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loven\Documents\Temp Folder\TODAY\EO-2022-0040\"/>
    </mc:Choice>
  </mc:AlternateContent>
  <xr:revisionPtr revIDLastSave="0" documentId="13_ncr:1_{3F2195B1-6A9D-4B86-8789-A6611B1C211A}" xr6:coauthVersionLast="47" xr6:coauthVersionMax="47" xr10:uidLastSave="{00000000-0000-0000-0000-000000000000}"/>
  <bookViews>
    <workbookView xWindow="-120" yWindow="-120" windowWidth="29040" windowHeight="15840" xr2:uid="{273FFFC8-C73A-4BDC-B6BC-C439757AC6B6}"/>
  </bookViews>
  <sheets>
    <sheet name="05-22" sheetId="6" r:id="rId1"/>
    <sheet name="#44.8 Asbury" sheetId="1" r:id="rId2"/>
    <sheet name="RevReq" sheetId="2" r:id="rId3"/>
    <sheet name="Sheet3" sheetId="3" r:id="rId4"/>
    <sheet name="Sheet4" sheetId="4" r:id="rId5"/>
    <sheet name="Sheet5" sheetId="5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\0" localSheetId="0">[1]SCHED!#REF!</definedName>
    <definedName name="\0">[1]SCHED!#REF!</definedName>
    <definedName name="\A" localSheetId="0">'[2]Jun 99'!#REF!</definedName>
    <definedName name="\A">'[2]Jun 99'!#REF!</definedName>
    <definedName name="\b">#N/A</definedName>
    <definedName name="\c">[3]Nonutility!$DE$652</definedName>
    <definedName name="\d" localSheetId="0">[4]bs!#REF!</definedName>
    <definedName name="\d">[4]bs!#REF!</definedName>
    <definedName name="\E" localSheetId="0">#REF!</definedName>
    <definedName name="\E">#REF!</definedName>
    <definedName name="\f">[3]Nonutility!$FC$942</definedName>
    <definedName name="\g">[3]Nonutility!$EM$604</definedName>
    <definedName name="\H" localSheetId="0">#REF!</definedName>
    <definedName name="\H">#REF!</definedName>
    <definedName name="\I" localSheetId="0">#REF!</definedName>
    <definedName name="\I">#REF!</definedName>
    <definedName name="\L" localSheetId="0">#REF!</definedName>
    <definedName name="\L">#REF!</definedName>
    <definedName name="\m" localSheetId="0">[5]Yield!#REF!</definedName>
    <definedName name="\m">[5]Yield!#REF!</definedName>
    <definedName name="\n" localSheetId="0">[4]bs!#REF!</definedName>
    <definedName name="\n">[4]bs!#REF!</definedName>
    <definedName name="\P" localSheetId="0">#REF!</definedName>
    <definedName name="\P">#REF!</definedName>
    <definedName name="\R" localSheetId="0">#REF!</definedName>
    <definedName name="\R">#REF!</definedName>
    <definedName name="\S" localSheetId="0">#REF!</definedName>
    <definedName name="\S">#REF!</definedName>
    <definedName name="\t" localSheetId="0">'[2]Jun 99'!#REF!</definedName>
    <definedName name="\t">'[2]Jun 99'!#REF!</definedName>
    <definedName name="\X" localSheetId="0">#REF!</definedName>
    <definedName name="\X">#REF!</definedName>
    <definedName name="\z">[3]Nonutility!$FC$940</definedName>
    <definedName name="_____div10" localSheetId="0">'[6]WP 1-2'!#REF!</definedName>
    <definedName name="_____div10">'[6]WP 1-2'!#REF!</definedName>
    <definedName name="_____div21" localSheetId="0">'[6]WP 1-2'!#REF!</definedName>
    <definedName name="_____div21">'[6]WP 1-2'!#REF!</definedName>
    <definedName name="_____EXH1" localSheetId="0">#REF!</definedName>
    <definedName name="_____EXH1">#REF!</definedName>
    <definedName name="_____swe80">[7]Input!$E$29</definedName>
    <definedName name="_____ucg80">[7]Input!$E$31</definedName>
    <definedName name="____a1">'[8]WP Input '!$F$29</definedName>
    <definedName name="____a2">'[8]WP Input '!$C$16</definedName>
    <definedName name="____a3">'[8]WP Input '!$D$38</definedName>
    <definedName name="____Div02">'[9]Alloc factors'!$D$12</definedName>
    <definedName name="____div10" localSheetId="0">'[6]WP 1-2'!#REF!</definedName>
    <definedName name="____div10">'[6]WP 1-2'!#REF!</definedName>
    <definedName name="____DIV12">'[10]Alloc factors'!$D$13</definedName>
    <definedName name="____div21" localSheetId="0">'[6]WP 1-2'!#REF!</definedName>
    <definedName name="____div21">'[6]WP 1-2'!#REF!</definedName>
    <definedName name="____EXH1" localSheetId="0">#REF!</definedName>
    <definedName name="____EXH1">#REF!</definedName>
    <definedName name="____EXH6" localSheetId="0">#REF!</definedName>
    <definedName name="____EXH6">#REF!</definedName>
    <definedName name="____swe80">[7]Input!$E$29</definedName>
    <definedName name="____ucg80">[7]Input!$E$31</definedName>
    <definedName name="____W.O.R.K.B.O.O.K..C.O.N.T.E.N.T.S____" localSheetId="0">#REF!</definedName>
    <definedName name="____W.O.R.K.B.O.O.K..C.O.N.T.E.N.T.S____">#REF!</definedName>
    <definedName name="___a1">'[8]WP Input '!$F$29</definedName>
    <definedName name="___a2">'[8]WP Input '!$C$16</definedName>
    <definedName name="___a3">'[8]WP Input '!$D$38</definedName>
    <definedName name="___Div02">'[11]Alloc factors'!$D$12</definedName>
    <definedName name="___div10" localSheetId="0">'[6]WP 1-2'!#REF!</definedName>
    <definedName name="___div10">'[6]WP 1-2'!#REF!</definedName>
    <definedName name="___DIV12">'[12]Alloc factors'!$D$13</definedName>
    <definedName name="___div21" localSheetId="0">'[6]WP 1-2'!#REF!</definedName>
    <definedName name="___div21">'[6]WP 1-2'!#REF!</definedName>
    <definedName name="___EXH1" localSheetId="0">#REF!</definedName>
    <definedName name="___EXH1">#REF!</definedName>
    <definedName name="___EXH6" localSheetId="0">#REF!</definedName>
    <definedName name="___EXH6">#REF!</definedName>
    <definedName name="___INDEX_SHEET___ASAP_Utilities" localSheetId="0">#REF!</definedName>
    <definedName name="___INDEX_SHEET___ASAP_Utilities">#REF!</definedName>
    <definedName name="___swe80">[7]Input!$E$29</definedName>
    <definedName name="___ucg80">[7]Input!$E$31</definedName>
    <definedName name="__123Graph_A" localSheetId="0" hidden="1">[13]pwcc!#REF!</definedName>
    <definedName name="__123Graph_A" hidden="1">[13]pwcc!#REF!</definedName>
    <definedName name="__a1">'[8]WP Input '!$F$29</definedName>
    <definedName name="__a2">'[8]WP Input '!$C$16</definedName>
    <definedName name="__a3">'[8]WP Input '!$D$38</definedName>
    <definedName name="__adj2">'[14]adjustment 1'!$F$8:$F$1901</definedName>
    <definedName name="__amt2">'[14]adjustment 1'!$BZ$8:$BZ$1901</definedName>
    <definedName name="__can80">[15]Input!$E$25</definedName>
    <definedName name="__cen80">[15]Input!$E$23</definedName>
    <definedName name="__Div02">'[9]Alloc factors'!$D$12</definedName>
    <definedName name="__div10" localSheetId="0">'[16]WP 1-2'!#REF!</definedName>
    <definedName name="__div10">'[16]WP 1-2'!#REF!</definedName>
    <definedName name="__DIV12">'[10]Alloc factors'!$D$13</definedName>
    <definedName name="__div21" localSheetId="0">'[16]WP 1-2'!#REF!</definedName>
    <definedName name="__div21">'[16]WP 1-2'!#REF!</definedName>
    <definedName name="__Div30">'[17]Section 12'!$K$46</definedName>
    <definedName name="__dot09" localSheetId="0">#REF!</definedName>
    <definedName name="__dot09">#REF!</definedName>
    <definedName name="__dot10" localSheetId="0">#REF!</definedName>
    <definedName name="__dot10">#REF!</definedName>
    <definedName name="__eas80">[15]Input!$E$27</definedName>
    <definedName name="__EXH1" localSheetId="0">#REF!</definedName>
    <definedName name="__EXH1">#REF!</definedName>
    <definedName name="__EXH6" localSheetId="0">#REF!</definedName>
    <definedName name="__EXH6">#REF!</definedName>
    <definedName name="__kaw80">[15]Input!$E$21</definedName>
    <definedName name="__kv02" localSheetId="0">#REF!</definedName>
    <definedName name="__kv02">#REF!</definedName>
    <definedName name="__LVS1" localSheetId="0">#REF!</definedName>
    <definedName name="__LVS1">#REF!</definedName>
    <definedName name="__LVS2" localSheetId="0">#REF!</definedName>
    <definedName name="__LVS2">#REF!</definedName>
    <definedName name="__ne31">'[18]Alloc factors'!$D$32</definedName>
    <definedName name="__nsw80" localSheetId="0">#REF!</definedName>
    <definedName name="__nsw80">#REF!</definedName>
    <definedName name="__nw31">'[18]Alloc factors'!$D$33</definedName>
    <definedName name="__pap05" localSheetId="0">#REF!</definedName>
    <definedName name="__pap05">#REF!</definedName>
    <definedName name="__pap06" localSheetId="0">#REF!</definedName>
    <definedName name="__pap06">#REF!</definedName>
    <definedName name="__PD1" localSheetId="0">#REF!</definedName>
    <definedName name="__PD1">#REF!</definedName>
    <definedName name="__PD2" localSheetId="0">#REF!</definedName>
    <definedName name="__PD2">#REF!</definedName>
    <definedName name="__PDM1" localSheetId="0">#REF!</definedName>
    <definedName name="__PDM1">#REF!</definedName>
    <definedName name="__PDM2" localSheetId="0">#REF!</definedName>
    <definedName name="__PDM2">#REF!</definedName>
    <definedName name="__se31">'[18]Alloc factors'!$D$34</definedName>
    <definedName name="__sw31">'[18]Alloc factors'!$D$35</definedName>
    <definedName name="__swe80">[7]Input!$E$29</definedName>
    <definedName name="__ucg80">[7]Input!$E$31</definedName>
    <definedName name="_1" localSheetId="0">'[19]ANALYSIS - EXP'!#REF!</definedName>
    <definedName name="_1">'[19]ANALYSIS - EXP'!#REF!</definedName>
    <definedName name="_1__123Graph_AChart_2A" hidden="1">'[20]Inven Adj'!#REF!</definedName>
    <definedName name="_1_5" localSheetId="0">#REF!</definedName>
    <definedName name="_1_5">#REF!</definedName>
    <definedName name="_11">#N/A</definedName>
    <definedName name="_12">#N/A</definedName>
    <definedName name="_1993" localSheetId="0">[5]Yield!#REF!</definedName>
    <definedName name="_1993">[5]Yield!#REF!</definedName>
    <definedName name="_2" localSheetId="0">#REF!</definedName>
    <definedName name="_2">#REF!</definedName>
    <definedName name="_3" localSheetId="0">#REF!</definedName>
    <definedName name="_3">#REF!</definedName>
    <definedName name="_3__123Graph_AChart_2A" hidden="1">'[21]Inven Adj'!#REF!</definedName>
    <definedName name="_4" localSheetId="0">[22]FAIBF!#REF!</definedName>
    <definedName name="_4">[22]FAIBF!#REF!</definedName>
    <definedName name="_5" localSheetId="0">[22]FAIBF!#REF!</definedName>
    <definedName name="_5">[22]FAIBF!#REF!</definedName>
    <definedName name="_5YR._BOOK" localSheetId="0">#REF!</definedName>
    <definedName name="_5YR._BOOK">#REF!</definedName>
    <definedName name="_6" localSheetId="0">[22]FAIBF!#REF!</definedName>
    <definedName name="_6">[22]FAIBF!#REF!</definedName>
    <definedName name="_6A" localSheetId="0">#REF!</definedName>
    <definedName name="_6A">#REF!</definedName>
    <definedName name="_6B" localSheetId="0">#REF!</definedName>
    <definedName name="_6B">#REF!</definedName>
    <definedName name="_7" localSheetId="0">#REF!</definedName>
    <definedName name="_7">#REF!</definedName>
    <definedName name="_8" localSheetId="0">#REF!</definedName>
    <definedName name="_8">#REF!</definedName>
    <definedName name="_a1">'[8]WP Input '!$F$29</definedName>
    <definedName name="_a2">'[8]WP Input '!$C$16</definedName>
    <definedName name="_a3">'[8]WP Input '!$D$38</definedName>
    <definedName name="_adj2">'[14]adjustment 1'!$F$8:$F$1901</definedName>
    <definedName name="_AMO_UniqueIdentifier" hidden="1">"'3ca50db4-70c8-4a13-9264-47f8d69795ae'"</definedName>
    <definedName name="_amt2">'[14]adjustment 1'!$BZ$8:$BZ$1901</definedName>
    <definedName name="_asd2" localSheetId="0">#REF!</definedName>
    <definedName name="_asd2">#REF!</definedName>
    <definedName name="_ASD3" localSheetId="0">#REF!</definedName>
    <definedName name="_ASD3">#REF!</definedName>
    <definedName name="_bal1">#REF!</definedName>
    <definedName name="_bal2">#REF!</definedName>
    <definedName name="_C1_R1_V_C_1YR" localSheetId="0">#REF!</definedName>
    <definedName name="_C1_R1_V_C_1YR">#REF!</definedName>
    <definedName name="_C1_R1_V_C_2YR" localSheetId="0">#REF!</definedName>
    <definedName name="_C1_R1_V_C_2YR">#REF!</definedName>
    <definedName name="_C1_R1_V_C_5YR" localSheetId="0">#REF!</definedName>
    <definedName name="_C1_R1_V_C_5YR">#REF!</definedName>
    <definedName name="_C2_R1_V_C_1YR" localSheetId="0">#REF!</definedName>
    <definedName name="_C2_R1_V_C_1YR">#REF!</definedName>
    <definedName name="_C2_R1_V_C_2YR" localSheetId="0">#REF!</definedName>
    <definedName name="_C2_R1_V_C_2YR">#REF!</definedName>
    <definedName name="_C2_R1_V_C_5YR" localSheetId="0">#REF!</definedName>
    <definedName name="_C2_R1_V_C_5YR">#REF!</definedName>
    <definedName name="_C2_R2_V_C_1YR" localSheetId="0">#REF!</definedName>
    <definedName name="_C2_R2_V_C_1YR">#REF!</definedName>
    <definedName name="_C2_R2_V_C_2YR" localSheetId="0">#REF!</definedName>
    <definedName name="_C2_R2_V_C_2YR">#REF!</definedName>
    <definedName name="_C2_R2_V_C_5YR" localSheetId="0">#REF!</definedName>
    <definedName name="_C2_R2_V_C_5YR">#REF!</definedName>
    <definedName name="_C2_R4_V_C_1YR" localSheetId="0">#REF!</definedName>
    <definedName name="_C2_R4_V_C_1YR">#REF!</definedName>
    <definedName name="_C2_R4_V_C_2YR" localSheetId="0">#REF!</definedName>
    <definedName name="_C2_R4_V_C_2YR">#REF!</definedName>
    <definedName name="_C2_R4_V_C_5YR" localSheetId="0">#REF!</definedName>
    <definedName name="_C2_R4_V_C_5YR">#REF!</definedName>
    <definedName name="_C3_R1_V_C_1YR" localSheetId="0">#REF!</definedName>
    <definedName name="_C3_R1_V_C_1YR">#REF!</definedName>
    <definedName name="_C3_R1_V_C_2YR" localSheetId="0">#REF!</definedName>
    <definedName name="_C3_R1_V_C_2YR">#REF!</definedName>
    <definedName name="_C3_R1_V_C_5YR" localSheetId="0">#REF!</definedName>
    <definedName name="_C3_R1_V_C_5YR">#REF!</definedName>
    <definedName name="_C3_R2_V_C_1YR" localSheetId="0">#REF!</definedName>
    <definedName name="_C3_R2_V_C_1YR">#REF!</definedName>
    <definedName name="_C3_R2_V_C_2YR" localSheetId="0">#REF!</definedName>
    <definedName name="_C3_R2_V_C_2YR">#REF!</definedName>
    <definedName name="_C3_R2_V_C_5YR" localSheetId="0">#REF!</definedName>
    <definedName name="_C3_R2_V_C_5YR">#REF!</definedName>
    <definedName name="_C3_R4_V_C_1YR" localSheetId="0">#REF!</definedName>
    <definedName name="_C3_R4_V_C_1YR">#REF!</definedName>
    <definedName name="_C3_R4_V_C_2YR" localSheetId="0">#REF!</definedName>
    <definedName name="_C3_R4_V_C_2YR">#REF!</definedName>
    <definedName name="_C3_R4_V_C_5YR" localSheetId="0">#REF!</definedName>
    <definedName name="_C3_R4_V_C_5YR">#REF!</definedName>
    <definedName name="_C3_R5_V_C_1YR" localSheetId="0">#REF!</definedName>
    <definedName name="_C3_R5_V_C_1YR">#REF!</definedName>
    <definedName name="_C3_R5_V_C_2YR" localSheetId="0">#REF!</definedName>
    <definedName name="_C3_R5_V_C_2YR">#REF!</definedName>
    <definedName name="_C3_R5_V_C_5YR" localSheetId="0">#REF!</definedName>
    <definedName name="_C3_R5_V_C_5YR">#REF!</definedName>
    <definedName name="_can80" localSheetId="0">#REF!</definedName>
    <definedName name="_can80">#REF!</definedName>
    <definedName name="_cen80" localSheetId="0">#REF!</definedName>
    <definedName name="_cen80">#REF!</definedName>
    <definedName name="_Dist_Bin" localSheetId="0" hidden="1">#REF!</definedName>
    <definedName name="_Dist_Bin" hidden="1">#REF!</definedName>
    <definedName name="_Dist_Values" localSheetId="0" hidden="1">#REF!</definedName>
    <definedName name="_Dist_Values" hidden="1">#REF!</definedName>
    <definedName name="_Div012">[23]alloc!$E$13</definedName>
    <definedName name="_Div02">'[9]Alloc factors'!$D$12</definedName>
    <definedName name="_Div091">[23]alloc!$E$14</definedName>
    <definedName name="_div10" localSheetId="0">'[6]WP 1-2'!#REF!</definedName>
    <definedName name="_div10">'[6]WP 1-2'!#REF!</definedName>
    <definedName name="_DIV12">'[10]Alloc factors'!$D$13</definedName>
    <definedName name="_div21" localSheetId="0">'[6]WP 1-2'!#REF!</definedName>
    <definedName name="_div21">'[6]WP 1-2'!#REF!</definedName>
    <definedName name="_Div30">'[17]Section 12'!$K$46</definedName>
    <definedName name="_Div33">'[24]33'!$A$8:$BB$34</definedName>
    <definedName name="_dot09" localSheetId="0">#REF!</definedName>
    <definedName name="_dot09">#REF!</definedName>
    <definedName name="_dot10" localSheetId="0">#REF!</definedName>
    <definedName name="_dot10">#REF!</definedName>
    <definedName name="_eas80" localSheetId="0">#REF!</definedName>
    <definedName name="_eas80">#REF!</definedName>
    <definedName name="_EXH1" localSheetId="0">#REF!</definedName>
    <definedName name="_EXH1">#REF!</definedName>
    <definedName name="_EXH6" localSheetId="0">#REF!</definedName>
    <definedName name="_EXH6">#REF!</definedName>
    <definedName name="_Fill" localSheetId="0" hidden="1">'[25]COST OF SERVICE'!#REF!</definedName>
    <definedName name="_Fill" hidden="1">'[25]COST OF SERVICE'!#REF!</definedName>
    <definedName name="_JE1" localSheetId="0">#REF!</definedName>
    <definedName name="_JE1">#REF!</definedName>
    <definedName name="_JE2" localSheetId="0">#REF!</definedName>
    <definedName name="_JE2">#REF!</definedName>
    <definedName name="_JE3" localSheetId="0">#REF!</definedName>
    <definedName name="_JE3">#REF!</definedName>
    <definedName name="_JE4" localSheetId="0">#REF!</definedName>
    <definedName name="_JE4">#REF!</definedName>
    <definedName name="_kaw80" localSheetId="0">#REF!</definedName>
    <definedName name="_kaw80">#REF!</definedName>
    <definedName name="_Key1" localSheetId="0" hidden="1">#REF!</definedName>
    <definedName name="_Key1" hidden="1">#REF!</definedName>
    <definedName name="_kv02" localSheetId="0">#REF!</definedName>
    <definedName name="_kv02">#REF!</definedName>
    <definedName name="_LVS1" localSheetId="0">#REF!</definedName>
    <definedName name="_LVS1">#REF!</definedName>
    <definedName name="_LVS2" localSheetId="0">#REF!</definedName>
    <definedName name="_LVS2">#REF!</definedName>
    <definedName name="_NA1">#REF!</definedName>
    <definedName name="_NA2">#REF!</definedName>
    <definedName name="_NA3">'[2]Jun 99'!#REF!</definedName>
    <definedName name="_NA4">#REF!</definedName>
    <definedName name="_NA5">#REF!</definedName>
    <definedName name="_ne31">'[18]Alloc factors'!$D$32</definedName>
    <definedName name="_nov1997" localSheetId="0">#REF!</definedName>
    <definedName name="_nov1997">#REF!</definedName>
    <definedName name="_nsw80" localSheetId="0">#REF!</definedName>
    <definedName name="_nsw80">#REF!</definedName>
    <definedName name="_nw31">'[18]Alloc factors'!$D$33</definedName>
    <definedName name="_Order1" hidden="1">255</definedName>
    <definedName name="_Order2" hidden="1">255</definedName>
    <definedName name="_pap05" localSheetId="0">#REF!</definedName>
    <definedName name="_pap05">#REF!</definedName>
    <definedName name="_pap06" localSheetId="0">#REF!</definedName>
    <definedName name="_pap06">#REF!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PD1" localSheetId="0">#REF!</definedName>
    <definedName name="_PD1">#REF!</definedName>
    <definedName name="_PD2" localSheetId="0">#REF!</definedName>
    <definedName name="_PD2">#REF!</definedName>
    <definedName name="_PDM1" localSheetId="0">#REF!</definedName>
    <definedName name="_PDM1">#REF!</definedName>
    <definedName name="_PDM2" localSheetId="0">#REF!</definedName>
    <definedName name="_PDM2">#REF!</definedName>
    <definedName name="_PG1" localSheetId="0">#REF!</definedName>
    <definedName name="_PG1">#REF!</definedName>
    <definedName name="_PG10" localSheetId="0">#REF!</definedName>
    <definedName name="_PG10">#REF!</definedName>
    <definedName name="_PG100" localSheetId="0">#REF!</definedName>
    <definedName name="_PG100">#REF!</definedName>
    <definedName name="_PG11" localSheetId="0">#REF!</definedName>
    <definedName name="_PG11">#REF!</definedName>
    <definedName name="_PG12" localSheetId="0">#REF!</definedName>
    <definedName name="_PG12">#REF!</definedName>
    <definedName name="_PG13" localSheetId="0">#REF!</definedName>
    <definedName name="_PG13">#REF!</definedName>
    <definedName name="_PG14" localSheetId="0">#REF!</definedName>
    <definedName name="_PG14">#REF!</definedName>
    <definedName name="_PG15" localSheetId="0">#REF!</definedName>
    <definedName name="_PG15">#REF!</definedName>
    <definedName name="_PG16" localSheetId="0">#REF!</definedName>
    <definedName name="_PG16">#REF!</definedName>
    <definedName name="_PG17" localSheetId="0">#REF!</definedName>
    <definedName name="_PG17">#REF!</definedName>
    <definedName name="_PG18" localSheetId="0">#REF!</definedName>
    <definedName name="_PG18">#REF!</definedName>
    <definedName name="_PG19" localSheetId="0">#REF!</definedName>
    <definedName name="_PG19">#REF!</definedName>
    <definedName name="_PG2" localSheetId="0">#REF!</definedName>
    <definedName name="_PG2">#REF!</definedName>
    <definedName name="_PG20" localSheetId="0">#REF!</definedName>
    <definedName name="_PG20">#REF!</definedName>
    <definedName name="_PG21" localSheetId="0">#REF!</definedName>
    <definedName name="_PG21">#REF!</definedName>
    <definedName name="_PG22" localSheetId="0">#REF!</definedName>
    <definedName name="_PG22">#REF!</definedName>
    <definedName name="_PG23" localSheetId="0">#REF!</definedName>
    <definedName name="_PG23">#REF!</definedName>
    <definedName name="_PG24" localSheetId="0">#REF!</definedName>
    <definedName name="_PG24">#REF!</definedName>
    <definedName name="_PG25" localSheetId="0">#REF!</definedName>
    <definedName name="_PG25">#REF!</definedName>
    <definedName name="_PG26" localSheetId="0">#REF!</definedName>
    <definedName name="_PG26">#REF!</definedName>
    <definedName name="_PG27" localSheetId="0">#REF!</definedName>
    <definedName name="_PG27">#REF!</definedName>
    <definedName name="_PG28" localSheetId="0">#REF!</definedName>
    <definedName name="_PG28">#REF!</definedName>
    <definedName name="_PG29" localSheetId="0">#REF!</definedName>
    <definedName name="_PG29">#REF!</definedName>
    <definedName name="_PG3" localSheetId="0">#REF!</definedName>
    <definedName name="_PG3">#REF!</definedName>
    <definedName name="_PG30" localSheetId="0">#REF!</definedName>
    <definedName name="_PG30">#REF!</definedName>
    <definedName name="_PG31" localSheetId="0">#REF!</definedName>
    <definedName name="_PG31">#REF!</definedName>
    <definedName name="_PG32" localSheetId="0">#REF!</definedName>
    <definedName name="_PG32">#REF!</definedName>
    <definedName name="_PG33" localSheetId="0">#REF!</definedName>
    <definedName name="_PG33">#REF!</definedName>
    <definedName name="_PG34" localSheetId="0">#REF!</definedName>
    <definedName name="_PG34">#REF!</definedName>
    <definedName name="_PG35" localSheetId="0">#REF!</definedName>
    <definedName name="_PG35">#REF!</definedName>
    <definedName name="_PG36" localSheetId="0">#REF!</definedName>
    <definedName name="_PG36">#REF!</definedName>
    <definedName name="_PG37" localSheetId="0">#REF!</definedName>
    <definedName name="_PG37">#REF!</definedName>
    <definedName name="_PG38" localSheetId="0">#REF!</definedName>
    <definedName name="_PG38">#REF!</definedName>
    <definedName name="_PG39" localSheetId="0">#REF!</definedName>
    <definedName name="_PG39">#REF!</definedName>
    <definedName name="_PG4" localSheetId="0">#REF!</definedName>
    <definedName name="_PG4">#REF!</definedName>
    <definedName name="_PG40" localSheetId="0">#REF!</definedName>
    <definedName name="_PG40">#REF!</definedName>
    <definedName name="_PG41" localSheetId="0">#REF!</definedName>
    <definedName name="_PG41">#REF!</definedName>
    <definedName name="_PG42" localSheetId="0">#REF!</definedName>
    <definedName name="_PG42">#REF!</definedName>
    <definedName name="_PG43" localSheetId="0">#REF!</definedName>
    <definedName name="_PG43">#REF!</definedName>
    <definedName name="_PG44" localSheetId="0">#REF!</definedName>
    <definedName name="_PG44">#REF!</definedName>
    <definedName name="_PG45" localSheetId="0">#REF!</definedName>
    <definedName name="_PG45">#REF!</definedName>
    <definedName name="_PG46" localSheetId="0">#REF!</definedName>
    <definedName name="_PG46">#REF!</definedName>
    <definedName name="_PG47" localSheetId="0">#REF!</definedName>
    <definedName name="_PG47">#REF!</definedName>
    <definedName name="_PG48" localSheetId="0">#REF!</definedName>
    <definedName name="_PG48">#REF!</definedName>
    <definedName name="_PG49" localSheetId="0">#REF!</definedName>
    <definedName name="_PG49">#REF!</definedName>
    <definedName name="_PG5" localSheetId="0">#REF!</definedName>
    <definedName name="_PG5">#REF!</definedName>
    <definedName name="_PG50" localSheetId="0">#REF!</definedName>
    <definedName name="_PG50">#REF!</definedName>
    <definedName name="_PG51" localSheetId="0">#REF!</definedName>
    <definedName name="_PG51">#REF!</definedName>
    <definedName name="_PG52" localSheetId="0">#REF!</definedName>
    <definedName name="_PG52">#REF!</definedName>
    <definedName name="_PG53" localSheetId="0">#REF!</definedName>
    <definedName name="_PG53">#REF!</definedName>
    <definedName name="_PG54" localSheetId="0">#REF!</definedName>
    <definedName name="_PG54">#REF!</definedName>
    <definedName name="_PG55" localSheetId="0">#REF!</definedName>
    <definedName name="_PG55">#REF!</definedName>
    <definedName name="_PG56" localSheetId="0">#REF!</definedName>
    <definedName name="_PG56">#REF!</definedName>
    <definedName name="_PG57" localSheetId="0">#REF!</definedName>
    <definedName name="_PG57">#REF!</definedName>
    <definedName name="_PG58" localSheetId="0">#REF!</definedName>
    <definedName name="_PG58">#REF!</definedName>
    <definedName name="_PG59" localSheetId="0">#REF!</definedName>
    <definedName name="_PG59">#REF!</definedName>
    <definedName name="_PG6" localSheetId="0">#REF!</definedName>
    <definedName name="_PG6">#REF!</definedName>
    <definedName name="_PG60" localSheetId="0">#REF!</definedName>
    <definedName name="_PG60">#REF!</definedName>
    <definedName name="_PG61" localSheetId="0">#REF!</definedName>
    <definedName name="_PG61">#REF!</definedName>
    <definedName name="_PG62" localSheetId="0">#REF!</definedName>
    <definedName name="_PG62">#REF!</definedName>
    <definedName name="_PG63" localSheetId="0">#REF!</definedName>
    <definedName name="_PG63">#REF!</definedName>
    <definedName name="_PG64" localSheetId="0">#REF!</definedName>
    <definedName name="_PG64">#REF!</definedName>
    <definedName name="_PG65" localSheetId="0">#REF!</definedName>
    <definedName name="_PG65">#REF!</definedName>
    <definedName name="_PG66" localSheetId="0">#REF!</definedName>
    <definedName name="_PG66">#REF!</definedName>
    <definedName name="_PG67" localSheetId="0">#REF!</definedName>
    <definedName name="_PG67">#REF!</definedName>
    <definedName name="_PG68" localSheetId="0">#REF!</definedName>
    <definedName name="_PG68">#REF!</definedName>
    <definedName name="_PG69" localSheetId="0">#REF!</definedName>
    <definedName name="_PG69">#REF!</definedName>
    <definedName name="_PG7" localSheetId="0">#REF!</definedName>
    <definedName name="_PG7">#REF!</definedName>
    <definedName name="_PG70" localSheetId="0">#REF!</definedName>
    <definedName name="_PG70">#REF!</definedName>
    <definedName name="_PG71" localSheetId="0">#REF!</definedName>
    <definedName name="_PG71">#REF!</definedName>
    <definedName name="_PG72" localSheetId="0">#REF!</definedName>
    <definedName name="_PG72">#REF!</definedName>
    <definedName name="_PG73" localSheetId="0">#REF!</definedName>
    <definedName name="_PG73">#REF!</definedName>
    <definedName name="_PG74" localSheetId="0">#REF!</definedName>
    <definedName name="_PG74">#REF!</definedName>
    <definedName name="_PG75" localSheetId="0">#REF!</definedName>
    <definedName name="_PG75">#REF!</definedName>
    <definedName name="_PG76" localSheetId="0">#REF!</definedName>
    <definedName name="_PG76">#REF!</definedName>
    <definedName name="_PG77" localSheetId="0">#REF!</definedName>
    <definedName name="_PG77">#REF!</definedName>
    <definedName name="_PG78" localSheetId="0">#REF!</definedName>
    <definedName name="_PG78">#REF!</definedName>
    <definedName name="_PG79" localSheetId="0">#REF!</definedName>
    <definedName name="_PG79">#REF!</definedName>
    <definedName name="_PG8" localSheetId="0">#REF!</definedName>
    <definedName name="_PG8">#REF!</definedName>
    <definedName name="_PG80" localSheetId="0">#REF!</definedName>
    <definedName name="_PG80">#REF!</definedName>
    <definedName name="_PG81" localSheetId="0">#REF!</definedName>
    <definedName name="_PG81">#REF!</definedName>
    <definedName name="_PG82" localSheetId="0">#REF!</definedName>
    <definedName name="_PG82">#REF!</definedName>
    <definedName name="_PG83" localSheetId="0">#REF!</definedName>
    <definedName name="_PG83">#REF!</definedName>
    <definedName name="_PG84" localSheetId="0">#REF!</definedName>
    <definedName name="_PG84">#REF!</definedName>
    <definedName name="_PG85" localSheetId="0">#REF!</definedName>
    <definedName name="_PG85">#REF!</definedName>
    <definedName name="_PG86" localSheetId="0">#REF!</definedName>
    <definedName name="_PG86">#REF!</definedName>
    <definedName name="_PG87" localSheetId="0">#REF!</definedName>
    <definedName name="_PG87">#REF!</definedName>
    <definedName name="_PG88" localSheetId="0">#REF!</definedName>
    <definedName name="_PG88">#REF!</definedName>
    <definedName name="_PG89" localSheetId="0">#REF!</definedName>
    <definedName name="_PG89">#REF!</definedName>
    <definedName name="_PG9" localSheetId="0">#REF!</definedName>
    <definedName name="_PG9">#REF!</definedName>
    <definedName name="_PG90" localSheetId="0">#REF!</definedName>
    <definedName name="_PG90">#REF!</definedName>
    <definedName name="_PG91" localSheetId="0">#REF!</definedName>
    <definedName name="_PG91">#REF!</definedName>
    <definedName name="_PG92" localSheetId="0">#REF!</definedName>
    <definedName name="_PG92">#REF!</definedName>
    <definedName name="_PG93" localSheetId="0">#REF!</definedName>
    <definedName name="_PG93">#REF!</definedName>
    <definedName name="_PG94" localSheetId="0">#REF!</definedName>
    <definedName name="_PG94">#REF!</definedName>
    <definedName name="_PG95" localSheetId="0">#REF!</definedName>
    <definedName name="_PG95">#REF!</definedName>
    <definedName name="_PG96" localSheetId="0">#REF!</definedName>
    <definedName name="_PG96">#REF!</definedName>
    <definedName name="_PG97" localSheetId="0">#REF!</definedName>
    <definedName name="_PG97">#REF!</definedName>
    <definedName name="_PG98" localSheetId="0">#REF!</definedName>
    <definedName name="_PG98">#REF!</definedName>
    <definedName name="_PG99" localSheetId="0">#REF!</definedName>
    <definedName name="_PG99">#REF!</definedName>
    <definedName name="_PL2" localSheetId="0">#REF!</definedName>
    <definedName name="_PL2">#REF!</definedName>
    <definedName name="_PP49" localSheetId="0">#REF!</definedName>
    <definedName name="_PP49">#REF!</definedName>
    <definedName name="_Regression_Int" hidden="1">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rid2" localSheetId="0">#REF!</definedName>
    <definedName name="_rid2">#REF!</definedName>
    <definedName name="_ROY2">#REF!</definedName>
    <definedName name="_S" localSheetId="0">#REF!</definedName>
    <definedName name="_S">#REF!</definedName>
    <definedName name="_SCH1" localSheetId="0">#REF!</definedName>
    <definedName name="_SCH1">#REF!</definedName>
    <definedName name="_SCH2" localSheetId="0">#REF!</definedName>
    <definedName name="_SCH2">#REF!</definedName>
    <definedName name="_SCH3" localSheetId="0">#REF!</definedName>
    <definedName name="_SCH3">#REF!</definedName>
    <definedName name="_SCH4" localSheetId="0">#REF!</definedName>
    <definedName name="_SCH4">#REF!</definedName>
    <definedName name="_SCH5" localSheetId="0">#REF!</definedName>
    <definedName name="_SCH5">#REF!</definedName>
    <definedName name="_SCH61" localSheetId="0">#REF!</definedName>
    <definedName name="_SCH61">#REF!</definedName>
    <definedName name="_SCH62" localSheetId="0">#REF!</definedName>
    <definedName name="_SCH62">#REF!</definedName>
    <definedName name="_SCH63" localSheetId="0">#REF!</definedName>
    <definedName name="_SCH63">#REF!</definedName>
    <definedName name="_sch64" localSheetId="0">#REF!</definedName>
    <definedName name="_sch64">#REF!</definedName>
    <definedName name="_SCH65" localSheetId="0">#REF!</definedName>
    <definedName name="_SCH65">#REF!</definedName>
    <definedName name="_se31">'[18]Alloc factors'!$D$34</definedName>
    <definedName name="_Sort" localSheetId="0" hidden="1">#REF!</definedName>
    <definedName name="_Sort" hidden="1">#REF!</definedName>
    <definedName name="_sw31">'[18]Alloc factors'!$D$35</definedName>
    <definedName name="_swe80">[7]Input!$E$29</definedName>
    <definedName name="_TB1" localSheetId="0">#REF!</definedName>
    <definedName name="_TB1">#REF!</definedName>
    <definedName name="_TB2" localSheetId="0">#REF!</definedName>
    <definedName name="_TB2">#REF!</definedName>
    <definedName name="_ucg80">[7]Input!$E$31</definedName>
    <definedName name="_UW2">#N/A</definedName>
    <definedName name="_UW3">#N/A</definedName>
    <definedName name="a" localSheetId="0" hidden="1">[26]pwcc!#REF!</definedName>
    <definedName name="A_P" localSheetId="0">#REF!</definedName>
    <definedName name="A_P">#REF!</definedName>
    <definedName name="A_P_GAS" localSheetId="0">#REF!</definedName>
    <definedName name="A_P_GAS">#REF!</definedName>
    <definedName name="AA">#REF!</definedName>
    <definedName name="aaaaa" localSheetId="0" hidden="1">#REF!</definedName>
    <definedName name="aaaaa" hidden="1">#REF!</definedName>
    <definedName name="aanjref" localSheetId="0">'[27]Normal Calendar HDD Data'!#REF!</definedName>
    <definedName name="aanjref">'[27]Normal Calendar HDD Data'!#REF!</definedName>
    <definedName name="AAS" localSheetId="0">#REF!</definedName>
    <definedName name="AAS">#REF!</definedName>
    <definedName name="ABHDD_J1" localSheetId="0">#REF!</definedName>
    <definedName name="ABHDD_J1">#REF!</definedName>
    <definedName name="ABHDD_J1_03" localSheetId="0">#REF!</definedName>
    <definedName name="ABHDD_J1_03">#REF!</definedName>
    <definedName name="ABHDD_J2" localSheetId="0">#REF!</definedName>
    <definedName name="ABHDD_J2">#REF!</definedName>
    <definedName name="ABHDD_J2_03" localSheetId="0">#REF!</definedName>
    <definedName name="ABHDD_J2_03">#REF!</definedName>
    <definedName name="ABHDD_J3" localSheetId="0">#REF!</definedName>
    <definedName name="ABHDD_J3">#REF!</definedName>
    <definedName name="ABHDD_J3_03" localSheetId="0">#REF!</definedName>
    <definedName name="ABHDD_J3_03">#REF!</definedName>
    <definedName name="ABHDD_J4" localSheetId="0">#REF!</definedName>
    <definedName name="ABHDD_J4">#REF!</definedName>
    <definedName name="ABHDD_J4_03" localSheetId="0">#REF!</definedName>
    <definedName name="ABHDD_J4_03">#REF!</definedName>
    <definedName name="ABHDD_J5" localSheetId="0">#REF!</definedName>
    <definedName name="ABHDD_J5">#REF!</definedName>
    <definedName name="ABHDD_J5_03" localSheetId="0">#REF!</definedName>
    <definedName name="ABHDD_J5_03">#REF!</definedName>
    <definedName name="ABHDD_J6_03" localSheetId="0">#REF!</definedName>
    <definedName name="ABHDD_J6_03">#REF!</definedName>
    <definedName name="ABHDD_J7_03" localSheetId="0">#REF!</definedName>
    <definedName name="ABHDD_J7_03">#REF!</definedName>
    <definedName name="aBTUFactor">[28]assump!$G$46</definedName>
    <definedName name="aCapital_Distr_Distr">[28]assump!$G$69:$K$69</definedName>
    <definedName name="aCapital_Distr_Gath">[28]assump!$G$70:$K$70</definedName>
    <definedName name="aCapital_Distr_gen">[28]assump!$G$72:$K$72</definedName>
    <definedName name="aCapital_Distr_PL">[28]assump!$G$68:$K$68</definedName>
    <definedName name="aCapital_Distr_ungd">[28]assump!$G$71:$K$71</definedName>
    <definedName name="aCapital_PL_Distr">[28]assump!$G$80:$K$80</definedName>
    <definedName name="aCapital_PL_Gath">[28]assump!$G$81:$K$81</definedName>
    <definedName name="aCapital_PL_Gen">[28]assump!$G$83:$K$83</definedName>
    <definedName name="aCapital_PL_PL">[28]assump!$G$79:$K$79</definedName>
    <definedName name="aCapital_PL_Ungd">[28]assump!$G$82:$K$82</definedName>
    <definedName name="Account" localSheetId="0">[29]Source!#REF!</definedName>
    <definedName name="Account">[29]Source!#REF!</definedName>
    <definedName name="Account_Table">#REF!</definedName>
    <definedName name="Account2" localSheetId="0">[29]Source!#REF!</definedName>
    <definedName name="Account2">[29]Source!#REF!</definedName>
    <definedName name="AccountDescr" localSheetId="0">[29]Source!#REF!</definedName>
    <definedName name="AccountDescr">[29]Source!#REF!</definedName>
    <definedName name="AccountDescr2" localSheetId="0">[29]Source!#REF!</definedName>
    <definedName name="AccountDescr2">[29]Source!#REF!</definedName>
    <definedName name="AccountSTAT" localSheetId="0">#REF!</definedName>
    <definedName name="AccountSTAT">#REF!</definedName>
    <definedName name="AccountUSD" localSheetId="0">#REF!</definedName>
    <definedName name="AccountUSD">#REF!</definedName>
    <definedName name="ACCRUEDATE" localSheetId="0">#REF!</definedName>
    <definedName name="ACCRUEDATE">#REF!</definedName>
    <definedName name="Activity" localSheetId="0">[29]Source!#REF!</definedName>
    <definedName name="Activity">[29]Source!#REF!</definedName>
    <definedName name="Activity2" localSheetId="0">[29]Source!#REF!</definedName>
    <definedName name="Activity2">[29]Source!#REF!</definedName>
    <definedName name="ActivityDescr" localSheetId="0">[29]Source!#REF!</definedName>
    <definedName name="ActivityDescr">[29]Source!#REF!</definedName>
    <definedName name="ActivityDescr2" localSheetId="0">[29]Source!#REF!</definedName>
    <definedName name="ActivityDescr2">[29]Source!#REF!</definedName>
    <definedName name="actual">[30]summary!$G$2:$G$3577</definedName>
    <definedName name="ACwvu.ANALYSIS._.1." localSheetId="0" hidden="1">#REF!</definedName>
    <definedName name="ACwvu.ANALYSIS._.1." hidden="1">#REF!</definedName>
    <definedName name="ACwvu.ANALYSIS._.2." localSheetId="0" hidden="1">#REF!</definedName>
    <definedName name="ACwvu.ANALYSIS._.2." hidden="1">#REF!</definedName>
    <definedName name="ACwvu.grid._.lines." localSheetId="0" hidden="1">[1]JE!#REF!</definedName>
    <definedName name="ACwvu.grid._.lines." hidden="1">[1]JE!#REF!</definedName>
    <definedName name="ACwvu.OPERATING._.EXPENSES." localSheetId="0" hidden="1">#REF!</definedName>
    <definedName name="ACwvu.OPERATING._.EXPENSES." hidden="1">#REF!</definedName>
    <definedName name="adaqsdasda">"VX0100"</definedName>
    <definedName name="adasd" localSheetId="0">#REF!</definedName>
    <definedName name="adasd">#REF!</definedName>
    <definedName name="aDeprRate_Distr">[28]assump!$G$21</definedName>
    <definedName name="aDeprRate_Gath">[28]assump!$G$22</definedName>
    <definedName name="aDeprRate_Gen">[28]assump!$G$24</definedName>
    <definedName name="aDeprRate_PL">[28]assump!$G$20</definedName>
    <definedName name="aDeprRate_Ungd">[28]assump!$G$23</definedName>
    <definedName name="adf" hidden="1">{"Benefits Summary",#N/A,FALSE,"Benefits Info without WC Amount";"Medical and Dental Costs",#N/A,FALSE,"Benefits Info without WC Amount";"Workers' Compensation",#N/A,FALSE,"Benefits Info without WC Amount"}</definedName>
    <definedName name="adj" localSheetId="0">#REF!</definedName>
    <definedName name="adj">#REF!</definedName>
    <definedName name="adjustment1">'[31]C-2p1Depr'!$K$57</definedName>
    <definedName name="adjustment10">[31]schc2!$F$260</definedName>
    <definedName name="Adjustment11">[31]schc2!$F$295</definedName>
    <definedName name="adjustment12">[31]schc2!$F$328</definedName>
    <definedName name="adjustment13">[31]schc2!$F$363</definedName>
    <definedName name="adjustment3">[31]schc2!$F$23</definedName>
    <definedName name="adjustment4">[31]schc2!$F$55</definedName>
    <definedName name="adjustment5">[31]schc2!$F$85</definedName>
    <definedName name="adjustment6">[31]schc2!$F$121</definedName>
    <definedName name="adjustment7">[31]schc2!$F$158</definedName>
    <definedName name="adjustment8">[31]schc2!$F$193</definedName>
    <definedName name="adjustment9">[31]schc2!$F$227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Val" localSheetId="0">#REF!</definedName>
    <definedName name="ADVal">#REF!</definedName>
    <definedName name="AEL_1080" localSheetId="0">#REF!</definedName>
    <definedName name="AEL_1080">#REF!</definedName>
    <definedName name="AEL_1110" localSheetId="0">#REF!</definedName>
    <definedName name="AEL_1110">#REF!</definedName>
    <definedName name="AFD" localSheetId="0">#REF!</definedName>
    <definedName name="AFD">#REF!</definedName>
    <definedName name="Affiliate" localSheetId="0">[29]Source!#REF!</definedName>
    <definedName name="Affiliate">[29]Source!#REF!</definedName>
    <definedName name="Affiliate2" localSheetId="0">[29]Source!#REF!</definedName>
    <definedName name="Affiliate2">[29]Source!#REF!</definedName>
    <definedName name="AffiliateDescr" localSheetId="0">[29]Source!#REF!</definedName>
    <definedName name="AffiliateDescr">[29]Source!#REF!</definedName>
    <definedName name="aFITRate">[28]assump!$G$143</definedName>
    <definedName name="aGasPrice">[28]assump!$G$45</definedName>
    <definedName name="AHCESS" localSheetId="0">#REF!</definedName>
    <definedName name="AHCESS">#REF!</definedName>
    <definedName name="ak" hidden="1">{"Benefits Summary",#N/A,FALSE,"Benefits Info without WC Amount";"Medical and Dental Costs",#N/A,FALSE,"Benefits Info without WC Amount";"Workers' Compensation",#N/A,FALSE,"Benefits Info without WC Amount"}</definedName>
    <definedName name="akg" hidden="1">{"Benefits Summary",#N/A,FALSE,"Benefits Info without WC Amount";"Medical and Dental Costs",#N/A,FALSE,"Benefits Info without WC Amount";"Workers' Compensation",#N/A,FALSE,"Benefits Info without WC Amount"}</definedName>
    <definedName name="aklgjk" hidden="1">{"Benefits Summary",#N/A,FALSE,"Benefits Info without WC Amount";"Medical and Dental Costs",#N/A,FALSE,"Benefits Info without WC Amount";"Workers' Compensation",#N/A,FALSE,"Benefits Info without WC Amount"}</definedName>
    <definedName name="ALL" localSheetId="0">#REF!</definedName>
    <definedName name="ALL">#REF!</definedName>
    <definedName name="ALL_CUST" localSheetId="0">#REF!</definedName>
    <definedName name="ALL_CUST">#REF!</definedName>
    <definedName name="ALL_DEM" localSheetId="0">#REF!</definedName>
    <definedName name="ALL_DEM">#REF!</definedName>
    <definedName name="ALLOC_02" localSheetId="0">#REF!</definedName>
    <definedName name="ALLOC_02">#REF!</definedName>
    <definedName name="alloc_table" localSheetId="0">#REF!</definedName>
    <definedName name="alloc_table">#REF!</definedName>
    <definedName name="aLUG">[28]assump!$G$43</definedName>
    <definedName name="amounts">[3]Nonutility!$C$2:$J$24728</definedName>
    <definedName name="AMRCE">[32]Amarillo!$A$13:$Z$29</definedName>
    <definedName name="amt">'[33]Rpt 1033-Feb05-Deprec. Exp.'!$L$3:$L$1706</definedName>
    <definedName name="AMTCE">[32]AmarilloTrans!$A$13:$Z$29</definedName>
    <definedName name="ANALYSIS" localSheetId="0">#REF!</definedName>
    <definedName name="ANALYSIS">#REF!</definedName>
    <definedName name="anndot" localSheetId="0">#REF!</definedName>
    <definedName name="anndot">#REF!</definedName>
    <definedName name="annsebp" localSheetId="0">#REF!</definedName>
    <definedName name="annsebp">#REF!</definedName>
    <definedName name="ANSWER">#N/A</definedName>
    <definedName name="ant" localSheetId="0" hidden="1">[26]pwcc!#REF!</definedName>
    <definedName name="ant" hidden="1">[26]pwcc!#REF!</definedName>
    <definedName name="APN" localSheetId="0">#REF!</definedName>
    <definedName name="APN">#REF!</definedName>
    <definedName name="APP1_1" localSheetId="0">#REF!</definedName>
    <definedName name="APP1_1">#REF!</definedName>
    <definedName name="app1_2" localSheetId="0">#REF!</definedName>
    <definedName name="app1_2">#REF!</definedName>
    <definedName name="APP2A" localSheetId="0">#REF!</definedName>
    <definedName name="APP2A">#REF!</definedName>
    <definedName name="APP2B" localSheetId="0">#REF!</definedName>
    <definedName name="APP2B">#REF!</definedName>
    <definedName name="APP2C" localSheetId="0">#REF!</definedName>
    <definedName name="APP2C">#REF!</definedName>
    <definedName name="APP3A" localSheetId="0">#REF!</definedName>
    <definedName name="APP3A">#REF!</definedName>
    <definedName name="APP3B" localSheetId="0">#REF!</definedName>
    <definedName name="APP3B">#REF!</definedName>
    <definedName name="APP3C" localSheetId="0">#REF!</definedName>
    <definedName name="APP3C">#REF!</definedName>
    <definedName name="APPENDIX_3____C" localSheetId="0">#REF!</definedName>
    <definedName name="APPENDIX_3____C">#REF!</definedName>
    <definedName name="APRIL__1998" localSheetId="0">#REF!</definedName>
    <definedName name="APRIL__1998">#REF!</definedName>
    <definedName name="APTCE">[34]PipelineTX!$A$13:$Z$29</definedName>
    <definedName name="aRecoverRate_Distr">[28]assump!$G$37</definedName>
    <definedName name="aRecoverRate_Gath">[28]assump!$G$38</definedName>
    <definedName name="aRecoverRate_Gen">[28]assump!$G$40</definedName>
    <definedName name="aRecoverRate_PL">[28]assump!$G$36</definedName>
    <definedName name="aRecoverRate_Ungd">[28]assump!$G$39</definedName>
    <definedName name="aRetireRate_Distr">[28]assump!$G$30</definedName>
    <definedName name="aRetireRate_Gath">[28]assump!$G$31</definedName>
    <definedName name="aRetireRate_Gen">[28]assump!$G$33</definedName>
    <definedName name="aRetireRate_PL">[28]assump!$G$29</definedName>
    <definedName name="aRetireRate_Ungd">[28]assump!$G$32</definedName>
    <definedName name="aRevenueTaxRate">[28]assump!$G$44</definedName>
    <definedName name="AS2DocOpenMode" hidden="1">"AS2DocumentEdit"</definedName>
    <definedName name="AS400TB" localSheetId="0">#REF!</definedName>
    <definedName name="AS400TB">#REF!</definedName>
    <definedName name="ASD" localSheetId="0">#REF!</definedName>
    <definedName name="ASD">#REF!</definedName>
    <definedName name="ASDGR" localSheetId="0">#REF!</definedName>
    <definedName name="ASDGR">#REF!</definedName>
    <definedName name="ATMOS_1080" localSheetId="0">#REF!</definedName>
    <definedName name="ATMOS_1080">#REF!</definedName>
    <definedName name="ATMOS_1110" localSheetId="0">#REF!</definedName>
    <definedName name="ATMOS_1110">#REF!</definedName>
    <definedName name="AVG_RESIDUAL_PROFORMA">'[35]DATA INPUT'!$D$43</definedName>
    <definedName name="aYear1">[28]assump!$G$52:$G$85</definedName>
    <definedName name="aYear2">[28]assump!$H$52:$H$85</definedName>
    <definedName name="aYear3">[28]assump!$I$52:$I$85</definedName>
    <definedName name="aYear4">[28]assump!$J$52:$J$85</definedName>
    <definedName name="aYear5">[28]assump!$K$52:$K$85</definedName>
    <definedName name="B" localSheetId="0">#REF!</definedName>
    <definedName name="B">#REF!</definedName>
    <definedName name="b2adjustment4a">'[31]B2p5 CIAC Amort'!$C$21</definedName>
    <definedName name="b2adjustment4b">'[31]B2p5 CIAC Amort'!$F$21</definedName>
    <definedName name="BALANCE" localSheetId="0">#REF!</definedName>
    <definedName name="BALANCE">#REF!</definedName>
    <definedName name="BALANCEDATE" localSheetId="0">#REF!</definedName>
    <definedName name="BALANCEDATE">#REF!</definedName>
    <definedName name="BalSt">[36]EssBalS!$A$4:$H$11</definedName>
    <definedName name="BARING" localSheetId="0">#REF!</definedName>
    <definedName name="BARING">#REF!</definedName>
    <definedName name="Base_Case" localSheetId="0">'[37]TXU model'!$B$3:$L$44,'[37]TXU model'!#REF!,'[37]TXU model'!$B$46:$L$100,'[37]TXU model'!$B$104:$L$113,'[37]TXU model'!$B$117:$L$169,'[37]TXU model'!$B$235:$L$252,'[37]TXU model'!$B$254:$L$300,'[37]TXU model'!$B$303:$L$341,'[37]TXU model'!$B$343:$L$381,'[37]TXU model'!$B$383:$L$409,'[37]TXU model'!$B$411:$L$443</definedName>
    <definedName name="Base_Case">'[37]TXU model'!$B$3:$L$44,'[37]TXU model'!#REF!,'[37]TXU model'!$B$46:$L$100,'[37]TXU model'!$B$104:$L$113,'[37]TXU model'!$B$117:$L$169,'[37]TXU model'!$B$235:$L$252,'[37]TXU model'!$B$254:$L$300,'[37]TXU model'!$B$303:$L$341,'[37]TXU model'!$B$343:$L$381,'[37]TXU model'!$B$383:$L$409,'[37]TXU model'!$B$411:$L$443</definedName>
    <definedName name="Base_Volume" localSheetId="0">#REF!</definedName>
    <definedName name="Base_Volume">#REF!</definedName>
    <definedName name="basistab">'[38]Market Detail'!$G$7:$I$122</definedName>
    <definedName name="BB">#REF!</definedName>
    <definedName name="bbbbb" localSheetId="0" hidden="1">#REF!</definedName>
    <definedName name="bbbbb" hidden="1">#REF!</definedName>
    <definedName name="BBSS" localSheetId="0">#REF!</definedName>
    <definedName name="BBSS">#REF!</definedName>
    <definedName name="Benefits" localSheetId="0">#REF!</definedName>
    <definedName name="Benefits">#REF!</definedName>
    <definedName name="Blank" hidden="1">{"ARK_JURIS_FUEL",#N/A,FALSE,"Ark_Fuel&amp;Rev"}</definedName>
    <definedName name="Block_1">[28]assump!$I$92:$I$131</definedName>
    <definedName name="Block_2">[28]assump!$J$92:$J$131</definedName>
    <definedName name="Block_3">[28]assump!$K$92:$K$131</definedName>
    <definedName name="Block_4">[28]assump!$L$92:$L$131</definedName>
    <definedName name="BOB">[3]Nonutility!$EK$604</definedName>
    <definedName name="BS" localSheetId="0">#REF!</definedName>
    <definedName name="BS">#REF!</definedName>
    <definedName name="bu">[30]summary!$B$2:$B$3577</definedName>
    <definedName name="BudEndPer" localSheetId="0">#REF!</definedName>
    <definedName name="BudEndPer">#REF!</definedName>
    <definedName name="BudStartPer" localSheetId="0">#REF!</definedName>
    <definedName name="BudStartPer">#REF!</definedName>
    <definedName name="BUSUNIT" localSheetId="0">'[39]WP Input '!#REF!</definedName>
    <definedName name="BUSUNIT">'[39]WP Input '!#REF!</definedName>
    <definedName name="BUSUNIT2" localSheetId="0">#REF!</definedName>
    <definedName name="BUSUNIT2">#REF!</definedName>
    <definedName name="BUTLER" localSheetId="0">#REF!</definedName>
    <definedName name="BUTLER">#REF!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 localSheetId="0">'[10]Schedule 4 O&amp;M'!#REF!</definedName>
    <definedName name="C_">'[10]Schedule 4 O&amp;M'!#REF!</definedName>
    <definedName name="Ca" localSheetId="0">#REF!</definedName>
    <definedName name="Ca">#REF!</definedName>
    <definedName name="CADSTD" localSheetId="0">#REF!</definedName>
    <definedName name="CADSTD">#REF!</definedName>
    <definedName name="cameter" localSheetId="0">#REF!</definedName>
    <definedName name="cameter">#REF!</definedName>
    <definedName name="CapAct">[36]CapBud!$A$40:$EA$44</definedName>
    <definedName name="CapBud">[36]CapBud!$A$20:$EA$38</definedName>
    <definedName name="CaseName">[28]assump!$D$4</definedName>
    <definedName name="CaseNo.">'[40]DATA INPUT'!$C$10</definedName>
    <definedName name="CASH1" localSheetId="0">#REF!</definedName>
    <definedName name="CASH1">#REF!</definedName>
    <definedName name="cash2" localSheetId="0">#REF!</definedName>
    <definedName name="cash2">#REF!</definedName>
    <definedName name="cashflow2" localSheetId="0">#REF!</definedName>
    <definedName name="cashflow2">#REF!</definedName>
    <definedName name="Category_Report" localSheetId="0">#REF!</definedName>
    <definedName name="Category_Report">#REF!</definedName>
    <definedName name="CC">#REF!</definedName>
    <definedName name="CC_Spread">'[41]Tech Serv Mgr Data Entry'!$C$53:$I$133</definedName>
    <definedName name="CE" localSheetId="0">#REF!</definedName>
    <definedName name="CE">#REF!</definedName>
    <definedName name="CEActAmar">[42]PPAct!$B$18:$P$29</definedName>
    <definedName name="CEActCO">[42]PPAct!$B$210:$O$221</definedName>
    <definedName name="CEActDalh">[42]PPAct!$B$90:$O$101</definedName>
    <definedName name="CEActGA">[42]PPAct!$B$150:$O$161</definedName>
    <definedName name="CEActIA">[42]PPAct!$B$198:$O$209</definedName>
    <definedName name="CEActIL">[42]PPAct!$B$186:$O$197</definedName>
    <definedName name="CEActIRR">[42]PPAct!$B$66:$O$77</definedName>
    <definedName name="CEActKS">[42]PPAct!$B$222:$O$233</definedName>
    <definedName name="CEActKY">[42]PPAct!$B$126:$O$137</definedName>
    <definedName name="CEActLGS">[42]PPAct!$B$114:$O$125</definedName>
    <definedName name="CEActLub">[42]PPAct!$B$42:$O$53</definedName>
    <definedName name="CEActMOCk">[42]PPAct!$B$234:$O$245</definedName>
    <definedName name="CEActMOMd">[42]PPAct!$B$174:$O$185</definedName>
    <definedName name="CEActTLA">[42]PPAct!$B$102:$O$113</definedName>
    <definedName name="CEActTN">[42]PPAct!$B$138:$O$149</definedName>
    <definedName name="CEActTri">[42]PPAct!$B$54:$O$65</definedName>
    <definedName name="CEActVA">[42]PPAct!$B$162:$O$173</definedName>
    <definedName name="CEActWtxD">[42]PPAct!$B$30:$O$41</definedName>
    <definedName name="CEActWtxO">[42]PPAct!$B$78:$O$89</definedName>
    <definedName name="CEAmar">[43]Amarillo!$A$9:$N$28</definedName>
    <definedName name="CEAPT">[44]APT!$A$9:$N$27</definedName>
    <definedName name="CEBudAmar">[42]PPBud!$B$18:$P$29</definedName>
    <definedName name="CEBudCO">[42]PPBud!$B$210:$P$221</definedName>
    <definedName name="CEBudDalh">[42]PPBud!$B$90:$P$101</definedName>
    <definedName name="CEBudGA">[42]PPBud!$B$150:$P$161</definedName>
    <definedName name="CEBudIA">[42]PPBud!$B$198:$P$209</definedName>
    <definedName name="CEBudIL">[42]PPBud!$B$186:$P$197</definedName>
    <definedName name="CEBudIRR">[42]PPBud!$B$66:$P$77</definedName>
    <definedName name="CEBudKS">[42]PPBud!$B$222:$P$233</definedName>
    <definedName name="CEBudKY">[42]PPBud!$B$126:$P$137</definedName>
    <definedName name="CEBudLGS">[42]PPBud!$B$114:$P$125</definedName>
    <definedName name="CEBudLub">[42]PPBud!$B$42:$P$53</definedName>
    <definedName name="CEBudMOCk">[42]PPBud!$B$234:$P$245</definedName>
    <definedName name="CEBudMOMd">[42]PPBud!$B$174:$P$185</definedName>
    <definedName name="CEBudTLA">[42]PPBud!$B$102:$P$113</definedName>
    <definedName name="CEBudTN">[42]PPBud!$B$138:$P$149</definedName>
    <definedName name="CEBudTri">[42]PPBud!$B$54:$P$65</definedName>
    <definedName name="CEBudVA">[42]PPBud!$B$162:$P$173</definedName>
    <definedName name="CEBudWtxD">[42]PPBud!$B$30:$P$41</definedName>
    <definedName name="CEBudWtxO">[42]PPBud!$B$78:$P$89</definedName>
    <definedName name="CECO">[45]Colorado!$B$9:$W$25</definedName>
    <definedName name="CEColorado">[46]Colorado!$A$9:$N$27</definedName>
    <definedName name="CEDalh">[43]Dalhart!$A$9:$N$27</definedName>
    <definedName name="CEGA">[47]Georgia!$A$9:$N$27</definedName>
    <definedName name="CEIA">[47]Iowa!$A$9:$N$27</definedName>
    <definedName name="CEIL">[47]Illinois!$A$9:$N$27</definedName>
    <definedName name="CEIRR">[43]Irrigation!$A$9:$N$27</definedName>
    <definedName name="CEKansas">[46]Kansas!$A$9:$N$27</definedName>
    <definedName name="CEKS">[45]Kansas!$B$9:$W$25</definedName>
    <definedName name="CEKY">[47]KY!$A$9:$N$27</definedName>
    <definedName name="CELGS">[48]LGS!$A$9:$N$27</definedName>
    <definedName name="CELub">[43]Lubbock!$A$9:$N$27</definedName>
    <definedName name="cemeter" localSheetId="0">#REF!</definedName>
    <definedName name="cemeter">#REF!</definedName>
    <definedName name="CEMissouriCK">'[46]Missouri-CK'!$A$9:$N$27</definedName>
    <definedName name="CEMOCk">[45]MissouriCK!$B$9:$W$25</definedName>
    <definedName name="CEMOMd">'[47]Missouri-MidS'!$A$9:$N$27</definedName>
    <definedName name="CEMSP">[49]MSP!$A$9:$N$27</definedName>
    <definedName name="CEMTX">[50]MTX!$A$9:$N$27</definedName>
    <definedName name="CENR">[51]NonReg!$A$9:$N$27</definedName>
    <definedName name="Central_Only" localSheetId="0">'[10]Alloc factors'!#REF!</definedName>
    <definedName name="Central_Only">'[10]Alloc factors'!#REF!</definedName>
    <definedName name="CESSU">[52]SSU!$A$9:$N$27</definedName>
    <definedName name="CETLA">[48]TransLA!$A$9:$N$27</definedName>
    <definedName name="CETN">[47]Tennessee!$A$9:$N$27</definedName>
    <definedName name="CETri">[43]Triangle!$A$9:$N$27</definedName>
    <definedName name="CEVA">[47]Virginia!$A$9:$N$27</definedName>
    <definedName name="CEWtxD">[43]WestTxD!$A$9:$N$27</definedName>
    <definedName name="CEWtxO">[43]Other!$A$9:$N$27</definedName>
    <definedName name="chancom" localSheetId="0">[53]Columbus04!#REF!</definedName>
    <definedName name="chancom">[53]Columbus04!#REF!</definedName>
    <definedName name="chanpa" localSheetId="0">[53]Columbus04!#REF!</definedName>
    <definedName name="chanpa">[53]Columbus04!#REF!</definedName>
    <definedName name="chartdata" localSheetId="0">#REF!</definedName>
    <definedName name="chartdata">#REF!</definedName>
    <definedName name="CIF" localSheetId="0">#REF!</definedName>
    <definedName name="CIF">#REF!</definedName>
    <definedName name="CK">'[54]Projection - ColKans'!$A$12:$K$47</definedName>
    <definedName name="CKCOpStat">[36]UtOpStat!$C$260:$T$273</definedName>
    <definedName name="CKVOpStat">[36]UtOpStat!$C$275:$T$282</definedName>
    <definedName name="Clarity.Template.ExpandCollapse.ColIndicator" localSheetId="0">#REF!</definedName>
    <definedName name="Clarity.Template.ExpandCollapse.ColIndicator">#REF!</definedName>
    <definedName name="Clarity.Template.ExpandCollapse.RowIndicator" localSheetId="0">#REF!</definedName>
    <definedName name="Clarity.Template.ExpandCollapse.RowIndicator">#REF!</definedName>
    <definedName name="Clarity.Template.ExpandCollapse.Rows.Range_0" localSheetId="0">#REF!</definedName>
    <definedName name="Clarity.Template.ExpandCollapse.Rows.Range_0">#REF!</definedName>
    <definedName name="Clarity.Template.ExpandCollapse.Rows.Range_0.Expanded">FALSE</definedName>
    <definedName name="Clarity.Template.ExpandCollapse.Rows.Range_1" localSheetId="0">#REF!</definedName>
    <definedName name="Clarity.Template.ExpandCollapse.Rows.Range_1">#REF!</definedName>
    <definedName name="Clarity.Template.ExpandCollapse.Rows.Range_1.Expanded">TRUE</definedName>
    <definedName name="Clarity.Template.ExpandCollapse.Rows.Range_10" localSheetId="0">#REF!</definedName>
    <definedName name="Clarity.Template.ExpandCollapse.Rows.Range_10">#REF!</definedName>
    <definedName name="Clarity.Template.ExpandCollapse.Rows.Range_10.Expanded">TRUE</definedName>
    <definedName name="Clarity.Template.ExpandCollapse.Rows.Range_11" localSheetId="0">#REF!</definedName>
    <definedName name="Clarity.Template.ExpandCollapse.Rows.Range_11">#REF!</definedName>
    <definedName name="Clarity.Template.ExpandCollapse.Rows.Range_11.Expanded">TRUE</definedName>
    <definedName name="Clarity.Template.ExpandCollapse.Rows.Range_12" localSheetId="0">#REF!</definedName>
    <definedName name="Clarity.Template.ExpandCollapse.Rows.Range_12">#REF!</definedName>
    <definedName name="Clarity.Template.ExpandCollapse.Rows.Range_12.Expanded">TRUE</definedName>
    <definedName name="Clarity.Template.ExpandCollapse.Rows.Range_13" localSheetId="0">#REF!</definedName>
    <definedName name="Clarity.Template.ExpandCollapse.Rows.Range_13">#REF!</definedName>
    <definedName name="Clarity.Template.ExpandCollapse.Rows.Range_13.Expanded">TRUE</definedName>
    <definedName name="Clarity.Template.ExpandCollapse.Rows.Range_14" localSheetId="0">#REF!</definedName>
    <definedName name="Clarity.Template.ExpandCollapse.Rows.Range_14">#REF!</definedName>
    <definedName name="Clarity.Template.ExpandCollapse.Rows.Range_14.Expanded">TRUE</definedName>
    <definedName name="Clarity.Template.ExpandCollapse.Rows.Range_15" localSheetId="0">#REF!</definedName>
    <definedName name="Clarity.Template.ExpandCollapse.Rows.Range_15">#REF!</definedName>
    <definedName name="Clarity.Template.ExpandCollapse.Rows.Range_15.Expanded">TRUE</definedName>
    <definedName name="Clarity.Template.ExpandCollapse.Rows.Range_16" localSheetId="0">#REF!</definedName>
    <definedName name="Clarity.Template.ExpandCollapse.Rows.Range_16">#REF!</definedName>
    <definedName name="Clarity.Template.ExpandCollapse.Rows.Range_16.Expanded">TRUE</definedName>
    <definedName name="Clarity.Template.ExpandCollapse.Rows.Range_17" localSheetId="0">#REF!</definedName>
    <definedName name="Clarity.Template.ExpandCollapse.Rows.Range_17">#REF!</definedName>
    <definedName name="Clarity.Template.ExpandCollapse.Rows.Range_17.Expanded">TRUE</definedName>
    <definedName name="Clarity.Template.ExpandCollapse.Rows.Range_18" localSheetId="0">#REF!</definedName>
    <definedName name="Clarity.Template.ExpandCollapse.Rows.Range_18">#REF!</definedName>
    <definedName name="Clarity.Template.ExpandCollapse.Rows.Range_18.Expanded">TRUE</definedName>
    <definedName name="Clarity.Template.ExpandCollapse.Rows.Range_19" localSheetId="0">#REF!</definedName>
    <definedName name="Clarity.Template.ExpandCollapse.Rows.Range_19">#REF!</definedName>
    <definedName name="Clarity.Template.ExpandCollapse.Rows.Range_19.Expanded">TRUE</definedName>
    <definedName name="Clarity.Template.ExpandCollapse.Rows.Range_2" localSheetId="0">#REF!</definedName>
    <definedName name="Clarity.Template.ExpandCollapse.Rows.Range_2">#REF!</definedName>
    <definedName name="Clarity.Template.ExpandCollapse.Rows.Range_2.Expanded">TRUE</definedName>
    <definedName name="Clarity.Template.ExpandCollapse.Rows.Range_20" localSheetId="0">#REF!</definedName>
    <definedName name="Clarity.Template.ExpandCollapse.Rows.Range_20">#REF!</definedName>
    <definedName name="Clarity.Template.ExpandCollapse.Rows.Range_20.Expanded">TRUE</definedName>
    <definedName name="Clarity.Template.ExpandCollapse.Rows.Range_21" localSheetId="0">#REF!</definedName>
    <definedName name="Clarity.Template.ExpandCollapse.Rows.Range_21">#REF!</definedName>
    <definedName name="Clarity.Template.ExpandCollapse.Rows.Range_21.Expanded">TRUE</definedName>
    <definedName name="Clarity.Template.ExpandCollapse.Rows.Range_22" localSheetId="0">#REF!</definedName>
    <definedName name="Clarity.Template.ExpandCollapse.Rows.Range_22">#REF!</definedName>
    <definedName name="Clarity.Template.ExpandCollapse.Rows.Range_22.Expanded">TRUE</definedName>
    <definedName name="Clarity.Template.ExpandCollapse.Rows.Range_23" localSheetId="0">#REF!</definedName>
    <definedName name="Clarity.Template.ExpandCollapse.Rows.Range_23">#REF!</definedName>
    <definedName name="Clarity.Template.ExpandCollapse.Rows.Range_23.Expanded">TRUE</definedName>
    <definedName name="Clarity.Template.ExpandCollapse.Rows.Range_24" localSheetId="0">#REF!</definedName>
    <definedName name="Clarity.Template.ExpandCollapse.Rows.Range_24">#REF!</definedName>
    <definedName name="Clarity.Template.ExpandCollapse.Rows.Range_24.Expanded">TRUE</definedName>
    <definedName name="Clarity.Template.ExpandCollapse.Rows.Range_25" localSheetId="0">#REF!</definedName>
    <definedName name="Clarity.Template.ExpandCollapse.Rows.Range_25">#REF!</definedName>
    <definedName name="Clarity.Template.ExpandCollapse.Rows.Range_25.Expanded">TRUE</definedName>
    <definedName name="Clarity.Template.ExpandCollapse.Rows.Range_26" localSheetId="0">#REF!</definedName>
    <definedName name="Clarity.Template.ExpandCollapse.Rows.Range_26">#REF!</definedName>
    <definedName name="Clarity.Template.ExpandCollapse.Rows.Range_26.Expanded">TRUE</definedName>
    <definedName name="Clarity.Template.ExpandCollapse.Rows.Range_27" localSheetId="0">#REF!</definedName>
    <definedName name="Clarity.Template.ExpandCollapse.Rows.Range_27">#REF!</definedName>
    <definedName name="Clarity.Template.ExpandCollapse.Rows.Range_27.Expanded">TRUE</definedName>
    <definedName name="Clarity.Template.ExpandCollapse.Rows.Range_28" localSheetId="0">#REF!</definedName>
    <definedName name="Clarity.Template.ExpandCollapse.Rows.Range_28">#REF!</definedName>
    <definedName name="Clarity.Template.ExpandCollapse.Rows.Range_28.Expanded">TRUE</definedName>
    <definedName name="Clarity.Template.ExpandCollapse.Rows.Range_29" localSheetId="0">#REF!</definedName>
    <definedName name="Clarity.Template.ExpandCollapse.Rows.Range_29">#REF!</definedName>
    <definedName name="Clarity.Template.ExpandCollapse.Rows.Range_29.Expanded">TRUE</definedName>
    <definedName name="Clarity.Template.ExpandCollapse.Rows.Range_3" localSheetId="0">#REF!</definedName>
    <definedName name="Clarity.Template.ExpandCollapse.Rows.Range_3">#REF!</definedName>
    <definedName name="Clarity.Template.ExpandCollapse.Rows.Range_3.Expanded">TRUE</definedName>
    <definedName name="Clarity.Template.ExpandCollapse.Rows.Range_30" localSheetId="0">#REF!</definedName>
    <definedName name="Clarity.Template.ExpandCollapse.Rows.Range_30">#REF!</definedName>
    <definedName name="Clarity.Template.ExpandCollapse.Rows.Range_30.Expanded">TRUE</definedName>
    <definedName name="Clarity.Template.ExpandCollapse.Rows.Range_31" localSheetId="0">#REF!</definedName>
    <definedName name="Clarity.Template.ExpandCollapse.Rows.Range_31">#REF!</definedName>
    <definedName name="Clarity.Template.ExpandCollapse.Rows.Range_31.Expanded">TRUE</definedName>
    <definedName name="Clarity.Template.ExpandCollapse.Rows.Range_32.Expanded">TRUE</definedName>
    <definedName name="Clarity.Template.ExpandCollapse.Rows.Range_33.Expanded">TRUE</definedName>
    <definedName name="Clarity.Template.ExpandCollapse.Rows.Range_34.Expanded">TRUE</definedName>
    <definedName name="Clarity.Template.ExpandCollapse.Rows.Range_4" localSheetId="0">#REF!</definedName>
    <definedName name="Clarity.Template.ExpandCollapse.Rows.Range_4">#REF!</definedName>
    <definedName name="Clarity.Template.ExpandCollapse.Rows.Range_4.Expanded">TRUE</definedName>
    <definedName name="Clarity.Template.ExpandCollapse.Rows.Range_5" localSheetId="0">#REF!</definedName>
    <definedName name="Clarity.Template.ExpandCollapse.Rows.Range_5">#REF!</definedName>
    <definedName name="Clarity.Template.ExpandCollapse.Rows.Range_5.Expanded">TRUE</definedName>
    <definedName name="Clarity.Template.ExpandCollapse.Rows.Range_6" localSheetId="0">#REF!</definedName>
    <definedName name="Clarity.Template.ExpandCollapse.Rows.Range_6">#REF!</definedName>
    <definedName name="Clarity.Template.ExpandCollapse.Rows.Range_6.Expanded">TRUE</definedName>
    <definedName name="Clarity.Template.ExpandCollapse.Rows.Range_7" localSheetId="0">#REF!</definedName>
    <definedName name="Clarity.Template.ExpandCollapse.Rows.Range_7">#REF!</definedName>
    <definedName name="Clarity.Template.ExpandCollapse.Rows.Range_7.Expanded">TRUE</definedName>
    <definedName name="Clarity.Template.ExpandCollapse.Rows.Range_8" localSheetId="0">#REF!</definedName>
    <definedName name="Clarity.Template.ExpandCollapse.Rows.Range_8">#REF!</definedName>
    <definedName name="Clarity.Template.ExpandCollapse.Rows.Range_8.Expanded">TRUE</definedName>
    <definedName name="Clarity.Template.ExpandCollapse.Rows.Range_9" localSheetId="0">#REF!</definedName>
    <definedName name="Clarity.Template.ExpandCollapse.Rows.Range_9">#REF!</definedName>
    <definedName name="Clarity.Template.ExpandCollapse.Rows.Range_9.Expanded">TRUE</definedName>
    <definedName name="CO" localSheetId="0">#REF!</definedName>
    <definedName name="CO">#REF!</definedName>
    <definedName name="CO_KS_SSRESIDUAL" localSheetId="0">#REF!</definedName>
    <definedName name="CO_KS_SSRESIDUAL">#REF!</definedName>
    <definedName name="CODE" localSheetId="0">#REF!</definedName>
    <definedName name="CODE">#REF!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KS_DIV30_EXP" localSheetId="0">#REF!</definedName>
    <definedName name="COKS_DIV30_EXP">#REF!</definedName>
    <definedName name="COKS_SSRESIDUAL" localSheetId="0">#REF!</definedName>
    <definedName name="COKS_SSRESIDUAL">#REF!</definedName>
    <definedName name="ColoradoCE">[55]Colorado!$A$13:$Z$29</definedName>
    <definedName name="ColumnRanges.ColActual" localSheetId="0">#REF!</definedName>
    <definedName name="ColumnRanges.ColActual">#REF!</definedName>
    <definedName name="ColumnRanges.ColBudget" localSheetId="0">#REF!</definedName>
    <definedName name="ColumnRanges.ColBudget">#REF!</definedName>
    <definedName name="ColumnRanges.Column_Actual" localSheetId="0">#REF!</definedName>
    <definedName name="ColumnRanges.Column_Actual">#REF!</definedName>
    <definedName name="ColumnRanges.Column_BegBal" localSheetId="0">#REF!</definedName>
    <definedName name="ColumnRanges.Column_BegBal">#REF!</definedName>
    <definedName name="ColumnRanges.Column_CurYrActual" localSheetId="0">#REF!</definedName>
    <definedName name="ColumnRanges.Column_CurYrActual">#REF!</definedName>
    <definedName name="ColumnRanges.Column_CurYrActualYTD" localSheetId="0">#REF!</definedName>
    <definedName name="ColumnRanges.Column_CurYrActualYTD">#REF!</definedName>
    <definedName name="ColumnRanges.Column_CurYrBudget" localSheetId="0">#REF!</definedName>
    <definedName name="ColumnRanges.Column_CurYrBudget">#REF!</definedName>
    <definedName name="ColumnRanges.Column_CurYrBudgetYTD" localSheetId="0">#REF!</definedName>
    <definedName name="ColumnRanges.Column_CurYrBudgetYTD">#REF!</definedName>
    <definedName name="ColumnRanges.Column_PrYr" localSheetId="0">#REF!</definedName>
    <definedName name="ColumnRanges.Column_PrYr">#REF!</definedName>
    <definedName name="ColumnRanges.Column_PrYrYTD" localSheetId="0">#REF!</definedName>
    <definedName name="ColumnRanges.Column_PrYrYTD">#REF!</definedName>
    <definedName name="ColumnRanges.Column2012_Act" localSheetId="0">#REF!</definedName>
    <definedName name="ColumnRanges.Column2012_Act">#REF!</definedName>
    <definedName name="ColumnRanges.Column2013_For" localSheetId="0">#REF!</definedName>
    <definedName name="ColumnRanges.Column2013_For">#REF!</definedName>
    <definedName name="ColumnRanges.Column2014_Bud" localSheetId="0">#REF!</definedName>
    <definedName name="ColumnRanges.Column2014_Bud">#REF!</definedName>
    <definedName name="ColumnRanges.Column2014_LTM" localSheetId="0">#REF!</definedName>
    <definedName name="ColumnRanges.Column2014_LTM">#REF!</definedName>
    <definedName name="ColumnRanges.ColumnColBegBal" localSheetId="0">#REF!</definedName>
    <definedName name="ColumnRanges.ColumnColBegBal">#REF!</definedName>
    <definedName name="ColumnRanges.ColumnMeta" localSheetId="0">#REF!</definedName>
    <definedName name="ColumnRanges.ColumnMeta">#REF!</definedName>
    <definedName name="ColumnRanges.ColumnPageFilter" localSheetId="0">#REF!</definedName>
    <definedName name="ColumnRanges.ColumnPageFilter">#REF!</definedName>
    <definedName name="ColumnRanges.ColumnRange1" localSheetId="0">#REF!</definedName>
    <definedName name="ColumnRanges.ColumnRange1">#REF!</definedName>
    <definedName name="ColumnRanges.ColumnRange2" localSheetId="0">#REF!</definedName>
    <definedName name="ColumnRanges.ColumnRange2">#REF!</definedName>
    <definedName name="comment" localSheetId="0">#REF!</definedName>
    <definedName name="comment">#REF!</definedName>
    <definedName name="COMMENTSPM" localSheetId="0">#REF!</definedName>
    <definedName name="COMMENTSPM">#REF!</definedName>
    <definedName name="COMPANY">'[39]Schedule COS-1'!$A$2</definedName>
    <definedName name="COMPANY_NAME_TO_PRINT_ON_CHECK">'[56]Drop Down Lists'!$A$2:$A$23</definedName>
    <definedName name="COMPARISON" localSheetId="0">#REF!</definedName>
    <definedName name="COMPARISON">#REF!</definedName>
    <definedName name="Completed" localSheetId="0">#REF!</definedName>
    <definedName name="Completed">#REF!</definedName>
    <definedName name="CompositTaxRate" localSheetId="0">#REF!</definedName>
    <definedName name="CompositTaxRate">#REF!</definedName>
    <definedName name="CONAMEDATE" localSheetId="0">#REF!</definedName>
    <definedName name="CONAMEDATE">#REF!</definedName>
    <definedName name="CONAMEDATE2" localSheetId="0">#REF!</definedName>
    <definedName name="CONAMEDATE2">#REF!</definedName>
    <definedName name="CONAMEDATE3" localSheetId="0">#REF!</definedName>
    <definedName name="CONAMEDATE3">#REF!</definedName>
    <definedName name="CONAMEDATE4" localSheetId="0">#REF!</definedName>
    <definedName name="CONAMEDATE4">#REF!</definedName>
    <definedName name="CONAMEDATE5" localSheetId="0">#REF!</definedName>
    <definedName name="CONAMEDATE5">#REF!</definedName>
    <definedName name="CONAMEDATE6" localSheetId="0">#REF!</definedName>
    <definedName name="CONAMEDATE6">#REF!</definedName>
    <definedName name="CONAMEDATE7" localSheetId="0">#REF!</definedName>
    <definedName name="CONAMEDATE7">#REF!</definedName>
    <definedName name="COPYFROM">'[57]CASH FLOW &amp; INTEREST'!$190:$190</definedName>
    <definedName name="copyfrom2">'[57]CASH FLOW &amp; INTEREST'!$22:$22</definedName>
    <definedName name="COPYFROM3">'[57]CASH FLOW &amp; INTEREST'!$34:$34</definedName>
    <definedName name="COPYFROM4">'[57]CASH FLOW &amp; INTEREST'!$38:$38</definedName>
    <definedName name="copyfrom5" localSheetId="0">'[58]2010 IN MODEL'!#REF!</definedName>
    <definedName name="copyfrom5">'[58]2010 IN MODEL'!#REF!</definedName>
    <definedName name="COPYTO">'[57]CASH FLOW &amp; INTEREST'!$192:$192</definedName>
    <definedName name="copyto2">'[57]CASH FLOW &amp; INTEREST'!$23:$23</definedName>
    <definedName name="COPYTO3">'[57]CASH FLOW &amp; INTEREST'!$37:$37</definedName>
    <definedName name="COPYTO4">'[57]CASH FLOW &amp; INTEREST'!$39:$39</definedName>
    <definedName name="COPYTO5" localSheetId="0">'[58]2010 IN MODEL'!#REF!</definedName>
    <definedName name="COPYTO5">'[58]2010 IN MODEL'!#REF!</definedName>
    <definedName name="Cortez" localSheetId="0">'[10]Alloc factors'!#REF!</definedName>
    <definedName name="Cortez">'[10]Alloc factors'!#REF!</definedName>
    <definedName name="costcenters">'[59]Cost Centers'!$D$3:$D$26</definedName>
    <definedName name="COVER" localSheetId="0">#REF!</definedName>
    <definedName name="COVER">#REF!</definedName>
    <definedName name="COVERDATE" localSheetId="0">#REF!</definedName>
    <definedName name="COVERDATE">#REF!</definedName>
    <definedName name="COVERPM" localSheetId="0">#REF!</definedName>
    <definedName name="COVERPM">#REF!</definedName>
    <definedName name="CredDat">'[60]Credit Elec'!$A$1</definedName>
    <definedName name="crit_GlBalances" localSheetId="0">#REF!</definedName>
    <definedName name="crit_GlBalances">#REF!</definedName>
    <definedName name="Crit_Injections">[61]Database!$A$9:$J$10</definedName>
    <definedName name="Crit_Inventory">[61]Database!$A$18:$J$19</definedName>
    <definedName name="Crit_Withdrawals">[61]Database!$A$13:$J$14</definedName>
    <definedName name="csAllowDetailBudgeting">1</definedName>
    <definedName name="csAllowLocalConsolidation">1</definedName>
    <definedName name="csAppName">"BudgetWeb"</definedName>
    <definedName name="csDE_MarginsGGC_Dim01">"="</definedName>
    <definedName name="csDE_MarginsGGC_Dim02">"="</definedName>
    <definedName name="csDE_MarginsGGC_Dim03">"="</definedName>
    <definedName name="csDE_MarginsGGC_Dim04" localSheetId="0">#REF!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 localSheetId="0">#REF!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_MarginsUCG_Dim01">"="</definedName>
    <definedName name="csDE_MarginsUCG_Dim02">"="</definedName>
    <definedName name="csDE_MarginsUCG_Dim03">"="</definedName>
    <definedName name="csDE_MarginsUCG_Dim04">"="</definedName>
    <definedName name="csDE_MarginsUCG_Dim05">"="</definedName>
    <definedName name="csDE_MarginsUCG_Dim06">'[62]PlanIt Live'!$A$1:$B$1</definedName>
    <definedName name="csDE_MarginsUCG_Dim07">"="</definedName>
    <definedName name="csDE_MarginsUCG_Dim08">"="</definedName>
    <definedName name="csDE_MarginsUCG_Dim09">"="</definedName>
    <definedName name="csDE_MarginsUCG_Dim10">"="</definedName>
    <definedName name="csDE_MarginsUCGAnchor">'[62]PlanIt Live'!$A$3</definedName>
    <definedName name="csDE_MarginsWKGAnchor" localSheetId="0">#REF!</definedName>
    <definedName name="csDE_MarginsWKGAnchor">#REF!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 localSheetId="0">#REF!</definedName>
    <definedName name="CURRENT">#REF!</definedName>
    <definedName name="CUST_A" localSheetId="0">#REF!</definedName>
    <definedName name="CUST_A">#REF!</definedName>
    <definedName name="CUST_B" localSheetId="0">#REF!</definedName>
    <definedName name="CUST_B">#REF!</definedName>
    <definedName name="CUST_C" localSheetId="0">#REF!</definedName>
    <definedName name="CUST_C">#REF!</definedName>
    <definedName name="CUST_D" localSheetId="0">#REF!</definedName>
    <definedName name="CUST_D">#REF!</definedName>
    <definedName name="CUST_E" localSheetId="0">#REF!</definedName>
    <definedName name="CUST_E">#REF!</definedName>
    <definedName name="CUST_F" localSheetId="0">#REF!</definedName>
    <definedName name="CUST_F">#REF!</definedName>
    <definedName name="CUST_M" localSheetId="0">#REF!</definedName>
    <definedName name="CUST_M">#REF!</definedName>
    <definedName name="Customer">[28]assump!$G$92:$G$131</definedName>
    <definedName name="Customer_Charge" localSheetId="0">#REF!</definedName>
    <definedName name="Customer_Charge">#REF!</definedName>
    <definedName name="Customer_JurOne" localSheetId="0">#REF!</definedName>
    <definedName name="Customer_JurOne">#REF!</definedName>
    <definedName name="Customer_One" localSheetId="0">#REF!</definedName>
    <definedName name="Customer_One">#REF!</definedName>
    <definedName name="CustomerData_JurEight" localSheetId="0">'[63]Customer Data'!#REF!</definedName>
    <definedName name="CustomerData_JurEight">'[63]Customer Data'!#REF!</definedName>
    <definedName name="CustomerData_JurEleven" localSheetId="0">'[63]Customer Data'!#REF!</definedName>
    <definedName name="CustomerData_JurEleven">'[63]Customer Data'!#REF!</definedName>
    <definedName name="CustomerData_JurFive" localSheetId="0">#REF!</definedName>
    <definedName name="CustomerData_JurFive">#REF!</definedName>
    <definedName name="CustomerData_JurFour" localSheetId="0">#REF!</definedName>
    <definedName name="CustomerData_JurFour">#REF!</definedName>
    <definedName name="CustomerData_JurFourteen" localSheetId="0">'[63]Customer Data'!#REF!</definedName>
    <definedName name="CustomerData_JurFourteen">'[63]Customer Data'!#REF!</definedName>
    <definedName name="CustomerData_JurNine" localSheetId="0">'[63]Customer Data'!#REF!</definedName>
    <definedName name="CustomerData_JurNine">'[63]Customer Data'!#REF!</definedName>
    <definedName name="CustomerData_JurOne" localSheetId="0">#REF!</definedName>
    <definedName name="CustomerData_JurOne">#REF!</definedName>
    <definedName name="CustomerData_JurSeven" localSheetId="0">#REF!</definedName>
    <definedName name="CustomerData_JurSeven">#REF!</definedName>
    <definedName name="CustomerData_JurSix" localSheetId="0">#REF!</definedName>
    <definedName name="CustomerData_JurSix">#REF!</definedName>
    <definedName name="CustomerData_JurTen" localSheetId="0">'[63]Customer Data'!#REF!</definedName>
    <definedName name="CustomerData_JurTen">'[63]Customer Data'!#REF!</definedName>
    <definedName name="CustomerData_JurThirteen" localSheetId="0">'[63]Customer Data'!#REF!</definedName>
    <definedName name="CustomerData_JurThirteen">'[63]Customer Data'!#REF!</definedName>
    <definedName name="CustomerData_JurThree" localSheetId="0">#REF!</definedName>
    <definedName name="CustomerData_JurThree">#REF!</definedName>
    <definedName name="CustomerData_JurTwelve" localSheetId="0">'[63]Customer Data'!#REF!</definedName>
    <definedName name="CustomerData_JurTwelve">'[63]Customer Data'!#REF!</definedName>
    <definedName name="CustomerData_JurTwo" localSheetId="0">#REF!</definedName>
    <definedName name="CustomerData_JurTwo">#REF!</definedName>
    <definedName name="customerinput" localSheetId="0">#REF!</definedName>
    <definedName name="customerinput">#REF!</definedName>
    <definedName name="custvol" localSheetId="0">#REF!</definedName>
    <definedName name="custvol">#REF!</definedName>
    <definedName name="CWCRequirement">'[64]Schedule E'!$I$38</definedName>
    <definedName name="cy_act">[3]Nonutility!$F$2:$F$39998</definedName>
    <definedName name="cy_bud">[3]Nonutility!$H$2:$H$39998</definedName>
    <definedName name="cy_v_bud">[3]Nonutility!$J$2:$J$39998</definedName>
    <definedName name="cy_v_py">[3]Nonutility!$I$2:$I$39998</definedName>
    <definedName name="cyact" localSheetId="0">[65]Graph!#REF!</definedName>
    <definedName name="cyact">[65]Graph!#REF!</definedName>
    <definedName name="cybud" localSheetId="0">[65]Graph!#REF!</definedName>
    <definedName name="cybud">[65]Graph!#REF!</definedName>
    <definedName name="d" localSheetId="0">#REF!</definedName>
    <definedName name="d">#REF!</definedName>
    <definedName name="DACQ" localSheetId="0">#REF!</definedName>
    <definedName name="DACQ">#REF!</definedName>
    <definedName name="DActMC">[66]EssDActMC!$A$8:$P$189</definedName>
    <definedName name="daily" localSheetId="0">#REF!</definedName>
    <definedName name="daily">#REF!</definedName>
    <definedName name="DalhCE">[32]Dalhart!$A$13:$Z$29</definedName>
    <definedName name="Data" localSheetId="0">#REF!</definedName>
    <definedName name="Data">#REF!</definedName>
    <definedName name="DATA_SHEET" localSheetId="0">#REF!</definedName>
    <definedName name="DATA_SHEET">#REF!</definedName>
    <definedName name="Data2">[67]Data!$A$1:$H$74</definedName>
    <definedName name="data3">[67]Sheet3!$A$1:$AY$8</definedName>
    <definedName name="_xlnm.Database" localSheetId="0">#REF!</definedName>
    <definedName name="_xlnm.Database">#REF!</definedName>
    <definedName name="DatabaseBalances" localSheetId="0">#REF!</definedName>
    <definedName name="DatabaseBalances">#REF!</definedName>
    <definedName name="DatabaseGL" localSheetId="0">#REF!</definedName>
    <definedName name="DatabaseGL">#REF!</definedName>
    <definedName name="DATE" localSheetId="0">#REF!</definedName>
    <definedName name="DATE">#REF!</definedName>
    <definedName name="Date_Range" localSheetId="0">#REF!</definedName>
    <definedName name="Date_Range">#REF!</definedName>
    <definedName name="Date1" localSheetId="0">#REF!</definedName>
    <definedName name="Date1">#REF!</definedName>
    <definedName name="DBudMC">[68]EssDBudMC!$A$8:$GN$189</definedName>
    <definedName name="DD">'[10]Alloc factors'!#REF!</definedName>
    <definedName name="DD_0__1YR_ACT" localSheetId="0">#REF!</definedName>
    <definedName name="DD_0__1YR_ACT">#REF!</definedName>
    <definedName name="DD_0__1YR_NORM" localSheetId="0">#REF!</definedName>
    <definedName name="DD_0__1YR_NORM">#REF!</definedName>
    <definedName name="DD_0__2YR_ACT" localSheetId="0">#REF!</definedName>
    <definedName name="DD_0__2YR_ACT">#REF!</definedName>
    <definedName name="DD_0__2YR_NORM" localSheetId="0">#REF!</definedName>
    <definedName name="DD_0__2YR_NORM">#REF!</definedName>
    <definedName name="DD_0__5YR_ACT" localSheetId="0">#REF!</definedName>
    <definedName name="DD_0__5YR_ACT">#REF!</definedName>
    <definedName name="DD_0__5YR_NORM" localSheetId="0">#REF!</definedName>
    <definedName name="DD_0__5YR_NORM">#REF!</definedName>
    <definedName name="DD_100__2YR_ACT" localSheetId="0">#REF!</definedName>
    <definedName name="DD_100__2YR_ACT">#REF!</definedName>
    <definedName name="DD_100__5YR_ACT" localSheetId="0">#REF!</definedName>
    <definedName name="DD_100__5YR_ACT">#REF!</definedName>
    <definedName name="DD_50__1YR_ACT" localSheetId="0">#REF!</definedName>
    <definedName name="DD_50__1YR_ACT">#REF!</definedName>
    <definedName name="DD_50__2YR_ACT" localSheetId="0">#REF!</definedName>
    <definedName name="DD_50__2YR_ACT">#REF!</definedName>
    <definedName name="DD_50__2YR_NORM" localSheetId="0">#REF!</definedName>
    <definedName name="DD_50__2YR_NORM">#REF!</definedName>
    <definedName name="DD_50__5YR" localSheetId="0">#REF!</definedName>
    <definedName name="DD_50__5YR">#REF!</definedName>
    <definedName name="DD_50__5YR_ACT" localSheetId="0">#REF!</definedName>
    <definedName name="DD_50__5YR_ACT">#REF!</definedName>
    <definedName name="DD_50__5YR_NORM" localSheetId="0">#REF!</definedName>
    <definedName name="DD_50__5YR_NORM">#REF!</definedName>
    <definedName name="DD_75__2YR_ACT" localSheetId="0">#REF!</definedName>
    <definedName name="DD_75__2YR_ACT">#REF!</definedName>
    <definedName name="DD_75__5YR_ACT" localSheetId="0">#REF!</definedName>
    <definedName name="DD_75__5YR_ACT">#REF!</definedName>
    <definedName name="DDAYS" localSheetId="0">#REF!</definedName>
    <definedName name="DDAYS">#REF!</definedName>
    <definedName name="Dec2009_Employer_Match_Table">#REF!</definedName>
    <definedName name="DECEMBER__1997" localSheetId="0">#REF!</definedName>
    <definedName name="DECEMBER__1997">#REF!</definedName>
    <definedName name="Demand">[28]assump!$H$92:$H$131</definedName>
    <definedName name="DEPOSIT" localSheetId="0">#REF!</definedName>
    <definedName name="DEPOSIT">#REF!</definedName>
    <definedName name="DEPOSITS" localSheetId="0">#REF!</definedName>
    <definedName name="DEPOSITS">#REF!</definedName>
    <definedName name="DEPR" localSheetId="0">#REF!</definedName>
    <definedName name="DEPR">#REF!</definedName>
    <definedName name="DEPRECIATION" localSheetId="0">'[2]Jun 99'!#REF!</definedName>
    <definedName name="DEPRECIATION">'[2]Jun 99'!#REF!</definedName>
    <definedName name="DEPRECIATION_EXPENSE">'[25]COST OF SERVICE'!$B$624</definedName>
    <definedName name="DeptDescr" localSheetId="0">[29]Source!#REF!</definedName>
    <definedName name="DeptDescr">[29]Source!#REF!</definedName>
    <definedName name="DeptDescr2" localSheetId="0">[29]Source!#REF!</definedName>
    <definedName name="DeptDescr2">[29]Source!#REF!</definedName>
    <definedName name="DeptID" localSheetId="0">[29]Source!#REF!</definedName>
    <definedName name="DeptID">[29]Source!#REF!</definedName>
    <definedName name="DeptID2" localSheetId="0">[29]Source!#REF!</definedName>
    <definedName name="DeptID2">[29]Source!#REF!</definedName>
    <definedName name="DESIGN_A" localSheetId="0">#REF!</definedName>
    <definedName name="DESIGN_A">#REF!</definedName>
    <definedName name="DESIGN_B" localSheetId="0">#REF!</definedName>
    <definedName name="DESIGN_B">#REF!</definedName>
    <definedName name="Detail_Report" localSheetId="0">#REF!</definedName>
    <definedName name="Detail_Report">#REF!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iv_012">[69]Allocations!$C$9</definedName>
    <definedName name="Div02_Butler_Exp" localSheetId="0">'[39]WP Input '!#REF!</definedName>
    <definedName name="Div02_Butler_Exp">'[39]WP Input '!#REF!</definedName>
    <definedName name="Div02_Butler_Plant" localSheetId="0">#REF!</definedName>
    <definedName name="Div02_Butler_Plant">#REF!</definedName>
    <definedName name="Div02_Kirk_Exp" localSheetId="0">'[39]WP Input '!#REF!</definedName>
    <definedName name="Div02_Kirk_Exp">'[39]WP Input '!#REF!</definedName>
    <definedName name="Div02_Kirk_Plant" localSheetId="0">#REF!</definedName>
    <definedName name="Div02_Kirk_Plant">#REF!</definedName>
    <definedName name="Div02_MO_Exp" localSheetId="0">'[39]WP Input '!#REF!</definedName>
    <definedName name="Div02_MO_Exp">'[39]WP Input '!#REF!</definedName>
    <definedName name="Div02_MO_Plant" localSheetId="0">#REF!</definedName>
    <definedName name="Div02_MO_Plant">#REF!</definedName>
    <definedName name="Div02_MS_Exp" localSheetId="0">'[39]WP Input '!#REF!</definedName>
    <definedName name="Div02_MS_Exp">'[39]WP Input '!#REF!</definedName>
    <definedName name="Div02_MS_Plant" localSheetId="0">#REF!</definedName>
    <definedName name="Div02_MS_Plant">#REF!</definedName>
    <definedName name="Div02_SEMO_Exp" localSheetId="0">'[39]WP Input '!#REF!</definedName>
    <definedName name="Div02_SEMO_Exp">'[39]WP Input '!#REF!</definedName>
    <definedName name="Div02_SEMO_Plant" localSheetId="0">#REF!</definedName>
    <definedName name="Div02_SEMO_Plant">#REF!</definedName>
    <definedName name="Div88_Butler_Exp" localSheetId="0">'[39]WP Input '!#REF!</definedName>
    <definedName name="Div88_Butler_Exp">'[39]WP Input '!#REF!</definedName>
    <definedName name="Div88_Butler_Plant" localSheetId="0">'[39]WP Input '!#REF!</definedName>
    <definedName name="Div88_Butler_Plant">'[39]WP Input '!#REF!</definedName>
    <definedName name="Div88_Kirk_Exp" localSheetId="0">'[39]WP Input '!#REF!</definedName>
    <definedName name="Div88_Kirk_Exp">'[39]WP Input '!#REF!</definedName>
    <definedName name="Div88_Kirk_Plant" localSheetId="0">'[39]WP Input '!#REF!</definedName>
    <definedName name="Div88_Kirk_Plant">'[39]WP Input '!#REF!</definedName>
    <definedName name="Div88_MS_Exp" localSheetId="0">'[39]WP Input '!#REF!</definedName>
    <definedName name="Div88_MS_Exp">'[39]WP Input '!#REF!</definedName>
    <definedName name="Div88_MS_Plant" localSheetId="0">'[39]WP Input '!#REF!</definedName>
    <definedName name="Div88_MS_Plant">'[39]WP Input '!#REF!</definedName>
    <definedName name="Div88_SEMO_Exp" localSheetId="0">'[39]WP Input '!#REF!</definedName>
    <definedName name="Div88_SEMO_Exp">'[39]WP Input '!#REF!</definedName>
    <definedName name="Div88_SEMO_Plant" localSheetId="0">'[39]WP Input '!#REF!</definedName>
    <definedName name="Div88_SEMO_Plant">'[39]WP Input '!#REF!</definedName>
    <definedName name="Div91_Butler_Exp" localSheetId="0">'[39]WP Input '!#REF!</definedName>
    <definedName name="Div91_Butler_Exp">'[39]WP Input '!#REF!</definedName>
    <definedName name="Div91_Butler_Plant" localSheetId="0">'[39]WP Input '!#REF!</definedName>
    <definedName name="Div91_Butler_Plant">'[39]WP Input '!#REF!</definedName>
    <definedName name="Div91_Kirk_Exp" localSheetId="0">#REF!</definedName>
    <definedName name="Div91_Kirk_Exp">#REF!</definedName>
    <definedName name="Div91_Kirk_Plant" localSheetId="0">#REF!</definedName>
    <definedName name="Div91_Kirk_Plant">#REF!</definedName>
    <definedName name="Div91_MO_Exp" localSheetId="0">#REF!</definedName>
    <definedName name="Div91_MO_Exp">#REF!</definedName>
    <definedName name="Div91_MO_Plant" localSheetId="0">#REF!</definedName>
    <definedName name="Div91_MO_Plant">#REF!</definedName>
    <definedName name="Div91_MS_Exp" localSheetId="0">#REF!</definedName>
    <definedName name="Div91_MS_Exp">#REF!</definedName>
    <definedName name="Div91_MS_Plant" localSheetId="0">#REF!</definedName>
    <definedName name="Div91_MS_Plant">#REF!</definedName>
    <definedName name="Div91_SEMO_Exp" localSheetId="0">#REF!</definedName>
    <definedName name="Div91_SEMO_Exp">#REF!</definedName>
    <definedName name="Div91_SEMO_Plant" localSheetId="0">#REF!</definedName>
    <definedName name="Div91_SEMO_Plant">#REF!</definedName>
    <definedName name="dsafasdfdasf">'[70]Jurisdiction Input'!$B$7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urango" localSheetId="0">'[10]Alloc factors'!#REF!</definedName>
    <definedName name="Durango">'[10]Alloc factors'!#REF!</definedName>
    <definedName name="E" hidden="1">[71]pwcc!#REF!</definedName>
    <definedName name="eameter" localSheetId="0">#REF!</definedName>
    <definedName name="eameter">#REF!</definedName>
    <definedName name="EC" localSheetId="0">[29]Source!#REF!</definedName>
    <definedName name="EC">[29]Source!#REF!</definedName>
    <definedName name="ECDescr" localSheetId="0">[29]Source!#REF!</definedName>
    <definedName name="ECDescr">[29]Source!#REF!</definedName>
    <definedName name="ECDescr2" localSheetId="0">[29]Source!#REF!</definedName>
    <definedName name="ECDescr2">[29]Source!#REF!</definedName>
    <definedName name="ECID" localSheetId="0">[29]Source!#REF!</definedName>
    <definedName name="ECID">[29]Source!#REF!</definedName>
    <definedName name="EE">'[10]Alloc factors'!#REF!</definedName>
    <definedName name="Eight" localSheetId="0">'[27]Jurisdiction Input'!#REF!</definedName>
    <definedName name="Eight">'[27]Jurisdiction Input'!#REF!</definedName>
    <definedName name="Elapsed" localSheetId="0">#REF!</definedName>
    <definedName name="Elapsed">#REF!</definedName>
    <definedName name="ELECTRIC_PLANT_IN_SERVICE" localSheetId="0">#REF!</definedName>
    <definedName name="ELECTRIC_PLANT_IN_SERVICE">#REF!</definedName>
    <definedName name="Eleven" localSheetId="0">'[27]Jurisdiction Input'!#REF!</definedName>
    <definedName name="Eleven">'[27]Jurisdiction Input'!#REF!</definedName>
    <definedName name="Employee_Table">#REF!</definedName>
    <definedName name="Employer_Match_Table">'[72]401K Table'!$A$9:$L$696</definedName>
    <definedName name="ENERGAS_1080" localSheetId="0">#REF!</definedName>
    <definedName name="ENERGAS_1080">#REF!</definedName>
    <definedName name="ENERGAS_1110" localSheetId="0">#REF!</definedName>
    <definedName name="ENERGAS_1110">#REF!</definedName>
    <definedName name="EnergyValue">'[73]Resource Monthly'!$AG:$AG</definedName>
    <definedName name="EPSData">[74]EssEPS!$A$8:$CJ$45</definedName>
    <definedName name="Es" localSheetId="0">#REF!</definedName>
    <definedName name="Es">#REF!</definedName>
    <definedName name="EssfHasNonUnique">FALSE</definedName>
    <definedName name="EssLatest">"Oct"</definedName>
    <definedName name="EssOptions">"A1100000000131000011001101020_01000"</definedName>
    <definedName name="EssSamplingValue">100</definedName>
    <definedName name="EXH_1" localSheetId="0">#REF!</definedName>
    <definedName name="EXH_1">#REF!</definedName>
    <definedName name="EXH_2" localSheetId="0">#REF!</definedName>
    <definedName name="EXH_2">#REF!</definedName>
    <definedName name="EXH_3" localSheetId="0">#REF!</definedName>
    <definedName name="EXH_3">#REF!</definedName>
    <definedName name="EXH_4" localSheetId="0">#REF!</definedName>
    <definedName name="EXH_4">#REF!</definedName>
    <definedName name="EXH_5" localSheetId="0">#REF!</definedName>
    <definedName name="EXH_5">#REF!</definedName>
    <definedName name="EXH_6" localSheetId="0">#REF!</definedName>
    <definedName name="EXH_6">#REF!</definedName>
    <definedName name="EXH_7" localSheetId="0">#REF!</definedName>
    <definedName name="EXH_7">#REF!</definedName>
    <definedName name="EXH_8" localSheetId="0">#REF!</definedName>
    <definedName name="EXH_8">#REF!</definedName>
    <definedName name="EXH_9" localSheetId="0">#REF!</definedName>
    <definedName name="EXH_9">#REF!</definedName>
    <definedName name="EXH1A" localSheetId="0">#REF!</definedName>
    <definedName name="EXH1A">#REF!</definedName>
    <definedName name="EXPENDITURE_TYPE_LIST">'[56]Drop Down Lists'!$G$3:$G$13</definedName>
    <definedName name="expense_allocator">[75]Scenarios!$H$31</definedName>
    <definedName name="EXPENSES" localSheetId="0">#REF!</definedName>
    <definedName name="EXPENSES">#REF!</definedName>
    <definedName name="F" localSheetId="0">#REF!</definedName>
    <definedName name="F">#REF!</definedName>
    <definedName name="fadfas" hidden="1">{"Benefits Summary",#N/A,FALSE,"Benefits Info without WC Amount";"Medical and Dental Costs",#N/A,FALSE,"Benefits Info without WC Amount";"Workers' Compensation",#N/A,FALSE,"Benefits Info without WC Amount"}</definedName>
    <definedName name="FAIBF" localSheetId="0">#REF!</definedName>
    <definedName name="FAIBF">#REF!</definedName>
    <definedName name="FairValue" localSheetId="0">'[76]-18-'!#REF!</definedName>
    <definedName name="FairValue">'[76]-18-'!#REF!</definedName>
    <definedName name="FCTCcalcN">"optbox_FCcalcN"</definedName>
    <definedName name="FCTCcalcY">"optbox_FccalcY"</definedName>
    <definedName name="FEBRUARY__1998" localSheetId="0">#REF!</definedName>
    <definedName name="FEBRUARY__1998">#REF!</definedName>
    <definedName name="FEDTAX" localSheetId="0">#REF!</definedName>
    <definedName name="FEDTAX">#REF!</definedName>
    <definedName name="Fedtaxrate" localSheetId="0">'[77]WP B9-1'!#REF!</definedName>
    <definedName name="Fedtaxrate">'[77]WP B9-1'!#REF!</definedName>
    <definedName name="fee" localSheetId="0">#REF!</definedName>
    <definedName name="fee">#REF!</definedName>
    <definedName name="FF">#REF!</definedName>
    <definedName name="FIND">[3]Nonutility!$R$189</definedName>
    <definedName name="FIRST_SEMETRE" localSheetId="0">#REF!</definedName>
    <definedName name="FIRST_SEMETRE">#REF!</definedName>
    <definedName name="FiscalYear">[78]Control!$B$6</definedName>
    <definedName name="FIT_RATE">[3]Nonutility!$EB$597</definedName>
    <definedName name="Five">'[70]Jurisdiction Input'!$B$9</definedName>
    <definedName name="Four">'[70]Jurisdiction Input'!$B$8</definedName>
    <definedName name="Fourteen" localSheetId="0">'[27]Jurisdiction Input'!#REF!</definedName>
    <definedName name="Fourteen">'[27]Jurisdiction Input'!#REF!</definedName>
    <definedName name="Fremont" localSheetId="0">'[10]Alloc factors'!#REF!</definedName>
    <definedName name="Fremont">'[10]Alloc factors'!#REF!</definedName>
    <definedName name="frfr" localSheetId="0">#REF!</definedName>
    <definedName name="frfr">#REF!</definedName>
    <definedName name="FrSaCE">[32]FritzSand!$A$13:$Z$29</definedName>
    <definedName name="fuck">[79]Sheet1!$B$9</definedName>
    <definedName name="Fuel">'[73]Resource Monthly Fuel'!$I:$I</definedName>
    <definedName name="FuelConsumption">'[73]Resource Monthly Fuel'!$K:$K</definedName>
    <definedName name="FuelCost">'[73]Resource Monthly Fuel'!$M:$M</definedName>
    <definedName name="FuelMonth">'[73]Resource Monthly Fuel'!$H:$H</definedName>
    <definedName name="FuelResource">'[73]Resource Monthly Fuel'!$F:$F</definedName>
    <definedName name="FuelYear">'[73]Resource Monthly Fuel'!$G:$G</definedName>
    <definedName name="functall">'[80]Schedule H-1'!$K$9:$N$23</definedName>
    <definedName name="FY" localSheetId="0">#REF!</definedName>
    <definedName name="FY">#REF!</definedName>
    <definedName name="G" localSheetId="0">#REF!</definedName>
    <definedName name="G">#REF!</definedName>
    <definedName name="G1S" localSheetId="0">#REF!</definedName>
    <definedName name="G1S">#REF!</definedName>
    <definedName name="G1T" localSheetId="0">#REF!</definedName>
    <definedName name="G1T">#REF!</definedName>
    <definedName name="G2S" localSheetId="0">#REF!</definedName>
    <definedName name="G2S">#REF!</definedName>
    <definedName name="G2T" localSheetId="0">#REF!</definedName>
    <definedName name="G2T">#REF!</definedName>
    <definedName name="Gas_Cost_Rate" localSheetId="0">#REF!</definedName>
    <definedName name="Gas_Cost_Rate">#REF!</definedName>
    <definedName name="GASCOST" localSheetId="0">#REF!</definedName>
    <definedName name="GASCOST">#REF!</definedName>
    <definedName name="GCA_G1" localSheetId="0">#REF!</definedName>
    <definedName name="GCA_G1">#REF!</definedName>
    <definedName name="GCA_G2" localSheetId="0">#REF!</definedName>
    <definedName name="GCA_G2">#REF!</definedName>
    <definedName name="GECE">[81]Georgia!$A$13:$Z$29</definedName>
    <definedName name="Generation">'[73]Resource Monthly'!$M:$M</definedName>
    <definedName name="GG">#REF!</definedName>
    <definedName name="GGC_DIV24_METER" localSheetId="0">#REF!</definedName>
    <definedName name="GGC_DIV24_METER">#REF!</definedName>
    <definedName name="GGC_DIV30_EXP" localSheetId="0">#REF!</definedName>
    <definedName name="GGC_DIV30_EXP">#REF!</definedName>
    <definedName name="GGC_DIV30_PLANT" localSheetId="0">#REF!</definedName>
    <definedName name="GGC_DIV30_PLANT">#REF!</definedName>
    <definedName name="GGC_SSEXP" localSheetId="0">#REF!</definedName>
    <definedName name="GGC_SSEXP">#REF!</definedName>
    <definedName name="GGC_SSPLANT" localSheetId="0">#REF!</definedName>
    <definedName name="GGC_SSPLANT">#REF!</definedName>
    <definedName name="GGC_SSRESIDUAL" localSheetId="0">#REF!</definedName>
    <definedName name="GGC_SSRESIDUAL">#REF!</definedName>
    <definedName name="GOEXP" localSheetId="0">'[39]WP Input '!#REF!</definedName>
    <definedName name="GOEXP">'[39]WP Input '!#REF!</definedName>
    <definedName name="GOEXP_MVG">[82]Input!$D$51</definedName>
    <definedName name="GOEXP_PROFORMA">'[35]DATA INPUT'!$D$53</definedName>
    <definedName name="GOPLANT" localSheetId="0">'[39]WP Input '!#REF!</definedName>
    <definedName name="GOPLANT">'[39]WP Input '!#REF!</definedName>
    <definedName name="GOPLANT_PROFORMA">'[35]DATA INPUT'!$D$57</definedName>
    <definedName name="GOTOMENU" localSheetId="0">#REF!</definedName>
    <definedName name="GOTOMENU">#REF!</definedName>
    <definedName name="gPct_Bulk_Capacity">[28]assump!$G$62:$K$62</definedName>
    <definedName name="gPct_Bulk_Count">[28]assump!$G$58:$K$58</definedName>
    <definedName name="gPct_Bulk_Volume">[28]assump!$G$60:$K$60</definedName>
    <definedName name="gPct_Com_Count">[28]assump!$G$53:$K$53</definedName>
    <definedName name="gPct_Com_Volume">[28]assump!$G$56:$K$56</definedName>
    <definedName name="gPct_Ind_Count">[28]assump!$G$54:$K$54</definedName>
    <definedName name="gPct_Ind_Volume">[28]assump!$G$57:$K$57</definedName>
    <definedName name="gPct_Network_Capacity">[28]assump!$G$63:$K$63</definedName>
    <definedName name="gPct_Network_Count">[28]assump!$G$59:$K$59</definedName>
    <definedName name="gPct_Network_Volume">[28]assump!$G$61:$K$61</definedName>
    <definedName name="gPct_Res_Count">[28]assump!$G$52:$K$52</definedName>
    <definedName name="gPct_Res_Volume">[28]assump!$G$55:$K$55</definedName>
    <definedName name="GREELEY_1080" localSheetId="0">#REF!</definedName>
    <definedName name="GREELEY_1080">#REF!</definedName>
    <definedName name="GREELEY_1110" localSheetId="0">#REF!</definedName>
    <definedName name="GREELEY_1110">#REF!</definedName>
    <definedName name="GRSPLT_" localSheetId="0">#REF!</definedName>
    <definedName name="GRSPLT_">#REF!</definedName>
    <definedName name="gsgd2" localSheetId="0">#REF!</definedName>
    <definedName name="gsgd2">#REF!</definedName>
    <definedName name="H">'[10]Alloc factors'!#REF!</definedName>
    <definedName name="haha" hidden="1">{"OMPA_FAC",#N/A,FALSE,"OMPA FAC"}</definedName>
    <definedName name="HDDdiff" localSheetId="0">#REF!</definedName>
    <definedName name="HDDdiff">#REF!</definedName>
    <definedName name="HDDVarM">[83]EssBalS!$A$97:$B$105</definedName>
    <definedName name="HDDVarY">[83]EssBalS!$D$97:$E$105</definedName>
    <definedName name="HeatRate">'[73]Resource Monthly'!$T:$T</definedName>
    <definedName name="HERE" localSheetId="0">#REF!</definedName>
    <definedName name="HERE">#REF!</definedName>
    <definedName name="HERE1" localSheetId="0">#REF!</definedName>
    <definedName name="HERE1">#REF!</definedName>
    <definedName name="HERE2" localSheetId="0">[5]Yield!#REF!</definedName>
    <definedName name="HERE2">[5]Yield!#REF!</definedName>
    <definedName name="HERE3" localSheetId="0">#REF!</definedName>
    <definedName name="HERE3">#REF!</definedName>
    <definedName name="HERE4" localSheetId="0">#REF!</definedName>
    <definedName name="HERE4">#REF!</definedName>
    <definedName name="HERE5" localSheetId="0">#REF!</definedName>
    <definedName name="HERE5">#REF!</definedName>
    <definedName name="HERE6" localSheetId="0">#REF!</definedName>
    <definedName name="HERE6">#REF!</definedName>
    <definedName name="HERE7" localSheetId="0">#REF!</definedName>
    <definedName name="HERE7">#REF!</definedName>
    <definedName name="HH">'[10]Alloc factors'!#REF!</definedName>
    <definedName name="I">'[10]Alloc factors'!#REF!</definedName>
    <definedName name="IACE">[81]Iowa!$A$13:$Z$29</definedName>
    <definedName name="IAF" localSheetId="0">'[84]OVAL&amp;S.WK1'!#REF!</definedName>
    <definedName name="IAF">'[84]OVAL&amp;S.WK1'!#REF!</definedName>
    <definedName name="IBNRSLOSS" localSheetId="0">#REF!</definedName>
    <definedName name="IBNRSLOSS">#REF!</definedName>
    <definedName name="II">[3]Nonutility!$AB$246</definedName>
    <definedName name="IIC">[3]Nonutility!$AI$351</definedName>
    <definedName name="III">[3]Nonutility!$BI$420</definedName>
    <definedName name="IIIA_BORD">[3]Nonutility!$BQ$437</definedName>
    <definedName name="IIIPAGE_1">[3]Nonutility!$BI$427:$BO$464</definedName>
    <definedName name="IIIPAGE_2">[3]Nonutility!$BI$467:$BO$501</definedName>
    <definedName name="IIIPAGE_2A">[3]Nonutility!$BI$503:$BO$525</definedName>
    <definedName name="IIIPAGE_3">[3]Nonutility!$BR$427:$BW$467</definedName>
    <definedName name="IIIPAGE_3A">[3]Nonutility!$BR$471:$BV$508</definedName>
    <definedName name="IIIPAGE_4">[3]Nonutility!$BY$427:$CD$467</definedName>
    <definedName name="IIIPAGE_4A">[3]Nonutility!$BY$471:$CC$508</definedName>
    <definedName name="IIIPAGE_5">[3]Nonutility!$CF$427:$CK$467</definedName>
    <definedName name="IIIPAGE_5A">[3]Nonutility!$CF$471:$CJ$508</definedName>
    <definedName name="IIIPAGE_6">[3]Nonutility!$CM$427:$CR$467</definedName>
    <definedName name="IIIPAGE_6A">[3]Nonutility!$CM$471:$CQ$508</definedName>
    <definedName name="IIPAGE_1">[3]Nonutility!$AC$253:$AH$299</definedName>
    <definedName name="IIPAGE_1A">[3]Nonutility!$AC$302:$AJ$349</definedName>
    <definedName name="IIPAGE_2">[3]Nonutility!$AC$352:$AH$387</definedName>
    <definedName name="IIPAGE_2A">[3]Nonutility!$AC$393:$AH$420</definedName>
    <definedName name="IIPAGEENG">[3]Nonutility!$AI$352:$AN$391</definedName>
    <definedName name="IIPAGEGGC">[3]Nonutility!$AO$352:$AT$391</definedName>
    <definedName name="IIPAGETLA">[3]Nonutility!$AU$352:$AZ$391</definedName>
    <definedName name="IIPAGEWKG">[3]Nonutility!$BA$352:$BF$391</definedName>
    <definedName name="ILCE">[81]Illinois!$A$13:$Z$29</definedName>
    <definedName name="ImportedData" localSheetId="0">'[85]080 - April 1080 activity'!#REF!</definedName>
    <definedName name="ImportedData">'[85]080 - April 1080 activity'!#REF!</definedName>
    <definedName name="INCOME" localSheetId="0">#REF!</definedName>
    <definedName name="INCOME">#REF!</definedName>
    <definedName name="INCOMEDATE" localSheetId="0">#REF!</definedName>
    <definedName name="INCOMEDATE">#REF!</definedName>
    <definedName name="IncStatData" localSheetId="0">#REF!</definedName>
    <definedName name="IncStatData">#REF!</definedName>
    <definedName name="INDEX" localSheetId="0">#REF!</definedName>
    <definedName name="INDEX">#REF!</definedName>
    <definedName name="infl05" localSheetId="0">#REF!</definedName>
    <definedName name="infl05">#REF!</definedName>
    <definedName name="infl06" localSheetId="0">#REF!</definedName>
    <definedName name="infl06">#REF!</definedName>
    <definedName name="INFO" localSheetId="0">#REF!</definedName>
    <definedName name="INFO">#REF!</definedName>
    <definedName name="InjectionCost" localSheetId="0">#REF!</definedName>
    <definedName name="InjectionCost">#REF!</definedName>
    <definedName name="InjectionMcf" localSheetId="0">#REF!</definedName>
    <definedName name="InjectionMcf">#REF!</definedName>
    <definedName name="InjectionUnits" localSheetId="0">#REF!</definedName>
    <definedName name="InjectionUnits">#REF!</definedName>
    <definedName name="inrease_vols" localSheetId="0">#REF!,#REF!,#REF!,#REF!,#REF!,#REF!,#REF!</definedName>
    <definedName name="inrease_vols">#REF!,#REF!,#REF!,#REF!,#REF!,#REF!,#REF!</definedName>
    <definedName name="INTER_DEM" localSheetId="0">#REF!</definedName>
    <definedName name="INTER_DEM">#REF!</definedName>
    <definedName name="interestp1" localSheetId="0">'[76]-18-'!#REF!</definedName>
    <definedName name="interestp1">'[76]-18-'!#REF!</definedName>
    <definedName name="interestp2" localSheetId="0">#REF!</definedName>
    <definedName name="interestp2">#REF!</definedName>
    <definedName name="InventoryCost" localSheetId="0">#REF!</definedName>
    <definedName name="InventoryCost">#REF!</definedName>
    <definedName name="InventoryUnits" localSheetId="0">#REF!</definedName>
    <definedName name="InventoryUnits">#REF!</definedName>
    <definedName name="INVEST" localSheetId="0">#REF!</definedName>
    <definedName name="INVEST">#REF!</definedName>
    <definedName name="IPAGE_1">[3]Nonutility!$B$1:$F$49</definedName>
    <definedName name="IPAGE_1A">[3]Nonutility!$B$51:$F$93</definedName>
    <definedName name="IPAGE_1B">[3]Nonutility!$B$95:$F$146</definedName>
    <definedName name="IPAGE_2">[3]Nonutility!$H$1:$N$49</definedName>
    <definedName name="IPAGE_3">[3]Nonutility!$O$1:$S$49</definedName>
    <definedName name="IPAGE_4">[3]Nonutility!$T$1:$X$49</definedName>
    <definedName name="IPAGE_5">[3]Nonutility!$B$152:$F$199</definedName>
    <definedName name="IPAGE_5A">[3]Nonutility!$B$203:$F$239</definedName>
    <definedName name="IPAGE_6">[3]Nonutility!$H$152:$M$199</definedName>
    <definedName name="IPAGE_7">[3]Nonutility!$N$152:$S$199</definedName>
    <definedName name="IPAGE_8">[3]Nonutility!$T$152:$X$199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REUT" hidden="1">"c5453"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UM_EST" hidden="1">"c402"</definedName>
    <definedName name="IQ_EPS_NUM_EST_REUT" hidden="1">"c5451"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CE">[32]Irrigation!$A$13:$Z$29</definedName>
    <definedName name="ISMtd">'[86]IncStmt-MTD'!$A$14:$L$44</definedName>
    <definedName name="ISYtd">'[86]IncStmt-YTD'!$A$14:$L$44</definedName>
    <definedName name="IV">[3]Nonutility!$CT$539</definedName>
    <definedName name="IVPAGE_1">[3]Nonutility!$CT$543:$CY$571</definedName>
    <definedName name="J">'[2]Jun 99'!#REF!</definedName>
    <definedName name="JANUARY__1998" localSheetId="0">#REF!</definedName>
    <definedName name="JANUARY__1998">#REF!</definedName>
    <definedName name="JJ">#REF!</definedName>
    <definedName name="JOURNAL" localSheetId="0">#REF!</definedName>
    <definedName name="JOURNAL">#REF!</definedName>
    <definedName name="JURISDICTION" localSheetId="0">#REF!</definedName>
    <definedName name="JURISDICTION">#REF!</definedName>
    <definedName name="k">'[8]WP Input '!$F$29</definedName>
    <definedName name="KansasCE">[55]Kansas!$A$13:$Z$29</definedName>
    <definedName name="KAPA">'[87]DIV 81 PA'!$E$241:$AE$252</definedName>
    <definedName name="KAPA08" localSheetId="0">#REF!</definedName>
    <definedName name="KAPA08">#REF!</definedName>
    <definedName name="KAPACOUNT" localSheetId="0">#REF!</definedName>
    <definedName name="KAPACOUNT">#REF!</definedName>
    <definedName name="KAPASW">'[87]DIV 86 PA'!$E$241:$AE$252</definedName>
    <definedName name="KAPASW08" localSheetId="0">#REF!</definedName>
    <definedName name="KAPASW08">#REF!</definedName>
    <definedName name="KAPASWCOUNT" localSheetId="0">#REF!</definedName>
    <definedName name="KAPASWCOUNT">#REF!</definedName>
    <definedName name="KeyControlFigure" localSheetId="0">#REF!</definedName>
    <definedName name="KeyControlFigure">#REF!</definedName>
    <definedName name="KIRK" localSheetId="0">#REF!</definedName>
    <definedName name="KIRK">#REF!</definedName>
    <definedName name="Kirk_Plant" localSheetId="0">#REF!</definedName>
    <definedName name="Kirk_Plant">#REF!</definedName>
    <definedName name="KK">'[2]Jun 99'!#REF!</definedName>
    <definedName name="ksmeter" localSheetId="0">#REF!</definedName>
    <definedName name="ksmeter">#REF!</definedName>
    <definedName name="ksmeters">'[88]Section 12'!$O$92</definedName>
    <definedName name="KV" localSheetId="0">#REF!</definedName>
    <definedName name="KV">#REF!</definedName>
    <definedName name="kvmeter" localSheetId="0">#REF!</definedName>
    <definedName name="kvmeter">#REF!</definedName>
    <definedName name="KY">'[89]Projection - Kentucky'!$A$12:$K$47</definedName>
    <definedName name="KYCE">[81]Kentucky!$A$13:$Z$29</definedName>
    <definedName name="KYCOpStat">[36]UtOpStat!$C$174:$T$187</definedName>
    <definedName name="KYVOpStat">[36]UtOpStat!$C$189:$T$196</definedName>
    <definedName name="L">#REF!</definedName>
    <definedName name="LA">'[90]Projection - Louisiana'!$A$12:$K$47</definedName>
    <definedName name="labor05" localSheetId="0">#REF!</definedName>
    <definedName name="labor05">#REF!</definedName>
    <definedName name="labor06" localSheetId="0">#REF!</definedName>
    <definedName name="labor06">#REF!</definedName>
    <definedName name="LCFPD" localSheetId="0">#REF!</definedName>
    <definedName name="LCFPD">#REF!</definedName>
    <definedName name="LGCOpStat">[36]UtOpStat!$C$52:$T$58</definedName>
    <definedName name="LGSCE">[91]LGS!$A$13:$Z$29</definedName>
    <definedName name="LGVOpStat">[36]UtOpStat!$C$60:$T$67</definedName>
    <definedName name="LIFECESS" localSheetId="0">#REF!</definedName>
    <definedName name="LIFECESS">#REF!</definedName>
    <definedName name="LIFEDAC" localSheetId="0">#REF!</definedName>
    <definedName name="LIFEDAC">#REF!</definedName>
    <definedName name="list_JeMonths" localSheetId="0">#REF!</definedName>
    <definedName name="list_JeMonths">#REF!</definedName>
    <definedName name="LL">#REF!</definedName>
    <definedName name="LOAD_" localSheetId="0">#REF!</definedName>
    <definedName name="LOAD_">#REF!</definedName>
    <definedName name="LoadEnergy">'[73]Company Monthly'!$J:$J</definedName>
    <definedName name="LoadMonth">'[73]Company Monthly'!$E:$E</definedName>
    <definedName name="LoadPurchaseCost">'[73]Company Monthly'!$X:$X</definedName>
    <definedName name="LoadYear">'[73]Company Monthly'!$D:$D</definedName>
    <definedName name="Location" localSheetId="0">[29]Source!#REF!</definedName>
    <definedName name="Location">[29]Source!#REF!</definedName>
    <definedName name="Location2" localSheetId="0">[29]Source!#REF!</definedName>
    <definedName name="Location2">[29]Source!#REF!</definedName>
    <definedName name="LocationDescr" localSheetId="0">[29]Source!#REF!</definedName>
    <definedName name="LocationDescr">[29]Source!#REF!</definedName>
    <definedName name="LocationDescr2" localSheetId="0">[29]Source!#REF!</definedName>
    <definedName name="LocationDescr2">[29]Source!#REF!</definedName>
    <definedName name="LOSSES" localSheetId="0">#REF!</definedName>
    <definedName name="LOSSES">#REF!</definedName>
    <definedName name="LSGD" localSheetId="0">#REF!</definedName>
    <definedName name="LSGD">#REF!</definedName>
    <definedName name="LTD_Rate" localSheetId="0">#REF!</definedName>
    <definedName name="LTD_Rate">#REF!</definedName>
    <definedName name="LTDcostrate" localSheetId="0">#REF!</definedName>
    <definedName name="LTDcostrate">#REF!</definedName>
    <definedName name="lu">'[33]Rpt 1033-Feb05-Deprec. Exp.'!$J$3:$J$1706</definedName>
    <definedName name="lu_bu">[3]Nonutility!$C$2:$C$39998</definedName>
    <definedName name="LubCE">[32]Lubbock!$A$13:$Z$29</definedName>
    <definedName name="lut">'[14]adjustment 3'!$M$4:$M$371</definedName>
    <definedName name="LVS" localSheetId="0">#REF!</definedName>
    <definedName name="LVS">#REF!</definedName>
    <definedName name="LVS_NC_FIRM" localSheetId="0">#REF!</definedName>
    <definedName name="LVS_NC_FIRM">#REF!</definedName>
    <definedName name="LVS_NC_INTER" localSheetId="0">#REF!</definedName>
    <definedName name="LVS_NC_INTER">#REF!</definedName>
    <definedName name="LVS_WACOG" localSheetId="0">#REF!</definedName>
    <definedName name="LVS_WACOG">#REF!</definedName>
    <definedName name="LVSCE">[32]LVS!$A$13:$Z$29</definedName>
    <definedName name="LYN" localSheetId="0">#REF!</definedName>
    <definedName name="LYN">#REF!</definedName>
    <definedName name="lyne" localSheetId="0">#REF!</definedName>
    <definedName name="lyne">#REF!</definedName>
    <definedName name="M">#REF!</definedName>
    <definedName name="MACROS">[3]Nonutility!$FB$692</definedName>
    <definedName name="Main_menu" localSheetId="0">#REF!</definedName>
    <definedName name="Main_menu">#REF!</definedName>
    <definedName name="MAINMENU" localSheetId="0">[5]Yield!#REF!</definedName>
    <definedName name="MAINMENU">[5]Yield!#REF!</definedName>
    <definedName name="MAINS" localSheetId="0">#REF!</definedName>
    <definedName name="MAINS">#REF!</definedName>
    <definedName name="Maps.OlapDataMap.OlapDataMap1.Columns.0.Caption" localSheetId="0">#REF!</definedName>
    <definedName name="Maps.OlapDataMap.OlapDataMap1.Columns.0.Caption">#REF!</definedName>
    <definedName name="Maps.OlapDataMap.OlapDataMap1.Columns.0.Dimension">"Scenario"</definedName>
    <definedName name="Maps.OlapDataMap.OlapDataMap1.Columns.0.Key" localSheetId="0">#REF!</definedName>
    <definedName name="Maps.OlapDataMap.OlapDataMap1.Columns.0.Key">#REF!</definedName>
    <definedName name="Maps.OlapDataMap.OlapDataMap1.Columns.1.Caption" localSheetId="0">#REF!</definedName>
    <definedName name="Maps.OlapDataMap.OlapDataMap1.Columns.1.Caption">#REF!</definedName>
    <definedName name="Maps.OlapDataMap.OlapDataMap1.Columns.1.Dimension">"Year"</definedName>
    <definedName name="Maps.OlapDataMap.OlapDataMap1.Columns.1.Key" localSheetId="0">#REF!</definedName>
    <definedName name="Maps.OlapDataMap.OlapDataMap1.Columns.1.Key">#REF!</definedName>
    <definedName name="Maps.OlapDataMap.OlapDataMap1.Columns.2.Caption" localSheetId="0">#REF!</definedName>
    <definedName name="Maps.OlapDataMap.OlapDataMap1.Columns.2.Caption">#REF!</definedName>
    <definedName name="Maps.OlapDataMap.OlapDataMap1.Columns.2.Dimension">"Period"</definedName>
    <definedName name="Maps.OlapDataMap.OlapDataMap1.Columns.2.Key" localSheetId="0">#REF!</definedName>
    <definedName name="Maps.OlapDataMap.OlapDataMap1.Columns.2.Key">#REF!</definedName>
    <definedName name="Maps.OlapDataMap.OlapDataMap1.Columns.3.Caption" localSheetId="0">#REF!</definedName>
    <definedName name="Maps.OlapDataMap.OlapDataMap1.Columns.3.Caption">#REF!</definedName>
    <definedName name="Maps.OlapDataMap.OlapDataMap1.Columns.3.Dimension">"Measures"</definedName>
    <definedName name="Maps.OlapDataMap.OlapDataMap1.Columns.3.Key" localSheetId="0">#REF!</definedName>
    <definedName name="Maps.OlapDataMap.OlapDataMap1.Columns.3.Key">#REF!</definedName>
    <definedName name="Maps.OlapDataMap.OlapDataMap1.Pages.0.Dimension">"Company"</definedName>
    <definedName name="Maps.OlapDataMap.OlapDataMap1.Pages.0.Key" localSheetId="0">#REF!</definedName>
    <definedName name="Maps.OlapDataMap.OlapDataMap1.Pages.0.Key">#REF!</definedName>
    <definedName name="Maps.OlapDataMap.OlapDataMap1.Pages.1.Dimension">"Currency"</definedName>
    <definedName name="Maps.OlapDataMap.OlapDataMap1.Pages.1.Key" localSheetId="0">#REF!</definedName>
    <definedName name="Maps.OlapDataMap.OlapDataMap1.Pages.1.Key">#REF!</definedName>
    <definedName name="Maps.OlapDataMap.OlapDataMap1.Pages.2.Dimension">"FutureUseDim"</definedName>
    <definedName name="Maps.OlapDataMap.OlapDataMap1.Pages.2.Key" localSheetId="0">#REF!</definedName>
    <definedName name="Maps.OlapDataMap.OlapDataMap1.Pages.2.Key">#REF!</definedName>
    <definedName name="Maps.OlapDataMap.OlapDataMap1.Pages.3.Dimension">"Value"</definedName>
    <definedName name="Maps.OlapDataMap.OlapDataMap1.Pages.3.Key" localSheetId="0">#REF!</definedName>
    <definedName name="Maps.OlapDataMap.OlapDataMap1.Pages.3.Key">#REF!</definedName>
    <definedName name="Maps.OlapDataMap.OlapDataMap1.Pages.4.Dimension">"Reporting Currency"</definedName>
    <definedName name="Maps.OlapDataMap.OlapDataMap1.Pages.4.Key" localSheetId="0">#REF!</definedName>
    <definedName name="Maps.OlapDataMap.OlapDataMap1.Pages.4.Key">#REF!</definedName>
    <definedName name="Maps.OlapDataMap.OlapDataMap1.Pages.5.Dimension">"Measures"</definedName>
    <definedName name="Maps.OlapDataMap.OlapDataMap1.Pages.5.Key" localSheetId="0">#REF!</definedName>
    <definedName name="Maps.OlapDataMap.OlapDataMap1.Pages.5.Key">#REF!</definedName>
    <definedName name="Maps.OlapDataMap.OlapDataMap1.Pages.6.Dimension">"UtilityType"</definedName>
    <definedName name="Maps.OlapDataMap.OlapDataMap1.Pages.6.Key" localSheetId="0">#REF!</definedName>
    <definedName name="Maps.OlapDataMap.OlapDataMap1.Pages.6.Key">#REF!</definedName>
    <definedName name="Maps.OlapDataMap.OlapDataMap1.Pages.7.Dimension">"RevenueType"</definedName>
    <definedName name="Maps.OlapDataMap.OlapDataMap1.Pages.7.Key" localSheetId="0">#REF!</definedName>
    <definedName name="Maps.OlapDataMap.OlapDataMap1.Pages.7.Key">#REF!</definedName>
    <definedName name="Maps.OlapDataMap.OlapDataMap1.Rows.0.Caption" localSheetId="0">#REF!</definedName>
    <definedName name="Maps.OlapDataMap.OlapDataMap1.Rows.0.Caption">#REF!</definedName>
    <definedName name="Maps.OlapDataMap.OlapDataMap1.Rows.0.Dimension">"Account"</definedName>
    <definedName name="Maps.OlapDataMap.OlapDataMap1.Rows.0.GenerationNumber" localSheetId="0">#REF!</definedName>
    <definedName name="Maps.OlapDataMap.OlapDataMap1.Rows.0.GenerationNumber">#REF!</definedName>
    <definedName name="Maps.OlapDataMap.OlapDataMap1.Rows.0.Key" localSheetId="0">#REF!</definedName>
    <definedName name="Maps.OlapDataMap.OlapDataMap1.Rows.0.Key">#REF!</definedName>
    <definedName name="Maps.OlapDataMap.OlapDataMap1.Rows.1.Caption" localSheetId="0">#REF!</definedName>
    <definedName name="Maps.OlapDataMap.OlapDataMap1.Rows.1.Caption">#REF!</definedName>
    <definedName name="Maps.OlapDataMap.OlapDataMap1.Rows.1.Dimension">"Account"</definedName>
    <definedName name="Maps.OlapDataMap.OlapDataMap1.Rows.1.Key" localSheetId="0">#REF!</definedName>
    <definedName name="Maps.OlapDataMap.OlapDataMap1.Rows.1.Key">#REF!</definedName>
    <definedName name="MAR" localSheetId="0">#REF!</definedName>
    <definedName name="MAR">#REF!</definedName>
    <definedName name="MARCH__1998" localSheetId="0">#REF!</definedName>
    <definedName name="MARCH__1998">#REF!</definedName>
    <definedName name="MARGIN" localSheetId="0">#REF!</definedName>
    <definedName name="MARGIN">#REF!</definedName>
    <definedName name="Margin_Rates" localSheetId="0">#REF!</definedName>
    <definedName name="Margin_Rates">#REF!</definedName>
    <definedName name="markettab">'[38]Market Detail'!$B$2:$C$122</definedName>
    <definedName name="Match_Table">#REF!</definedName>
    <definedName name="MaterialsSupplies13monthAverage" localSheetId="0">#REF!</definedName>
    <definedName name="MaterialsSupplies13monthAverage">#REF!</definedName>
    <definedName name="MaterialsSuppliesDec31">'[92]Schedule E-2'!$F$23</definedName>
    <definedName name="MClose">#REF!</definedName>
    <definedName name="MD">'[93]Projection - MidStates'!$A$12:$K$47</definedName>
    <definedName name="MDCOpStat">[36]UtOpStat!$C$224:$T$230</definedName>
    <definedName name="MDVOpStat">[36]UtOpStat!$C$232:$T$239</definedName>
    <definedName name="medinfl05" localSheetId="0">#REF!</definedName>
    <definedName name="medinfl05">#REF!</definedName>
    <definedName name="medinfl06" localSheetId="0">#REF!</definedName>
    <definedName name="medinfl06">#REF!</definedName>
    <definedName name="MENU">#N/A</definedName>
    <definedName name="MenuItem.Caption">"BS by Month - Act + Bud (Region) with GL Details"</definedName>
    <definedName name="METERS" localSheetId="0">#REF!</definedName>
    <definedName name="METERS">#REF!</definedName>
    <definedName name="MGActMC">[94]MGActMC!$A$9:$P$200</definedName>
    <definedName name="MGBudMC">[94]MGBudMC!$A$9:$GN$200</definedName>
    <definedName name="misc" localSheetId="0">#REF!</definedName>
    <definedName name="misc">#REF!</definedName>
    <definedName name="MM">#REF!</definedName>
    <definedName name="mo">[30]summary!$A$2:$A$3577</definedName>
    <definedName name="MOMDCE">[81]MDMO!$A$13:$Z$29</definedName>
    <definedName name="Month" localSheetId="0">#REF!</definedName>
    <definedName name="Month">#REF!</definedName>
    <definedName name="Month1">[95]Menu!$B$4</definedName>
    <definedName name="Month10">[95]Menu!$B$13</definedName>
    <definedName name="Month11">[95]Menu!$B$14</definedName>
    <definedName name="Month2">[95]Menu!$B$5</definedName>
    <definedName name="Month3">[95]Menu!$B$6</definedName>
    <definedName name="Month3a">#REF!</definedName>
    <definedName name="Month4">[95]Menu!$B$7</definedName>
    <definedName name="Month5">[95]Menu!$B$8</definedName>
    <definedName name="Month6">[95]Menu!$B$9</definedName>
    <definedName name="Month7">[95]Menu!$B$10</definedName>
    <definedName name="Month8">[95]Menu!$B$11</definedName>
    <definedName name="Month9">[95]Menu!$B$12</definedName>
    <definedName name="MONTHNUM">#N/A</definedName>
    <definedName name="movelines">"movelines"</definedName>
    <definedName name="MRCESS" localSheetId="0">#REF!</definedName>
    <definedName name="MRCESS">#REF!</definedName>
    <definedName name="MS" localSheetId="0">#REF!</definedName>
    <definedName name="MS">#REF!</definedName>
    <definedName name="MS_Plant" localSheetId="0">#REF!</definedName>
    <definedName name="MS_Plant">#REF!</definedName>
    <definedName name="MSCOpStat">[36]UtOpStat!$C$310:$T$316</definedName>
    <definedName name="MSPCE">[96]Mississippi!$A$13:$Z$29</definedName>
    <definedName name="MSVOpStat">[36]UtOpStat!$C$318:$T$325</definedName>
    <definedName name="MTCOpStat">[36]UtOpStat!$C$350:$T$359</definedName>
    <definedName name="MTVOpStat">[36]UtOpStat!$C$361:$T$368</definedName>
    <definedName name="MTX">'[97]Projection - MTX'!$A$12:$K$47</definedName>
    <definedName name="MTXCE">'[98]Mid-Tex'!$A$13:$Z$29</definedName>
    <definedName name="N">#REF!</definedName>
    <definedName name="NA">'[2]Jun 99'!#REF!</definedName>
    <definedName name="NBHDD_J1" localSheetId="0">#REF!</definedName>
    <definedName name="NBHDD_J1">#REF!</definedName>
    <definedName name="NBHDD_J2" localSheetId="0">'[27]Normal Billed HDD Data'!#REF!</definedName>
    <definedName name="NBHDD_J2">'[27]Normal Billed HDD Data'!#REF!</definedName>
    <definedName name="NBHDD_J3" localSheetId="0">'[27]Normal Billed HDD Data'!#REF!</definedName>
    <definedName name="NBHDD_J3">'[27]Normal Billed HDD Data'!#REF!</definedName>
    <definedName name="NBHDD_J4" localSheetId="0">'[27]Normal Billed HDD Data'!#REF!</definedName>
    <definedName name="NBHDD_J4">'[27]Normal Billed HDD Data'!#REF!</definedName>
    <definedName name="NBHDD_J5" localSheetId="0">'[27]Normal Billed HDD Data'!#REF!</definedName>
    <definedName name="NBHDD_J5">'[27]Normal Billed HDD Data'!#REF!</definedName>
    <definedName name="NBHDD_J6" localSheetId="0">'[27]Normal Billed HDD Data'!#REF!</definedName>
    <definedName name="NBHDD_J6">'[27]Normal Billed HDD Data'!#REF!</definedName>
    <definedName name="NBHDD_J7" localSheetId="0">'[27]Normal Billed HDD Data'!#REF!</definedName>
    <definedName name="NBHDD_J7">'[27]Normal Billed HDD Data'!#REF!</definedName>
    <definedName name="nBulk_Trans">[28]assump!$G$130:$L$130</definedName>
    <definedName name="NC_FIRM" localSheetId="0">#REF!</definedName>
    <definedName name="NC_FIRM">#REF!</definedName>
    <definedName name="NC_INTER" localSheetId="0">#REF!</definedName>
    <definedName name="NC_INTER">#REF!</definedName>
    <definedName name="NC_T3" localSheetId="0">#REF!</definedName>
    <definedName name="NC_T3">#REF!</definedName>
    <definedName name="nCommercial">[28]assump!$G$115:$L$115</definedName>
    <definedName name="nConnect">[28]assump!$G$117:$L$117</definedName>
    <definedName name="NEadit" localSheetId="0">#REF!</definedName>
    <definedName name="NEadit">#REF!</definedName>
    <definedName name="NEadv" localSheetId="0">#REF!</definedName>
    <definedName name="NEadv">#REF!</definedName>
    <definedName name="NEcash" localSheetId="0">#REF!</definedName>
    <definedName name="NEcash">#REF!</definedName>
    <definedName name="NEcwip" localSheetId="0">#REF!</definedName>
    <definedName name="NEcwip">#REF!</definedName>
    <definedName name="NEdep" localSheetId="0">#REF!</definedName>
    <definedName name="NEdep">#REF!</definedName>
    <definedName name="NEmatsup" localSheetId="0">#REF!</definedName>
    <definedName name="NEmatsup">#REF!</definedName>
    <definedName name="NEplant" localSheetId="0">#REF!</definedName>
    <definedName name="NEplant">#REF!</definedName>
    <definedName name="NEpp" localSheetId="0">#REF!</definedName>
    <definedName name="NEpp">#REF!</definedName>
    <definedName name="neratebase" localSheetId="0">#REF!</definedName>
    <definedName name="neratebase">#REF!</definedName>
    <definedName name="NEstorg" localSheetId="0">#REF!</definedName>
    <definedName name="NEstorg">#REF!</definedName>
    <definedName name="nIndustrial">[28]assump!$G$116:$L$116</definedName>
    <definedName name="nIndustrial_PL">[28]assump!$G$129:$L$129</definedName>
    <definedName name="Nine" localSheetId="0">'[27]Jurisdiction Input'!#REF!</definedName>
    <definedName name="Nine">'[27]Jurisdiction Input'!#REF!</definedName>
    <definedName name="njref" localSheetId="0">'[27]Normal Calendar HDD Data'!#REF!</definedName>
    <definedName name="njref">'[27]Normal Calendar HDD Data'!#REF!</definedName>
    <definedName name="NN">'[10]Alloc factors'!#REF!</definedName>
    <definedName name="nNetwork_Trans">[28]assump!$G$131:$L$131</definedName>
    <definedName name="NonregCE">[99]Nonreg!$A$13:$Z$29</definedName>
    <definedName name="nonsw">'[17]Section 12'!$L$82</definedName>
    <definedName name="nonsw80">'[17]Section 12'!$L$55</definedName>
    <definedName name="Normal_Degree_Days" localSheetId="0">#REF!</definedName>
    <definedName name="Normal_Degree_Days">#REF!</definedName>
    <definedName name="NORMdiffs" localSheetId="0">#REF!</definedName>
    <definedName name="NORMdiffs">#REF!</definedName>
    <definedName name="NOTES1" localSheetId="0">#REF!</definedName>
    <definedName name="NOTES1">#REF!</definedName>
    <definedName name="NOTES2" localSheetId="0">#REF!</definedName>
    <definedName name="NOTES2">#REF!</definedName>
    <definedName name="NOTES3" localSheetId="0">#REF!</definedName>
    <definedName name="NOTES3">#REF!</definedName>
    <definedName name="NOVEMBER__1997" localSheetId="0">#REF!</definedName>
    <definedName name="NOVEMBER__1997">#REF!</definedName>
    <definedName name="nReadMeter">[28]assump!$G$120:$L$120</definedName>
    <definedName name="nResidential">[28]assump!$G$114:$L$114</definedName>
    <definedName name="nReturnCheck">[28]assump!$G$119:$L$119</definedName>
    <definedName name="nServiceCall">[28]assump!$G$118:$L$118</definedName>
    <definedName name="nswmeters">'[17]Section 12'!$L$91</definedName>
    <definedName name="nTampering">[28]assump!$G$121:$L$121</definedName>
    <definedName name="NvsASD">"V2004-12-31"</definedName>
    <definedName name="NvsAutoDrillOk">"VN"</definedName>
    <definedName name="NvsElapsedTime">0.000126273145724554</definedName>
    <definedName name="NvsEndTime">38789.5535247685</definedName>
    <definedName name="NvsInstLang">"VENG"</definedName>
    <definedName name="NvsInstSpec">"%,FBUSINESS_UNIT,TCONSOLIDATION_CORP,NCORPORATE"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"V1999-01-01"</definedName>
    <definedName name="NvsPanelSetid">"VECORP"</definedName>
    <definedName name="NvsParentRef">[100]Sheet1!$T$303</definedName>
    <definedName name="NvsReqBU">"VGL001"</definedName>
    <definedName name="NvsReqBUOnly">"VN"</definedName>
    <definedName name="NvsTransLed">"VN"</definedName>
    <definedName name="NvsTreeASD">"V2004-12-31"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PRODUCT">"PRODUCT_TBL"</definedName>
    <definedName name="NvsValTbl.SCENARIO">"BD_SCENARIO_TBL"</definedName>
    <definedName name="NvsValTbl.TU_EC">"TU_EC_TBL"</definedName>
    <definedName name="NvsValTbl.TU_LOCATION">"TU_LOC_TBL"</definedName>
    <definedName name="NW_Only" localSheetId="0">'[10]Alloc factors'!#REF!</definedName>
    <definedName name="NW_Only">'[10]Alloc factors'!#REF!</definedName>
    <definedName name="NWadit" localSheetId="0">#REF!</definedName>
    <definedName name="NWadit">#REF!</definedName>
    <definedName name="NWadv" localSheetId="0">#REF!</definedName>
    <definedName name="NWadv">#REF!</definedName>
    <definedName name="NWcash" localSheetId="0">#REF!</definedName>
    <definedName name="NWcash">#REF!</definedName>
    <definedName name="NWcwip" localSheetId="0">#REF!</definedName>
    <definedName name="NWcwip">#REF!</definedName>
    <definedName name="NWdep" localSheetId="0">#REF!</definedName>
    <definedName name="NWdep">#REF!</definedName>
    <definedName name="NWmatsup" localSheetId="0">#REF!</definedName>
    <definedName name="NWmatsup">#REF!</definedName>
    <definedName name="NWplant" localSheetId="0">#REF!</definedName>
    <definedName name="NWplant">#REF!</definedName>
    <definedName name="NWpp" localSheetId="0">#REF!</definedName>
    <definedName name="NWpp">#REF!</definedName>
    <definedName name="nwratebase" localSheetId="0">#REF!</definedName>
    <definedName name="nwratebase">#REF!</definedName>
    <definedName name="NWstorg" localSheetId="0">#REF!</definedName>
    <definedName name="NWstorg">#REF!</definedName>
    <definedName name="O">#REF!</definedName>
    <definedName name="O_C1_R1_0__1Y" localSheetId="0">#REF!</definedName>
    <definedName name="O_C1_R1_0__1Y">#REF!</definedName>
    <definedName name="O_C1_R1_0__2Y" localSheetId="0">#REF!</definedName>
    <definedName name="O_C1_R1_0__2Y">#REF!</definedName>
    <definedName name="O_C1_R1_0__5Y" localSheetId="0">#REF!</definedName>
    <definedName name="O_C1_R1_0__5Y">#REF!</definedName>
    <definedName name="O_C1_R1_50__1Y" localSheetId="0">#REF!</definedName>
    <definedName name="O_C1_R1_50__1Y">#REF!</definedName>
    <definedName name="O_C1_R1_50__2Y" localSheetId="0">#REF!</definedName>
    <definedName name="O_C1_R1_50__2Y">#REF!</definedName>
    <definedName name="O_C1_R1_50__5" localSheetId="0">#REF!</definedName>
    <definedName name="O_C1_R1_50__5">#REF!</definedName>
    <definedName name="O_C1_R1_50__5Y" localSheetId="0">#REF!</definedName>
    <definedName name="O_C1_R1_50__5Y">#REF!</definedName>
    <definedName name="O_C2_R1_0__1Y" localSheetId="0">#REF!</definedName>
    <definedName name="O_C2_R1_0__1Y">#REF!</definedName>
    <definedName name="O_C2_R1_0__2Y" localSheetId="0">#REF!</definedName>
    <definedName name="O_C2_R1_0__2Y">#REF!</definedName>
    <definedName name="O_C2_R1_0__5Y" localSheetId="0">#REF!</definedName>
    <definedName name="O_C2_R1_0__5Y">#REF!</definedName>
    <definedName name="O_C2_R1_50__1Y" localSheetId="0">#REF!</definedName>
    <definedName name="O_C2_R1_50__1Y">#REF!</definedName>
    <definedName name="O_C2_R1_50__2Y" localSheetId="0">#REF!</definedName>
    <definedName name="O_C2_R1_50__2Y">#REF!</definedName>
    <definedName name="O_C2_R1_50__5Y" localSheetId="0">#REF!</definedName>
    <definedName name="O_C2_R1_50__5Y">#REF!</definedName>
    <definedName name="O_C2_R2_0__1Y" localSheetId="0">#REF!</definedName>
    <definedName name="O_C2_R2_0__1Y">#REF!</definedName>
    <definedName name="O_C2_R2_0__2Y" localSheetId="0">#REF!</definedName>
    <definedName name="O_C2_R2_0__2Y">#REF!</definedName>
    <definedName name="O_C2_R2_0__5Y" localSheetId="0">#REF!</definedName>
    <definedName name="O_C2_R2_0__5Y">#REF!</definedName>
    <definedName name="O_C2_R2_50__1Y" localSheetId="0">#REF!</definedName>
    <definedName name="O_C2_R2_50__1Y">#REF!</definedName>
    <definedName name="O_C2_R2_50__2Y" localSheetId="0">#REF!</definedName>
    <definedName name="O_C2_R2_50__2Y">#REF!</definedName>
    <definedName name="O_C2_R2_50__5Y" localSheetId="0">#REF!</definedName>
    <definedName name="O_C2_R2_50__5Y">#REF!</definedName>
    <definedName name="O_C2_R4_0__1Y" localSheetId="0">#REF!</definedName>
    <definedName name="O_C2_R4_0__1Y">#REF!</definedName>
    <definedName name="O_C2_R4_0__2Y" localSheetId="0">#REF!</definedName>
    <definedName name="O_C2_R4_0__2Y">#REF!</definedName>
    <definedName name="O_C2_R4_0__5Y" localSheetId="0">#REF!</definedName>
    <definedName name="O_C2_R4_0__5Y">#REF!</definedName>
    <definedName name="O_C2_R4_50__1Y" localSheetId="0">#REF!</definedName>
    <definedName name="O_C2_R4_50__1Y">#REF!</definedName>
    <definedName name="O_C2_R4_50__2Y" localSheetId="0">#REF!</definedName>
    <definedName name="O_C2_R4_50__2Y">#REF!</definedName>
    <definedName name="O_C2_R4_50__5Y" localSheetId="0">#REF!</definedName>
    <definedName name="O_C2_R4_50__5Y">#REF!</definedName>
    <definedName name="O_C3_R1_0__1Y" localSheetId="0">#REF!</definedName>
    <definedName name="O_C3_R1_0__1Y">#REF!</definedName>
    <definedName name="O_C3_R1_0__2Y" localSheetId="0">#REF!</definedName>
    <definedName name="O_C3_R1_0__2Y">#REF!</definedName>
    <definedName name="O_C3_R1_0__5Y" localSheetId="0">#REF!</definedName>
    <definedName name="O_C3_R1_0__5Y">#REF!</definedName>
    <definedName name="O_C3_R1_50__1Y" localSheetId="0">#REF!</definedName>
    <definedName name="O_C3_R1_50__1Y">#REF!</definedName>
    <definedName name="O_C3_R1_50__2Y" localSheetId="0">#REF!</definedName>
    <definedName name="O_C3_R1_50__2Y">#REF!</definedName>
    <definedName name="O_C3_R1_50__5Y" localSheetId="0">#REF!</definedName>
    <definedName name="O_C3_R1_50__5Y">#REF!</definedName>
    <definedName name="O_C3_R2_0__1Y" localSheetId="0">#REF!</definedName>
    <definedName name="O_C3_R2_0__1Y">#REF!</definedName>
    <definedName name="O_C3_R2_0__2Y" localSheetId="0">#REF!</definedName>
    <definedName name="O_C3_R2_0__2Y">#REF!</definedName>
    <definedName name="O_C3_R2_0__5Y" localSheetId="0">#REF!</definedName>
    <definedName name="O_C3_R2_0__5Y">#REF!</definedName>
    <definedName name="O_C3_R2_50__1Y" localSheetId="0">#REF!</definedName>
    <definedName name="O_C3_R2_50__1Y">#REF!</definedName>
    <definedName name="O_C3_R2_50__2Y" localSheetId="0">#REF!</definedName>
    <definedName name="O_C3_R2_50__2Y">#REF!</definedName>
    <definedName name="O_C3_R2_50__5Y" localSheetId="0">#REF!</definedName>
    <definedName name="O_C3_R2_50__5Y">#REF!</definedName>
    <definedName name="O_C3_R4_0__1Y" localSheetId="0">#REF!</definedName>
    <definedName name="O_C3_R4_0__1Y">#REF!</definedName>
    <definedName name="O_C3_R4_0__2Y" localSheetId="0">#REF!</definedName>
    <definedName name="O_C3_R4_0__2Y">#REF!</definedName>
    <definedName name="O_C3_R4_0__5Y" localSheetId="0">#REF!</definedName>
    <definedName name="O_C3_R4_0__5Y">#REF!</definedName>
    <definedName name="O_C3_R4_50__1Y" localSheetId="0">#REF!</definedName>
    <definedName name="O_C3_R4_50__1Y">#REF!</definedName>
    <definedName name="O_C3_R4_50__2Y" localSheetId="0">#REF!</definedName>
    <definedName name="O_C3_R4_50__2Y">#REF!</definedName>
    <definedName name="O_C3_R4_50__5Y" localSheetId="0">#REF!</definedName>
    <definedName name="O_C3_R4_50__5Y">#REF!</definedName>
    <definedName name="O_C3_R5_0__1Y" localSheetId="0">#REF!</definedName>
    <definedName name="O_C3_R5_0__1Y">#REF!</definedName>
    <definedName name="O_C3_R5_0__2Y" localSheetId="0">#REF!</definedName>
    <definedName name="O_C3_R5_0__2Y">#REF!</definedName>
    <definedName name="O_C3_R5_0__5Y" localSheetId="0">#REF!</definedName>
    <definedName name="O_C3_R5_0__5Y">#REF!</definedName>
    <definedName name="O_C3_R5_50__1Y" localSheetId="0">#REF!</definedName>
    <definedName name="O_C3_R5_50__1Y">#REF!</definedName>
    <definedName name="O_C3_R5_50__2Y" localSheetId="0">#REF!</definedName>
    <definedName name="O_C3_R5_50__2Y">#REF!</definedName>
    <definedName name="O_C3_R5_50__5Y" localSheetId="0">#REF!</definedName>
    <definedName name="O_C3_R5_50__5Y">#REF!</definedName>
    <definedName name="O_M" localSheetId="0">#REF!</definedName>
    <definedName name="O_M">#REF!</definedName>
    <definedName name="O_M_" localSheetId="0">#REF!</definedName>
    <definedName name="O_M_">#REF!</definedName>
    <definedName name="OK" localSheetId="0">#REF!</definedName>
    <definedName name="OK">#REF!</definedName>
    <definedName name="OMActMC">[94]OMActMC!$A$42:$P$90</definedName>
    <definedName name="OMBudDiMC_CO">[101]OMBudMC!$DX$7:$EJ$27</definedName>
    <definedName name="OMBudDiMC_KS">[101]OMBudMC!$EL$7:$EX$27</definedName>
    <definedName name="OMBudDiMC_MOCK">[101]OMBudMC!$EZ$7:$FL$27</definedName>
    <definedName name="OMBudDiMC_UnAllocCK">[101]OMBudMC!$FN$7:$FZ$27</definedName>
    <definedName name="OMData">[86]Essbase!$A$28:$BD$48</definedName>
    <definedName name="OMLGSBud" localSheetId="0">#REF!</definedName>
    <definedName name="OMLGSBud">#REF!</definedName>
    <definedName name="OMSSDiActMC">[94]OMActMC!$A$9:$P$30</definedName>
    <definedName name="OMTLABud" localSheetId="0">#REF!</definedName>
    <definedName name="OMTLABud">#REF!</definedName>
    <definedName name="One">'[70]Jurisdiction Input'!$B$5</definedName>
    <definedName name="OO">#REF!</definedName>
    <definedName name="OpCo_Factor" localSheetId="0">[75]Scenarios!#REF!</definedName>
    <definedName name="OpCo_Factor">[75]Scenarios!#REF!</definedName>
    <definedName name="OPEB05" localSheetId="0">#REF!</definedName>
    <definedName name="OPEB05">#REF!</definedName>
    <definedName name="OPEB06" localSheetId="0">#REF!</definedName>
    <definedName name="OPEB06">#REF!</definedName>
    <definedName name="OSLRYR" localSheetId="0">#REF!</definedName>
    <definedName name="OSLRYR">#REF!</definedName>
    <definedName name="OUT_C1_R1_0__5Y" localSheetId="0">#REF!</definedName>
    <definedName name="OUT_C1_R1_0__5Y">#REF!</definedName>
    <definedName name="OVER" localSheetId="0">#REF!</definedName>
    <definedName name="OVER">#REF!</definedName>
    <definedName name="P">#REF!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14" localSheetId="0">#REF!</definedName>
    <definedName name="PAGE_14">#REF!</definedName>
    <definedName name="PAGE_15" localSheetId="0">#REF!</definedName>
    <definedName name="PAGE_15">#REF!</definedName>
    <definedName name="PAGE_16" localSheetId="0">#REF!</definedName>
    <definedName name="PAGE_16">#REF!</definedName>
    <definedName name="PAGE_17" localSheetId="0">#REF!</definedName>
    <definedName name="PAGE_17">#REF!</definedName>
    <definedName name="PAGE_18" localSheetId="0">#REF!</definedName>
    <definedName name="PAGE_18">#REF!</definedName>
    <definedName name="PAGE_1A" localSheetId="0">#REF!</definedName>
    <definedName name="PAGE_1A">#REF!</definedName>
    <definedName name="PAGE_2">#N/A</definedName>
    <definedName name="PAGE_20" localSheetId="0">#REF!</definedName>
    <definedName name="PAGE_20">#REF!</definedName>
    <definedName name="PAGE_20A" localSheetId="0">#REF!</definedName>
    <definedName name="PAGE_20A">#REF!</definedName>
    <definedName name="PAGE_20B" localSheetId="0">#REF!</definedName>
    <definedName name="PAGE_20B">#REF!</definedName>
    <definedName name="PAGE_21" localSheetId="0">#REF!</definedName>
    <definedName name="PAGE_21">#REF!</definedName>
    <definedName name="PAGE_2A" localSheetId="0">#REF!</definedName>
    <definedName name="PAGE_2A">#REF!</definedName>
    <definedName name="PAGE_3">#N/A</definedName>
    <definedName name="PAGE_4">#N/A</definedName>
    <definedName name="PAGE_5">#N/A</definedName>
    <definedName name="PAGE_5_1" localSheetId="0">[102]P05ratebase3!#REF!</definedName>
    <definedName name="PAGE_5_1">[102]P05ratebase3!#REF!</definedName>
    <definedName name="PAGE_6">#N/A</definedName>
    <definedName name="PAGE_6_1" localSheetId="0">[102]P06gascost!#REF!</definedName>
    <definedName name="PAGE_6_1">[102]P06gascost!#REF!</definedName>
    <definedName name="PAGE_7">#N/A</definedName>
    <definedName name="PAGE_7_1" localSheetId="0">[102]P07gascost2!#REF!</definedName>
    <definedName name="PAGE_7_1">[102]P07gascost2!#REF!</definedName>
    <definedName name="PAGE_8">#N/A</definedName>
    <definedName name="PAGE_8_1" localSheetId="0">[102]P08storage!#REF!</definedName>
    <definedName name="PAGE_8_1">[102]P08storage!#REF!</definedName>
    <definedName name="PAGE_9">#N/A</definedName>
    <definedName name="PAGE_9_1" localSheetId="0">[102]P09storage2!#REF!</definedName>
    <definedName name="PAGE_9_1">[102]P09storage2!#REF!</definedName>
    <definedName name="PAGE1" localSheetId="0">#REF!</definedName>
    <definedName name="PAGE1">#REF!</definedName>
    <definedName name="PAGE6" localSheetId="0">[103]SCH1UW!#REF!</definedName>
    <definedName name="PAGE6">[103]SCH1UW!#REF!</definedName>
    <definedName name="PAGE6A" localSheetId="0">[103]SCH1UW!#REF!</definedName>
    <definedName name="PAGE6A">[103]SCH1UW!#REF!</definedName>
    <definedName name="PAGE6B" localSheetId="0">[103]SCH1UW!#REF!</definedName>
    <definedName name="PAGE6B">[103]SCH1UW!#REF!</definedName>
    <definedName name="PageOptions.PageCompany.Caption">"LU Mid-States - Missouri"</definedName>
    <definedName name="PageOptions.PageCompany.Caption.1">"LU Mid-States - Missouri"</definedName>
    <definedName name="PageOptions.PageCompany.Caption.Count">1</definedName>
    <definedName name="PageOptions.PageCompany.Caption.Display">"LU Mid-States - Missouri"</definedName>
    <definedName name="PageOptions.PageCompany.Key">"[Company].[Atmos - Missouri Consol]"</definedName>
    <definedName name="PageOptions.PageCompany.Key.1">"[Company].[Atmos - Missouri Consol]"</definedName>
    <definedName name="PageOptions.PageCompany.Key.Count">1</definedName>
    <definedName name="PageOptions.PageCompany.Key.Display">"[Company].[Atmos - Missouri Consol]"</definedName>
    <definedName name="PageOptions.PageCompany.Name">"Atmos - Missouri Consol"</definedName>
    <definedName name="PageOptions.PageCompany.Name.1">"Atmos - Missouri Consol"</definedName>
    <definedName name="PageOptions.PageCompany.Name.Count">1</definedName>
    <definedName name="PageOptions.PageCompany.Name.Display">"Atmos - Missouri Consol"</definedName>
    <definedName name="PageOptions.PageCurrentYear.Caption">"2017"</definedName>
    <definedName name="PageOptions.PageCurrentYear.Caption.1">"2017"</definedName>
    <definedName name="PageOptions.PageCurrentYear.Caption.Count">1</definedName>
    <definedName name="PageOptions.PageCurrentYear.Caption.Display">"2017"</definedName>
    <definedName name="PageOptions.PageCurrentYear.Key">"[Year].[2017]"</definedName>
    <definedName name="PageOptions.PageCurrentYear.Key.1">"[Year].[2017]"</definedName>
    <definedName name="PageOptions.PageCurrentYear.Key.Count">1</definedName>
    <definedName name="PageOptions.PageCurrentYear.Key.Display">"[Year].[2017]"</definedName>
    <definedName name="PageOptions.PageCurrentYear.Name">"2017"</definedName>
    <definedName name="PageOptions.PageCurrentYear.Name.1">"2017"</definedName>
    <definedName name="PageOptions.PageCurrentYear.Name.Count">1</definedName>
    <definedName name="PageOptions.PageCurrentYear.Name.Display">"2017"</definedName>
    <definedName name="PageOptions.PageEndPeriod.Caption">"Dec"</definedName>
    <definedName name="PageOptions.PageEndPeriod.Caption.1">"Dec"</definedName>
    <definedName name="PageOptions.PageEndPeriod.Caption.Count">1</definedName>
    <definedName name="PageOptions.PageEndPeriod.Caption.Display">"Dec"</definedName>
    <definedName name="PageOptions.PageEndPeriod.Key">"[Period].[12]"</definedName>
    <definedName name="PageOptions.PageEndPeriod.Key.1">"[Period].[12]"</definedName>
    <definedName name="PageOptions.PageEndPeriod.Key.Count">1</definedName>
    <definedName name="PageOptions.PageEndPeriod.Key.Display">"[Period].[12]"</definedName>
    <definedName name="PageOptions.PageEndPeriod.Name">"12"</definedName>
    <definedName name="PageOptions.PageEndPeriod.Name.1">"12"</definedName>
    <definedName name="PageOptions.PageEndPeriod.Name.Count">1</definedName>
    <definedName name="PageOptions.PageEndPeriod.Name.Display">"12"</definedName>
    <definedName name="PageOptions.PageEndYear.Caption">"2013"</definedName>
    <definedName name="PageOptions.PageEndYear.Caption.1">"2013"</definedName>
    <definedName name="PageOptions.PageEndYear.Caption.Count">1</definedName>
    <definedName name="PageOptions.PageEndYear.Caption.Display">"2013"</definedName>
    <definedName name="PageOptions.PageEndYear.Key">"[Year].[2013]"</definedName>
    <definedName name="PageOptions.PageEndYear.Key.1">"[Year].[2013]"</definedName>
    <definedName name="PageOptions.PageEndYear.Key.Count">1</definedName>
    <definedName name="PageOptions.PageEndYear.Key.Display">"[Year].[2013]"</definedName>
    <definedName name="PageOptions.PageEndYear.Name">"2013"</definedName>
    <definedName name="PageOptions.PageEndYear.Name.1">"2013"</definedName>
    <definedName name="PageOptions.PageEndYear.Name.Count">1</definedName>
    <definedName name="PageOptions.PageEndYear.Name.Display">"2013"</definedName>
    <definedName name="PageOptions.PageLegal.Caption">"LU - Midstates Gas Consol"</definedName>
    <definedName name="PageOptions.PageLegal.Caption.1">"LU - Midstates Gas Consol"</definedName>
    <definedName name="PageOptions.PageLegal.Caption.Count">1</definedName>
    <definedName name="PageOptions.PageLegal.Caption.Display">"LU - Midstates Gas Consol"</definedName>
    <definedName name="PageOptions.PageLegal.Key">"[Legal Entity].[LU - Midstates Gas Consol]"</definedName>
    <definedName name="PageOptions.PageLegal.Key.1">"[Legal Entity].[LU - Midstates Gas Consol]"</definedName>
    <definedName name="PageOptions.PageLegal.Key.Count">1</definedName>
    <definedName name="PageOptions.PageLegal.Key.Display">"[Legal Entity].[LU - Midstates Gas Consol]"</definedName>
    <definedName name="PageOptions.PageLegal.Name">"LU - Midstates Gas Consol"</definedName>
    <definedName name="PageOptions.PageLegal.Name.1">"LU - Midstates Gas Consol"</definedName>
    <definedName name="PageOptions.PageLegal.Name.Count">1</definedName>
    <definedName name="PageOptions.PageLegal.Name.Display">"LU - Midstates Gas Consol"</definedName>
    <definedName name="PageOptions.PageOptionPeriod.Caption">"Oct"</definedName>
    <definedName name="PageOptions.PageOptionPeriod.Caption.1">"Oct"</definedName>
    <definedName name="PageOptions.PageOptionPeriod.Caption.Count">1</definedName>
    <definedName name="PageOptions.PageOptionPeriod.Caption.Display">"Oct"</definedName>
    <definedName name="PageOptions.PageOptionPeriod.Key">"[Period].[10]"</definedName>
    <definedName name="PageOptions.PageOptionPeriod.Key.1">"[Period].[10]"</definedName>
    <definedName name="PageOptions.PageOptionPeriod.Key.Count">1</definedName>
    <definedName name="PageOptions.PageOptionPeriod.Key.Display">"[Period].[10]"</definedName>
    <definedName name="PageOptions.PageOptionPeriod.Name">"10"</definedName>
    <definedName name="PageOptions.PageOptionPeriod.Name.1">"10"</definedName>
    <definedName name="PageOptions.PageOptionPeriod.Name.Count">1</definedName>
    <definedName name="PageOptions.PageOptionPeriod.Name.Display">"10"</definedName>
    <definedName name="PageOptions.PageOptionYear.Caption">"2012"</definedName>
    <definedName name="PageOptions.PageOptionYear.Caption.1">"2012"</definedName>
    <definedName name="PageOptions.PageOptionYear.Caption.Count">1</definedName>
    <definedName name="PageOptions.PageOptionYear.Caption.Display">"2012"</definedName>
    <definedName name="PageOptions.PageOptionYear.Key">"[Year].[2012]"</definedName>
    <definedName name="PageOptions.PageOptionYear.Key.1">"[Year].[2012]"</definedName>
    <definedName name="PageOptions.PageOptionYear.Key.Count">1</definedName>
    <definedName name="PageOptions.PageOptionYear.Key.Display">"[Year].[2012]"</definedName>
    <definedName name="PageOptions.PageOptionYear.Name">"2012"</definedName>
    <definedName name="PageOptions.PageOptionYear.Name.1">"2012"</definedName>
    <definedName name="PageOptions.PageOptionYear.Name.Count">1</definedName>
    <definedName name="PageOptions.PageOptionYear.Name.Display">"2012"</definedName>
    <definedName name="PageOptions.PagePeriod.Caption">"Aug"</definedName>
    <definedName name="PageOptions.PagePeriod.Caption.1">"Aug"</definedName>
    <definedName name="PageOptions.PagePeriod.Caption.Count">1</definedName>
    <definedName name="PageOptions.PagePeriod.Key">"[Period].[8]"</definedName>
    <definedName name="PageOptions.PagePeriod.Key.1">"[Period].[8]"</definedName>
    <definedName name="PageOptions.PagePeriod.Key.Count">1</definedName>
    <definedName name="PageOptions.PagePeriod.Name">"8"</definedName>
    <definedName name="PageOptions.PagePeriod.Name.1">"8"</definedName>
    <definedName name="PageOptions.PagePeriod.Name.Count">1</definedName>
    <definedName name="PageOptions.PageRepCurr.Caption">"USD"</definedName>
    <definedName name="PageOptions.PageRepCurr.Caption.1">"USD"</definedName>
    <definedName name="PageOptions.PageRepCurr.Caption.Count">1</definedName>
    <definedName name="PageOptions.PageRepCurr.Caption.Display">"USD"</definedName>
    <definedName name="PageOptions.PageRepCurr.Key">"[Reporting Currency].[USD]"</definedName>
    <definedName name="PageOptions.PageRepCurr.Key.1">"[Reporting Currency].[USD]"</definedName>
    <definedName name="PageOptions.PageRepCurr.Key.Count">1</definedName>
    <definedName name="PageOptions.PageRepCurr.Key.Display">"[Reporting Currency].[USD]"</definedName>
    <definedName name="PageOptions.PageRepCurr.Name">"USD"</definedName>
    <definedName name="PageOptions.PageRepCurr.Name.1">"USD"</definedName>
    <definedName name="PageOptions.PageRepCurr.Name.Count">1</definedName>
    <definedName name="PageOptions.PageRepCurr.Name.Display">"USD"</definedName>
    <definedName name="PageOptions.PageScenario.Caption">"Actual"</definedName>
    <definedName name="PageOptions.PageScenario.Caption.1">"Actual"</definedName>
    <definedName name="PageOptions.PageScenario.Caption.Count">1</definedName>
    <definedName name="PageOptions.PageScenario.Caption.Display">"Actual"</definedName>
    <definedName name="PageOptions.PageScenario.Key">"[Scenario].[Actual]"</definedName>
    <definedName name="PageOptions.PageScenario.Key.1">"[Scenario].[Actual]"</definedName>
    <definedName name="PageOptions.PageScenario.Key.Count">1</definedName>
    <definedName name="PageOptions.PageScenario.Key.Display">"[Scenario].[Actual]"</definedName>
    <definedName name="PageOptions.PageScenario.Name">"Actual"</definedName>
    <definedName name="PageOptions.PageScenario.Name.1">"Actual"</definedName>
    <definedName name="PageOptions.PageScenario.Name.Count">1</definedName>
    <definedName name="PageOptions.PageScenario.Name.Display">"Actual"</definedName>
    <definedName name="PageOptions.PageStartPeriod.Caption">"Jan"</definedName>
    <definedName name="PageOptions.PageStartPeriod.Caption.1">"Jan"</definedName>
    <definedName name="PageOptions.PageStartPeriod.Caption.Count">1</definedName>
    <definedName name="PageOptions.PageStartPeriod.Caption.Display">"Jan"</definedName>
    <definedName name="PageOptions.PageStartPeriod.Key">"[Period].[1]"</definedName>
    <definedName name="PageOptions.PageStartPeriod.Key.1">"[Period].[1]"</definedName>
    <definedName name="PageOptions.PageStartPeriod.Key.Count">1</definedName>
    <definedName name="PageOptions.PageStartPeriod.Key.Display">"[Period].[1]"</definedName>
    <definedName name="PageOptions.PageStartPeriod.Name">"1"</definedName>
    <definedName name="PageOptions.PageStartPeriod.Name.1">"1"</definedName>
    <definedName name="PageOptions.PageStartPeriod.Name.Count">1</definedName>
    <definedName name="PageOptions.PageStartPeriod.Name.Display">"1"</definedName>
    <definedName name="PageOptions.PageStartYear.Caption">"2013"</definedName>
    <definedName name="PageOptions.PageStartYear.Caption.1">"2013"</definedName>
    <definedName name="PageOptions.PageStartYear.Caption.Count">1</definedName>
    <definedName name="PageOptions.PageStartYear.Caption.Display">"2013"</definedName>
    <definedName name="PageOptions.PageStartYear.Key">"[Year].[2013]"</definedName>
    <definedName name="PageOptions.PageStartYear.Key.1">"[Year].[2013]"</definedName>
    <definedName name="PageOptions.PageStartYear.Key.Count">1</definedName>
    <definedName name="PageOptions.PageStartYear.Key.Display">"[Year].[2013]"</definedName>
    <definedName name="PageOptions.PageStartYear.Name">"2013"</definedName>
    <definedName name="PageOptions.PageStartYear.Name.1">"2013"</definedName>
    <definedName name="PageOptions.PageStartYear.Name.Count">1</definedName>
    <definedName name="PageOptions.PageStartYear.Name.Display">"2013"</definedName>
    <definedName name="PageOptions.PageUtilityType.Caption">"All UtilityTypes"</definedName>
    <definedName name="PageOptions.PageUtilityType.Caption.1">"All UtilityTypes"</definedName>
    <definedName name="PageOptions.PageUtilityType.Caption.Count">1</definedName>
    <definedName name="PageOptions.PageUtilityType.Caption.Display">"All UtilityTypes"</definedName>
    <definedName name="PageOptions.PageUtilityType.Key">"[UtilityType].[All UtilityTypes]"</definedName>
    <definedName name="PageOptions.PageUtilityType.Key.1">"[UtilityType].[All UtilityTypes]"</definedName>
    <definedName name="PageOptions.PageUtilityType.Key.Count">1</definedName>
    <definedName name="PageOptions.PageUtilityType.Key.Display">"[UtilityType].[All UtilityTypes]"</definedName>
    <definedName name="PageOptions.PageUtilityType.Name">"All UtilityTypes"</definedName>
    <definedName name="PageOptions.PageUtilityType.Name.1">"All UtilityTypes"</definedName>
    <definedName name="PageOptions.PageUtilityType.Name.Count">1</definedName>
    <definedName name="PageOptions.PageUtilityType.Name.Display">"All UtilityTypes"</definedName>
    <definedName name="PAID_LOSSES" localSheetId="0">#REF!</definedName>
    <definedName name="PAID_LOSSES">#REF!</definedName>
    <definedName name="PARIBAS" localSheetId="0">#REF!</definedName>
    <definedName name="PARIBAS">#REF!</definedName>
    <definedName name="PD" localSheetId="0">#REF!</definedName>
    <definedName name="PD">#REF!</definedName>
    <definedName name="PDB" localSheetId="0">#REF!</definedName>
    <definedName name="PDB">#REF!</definedName>
    <definedName name="PDR" localSheetId="0">#REF!</definedName>
    <definedName name="PDR">#REF!</definedName>
    <definedName name="PDW" localSheetId="0">#REF!</definedName>
    <definedName name="PDW">#REF!</definedName>
    <definedName name="Peak">'[73]Company Monthly'!$F:$F</definedName>
    <definedName name="PED" localSheetId="0">#REF!</definedName>
    <definedName name="PED">#REF!</definedName>
    <definedName name="PercTab">#REF!</definedName>
    <definedName name="Period" localSheetId="0">#REF!</definedName>
    <definedName name="Period">#REF!</definedName>
    <definedName name="PL" localSheetId="0">#REF!</definedName>
    <definedName name="PL">#REF!</definedName>
    <definedName name="Planit_Data_Entry" localSheetId="0">#REF!</definedName>
    <definedName name="Planit_Data_Entry">#REF!</definedName>
    <definedName name="PORTFOLIO" localSheetId="0">#REF!</definedName>
    <definedName name="PORTFOLIO">#REF!</definedName>
    <definedName name="PORTFOLIODATE" localSheetId="0">#REF!</definedName>
    <definedName name="PORTFOLIODATE">#REF!</definedName>
    <definedName name="PP">#REF!</definedName>
    <definedName name="ppdoo" hidden="1">{#N/A,#N/A,FALSE,"COVER.XLS";#N/A,#N/A,FALSE,"STDBS.XLS";#N/A,#N/A,FALSE,"STDPL.XLS";#N/A,#N/A,FALSE,"NOTES.XLS"}</definedName>
    <definedName name="PREPAREDDATE" localSheetId="0">#REF!</definedName>
    <definedName name="PREPAREDDATE">#REF!</definedName>
    <definedName name="Prepayments13monthAverage" localSheetId="0">#REF!</definedName>
    <definedName name="Prepayments13monthAverage">#REF!</definedName>
    <definedName name="PrepaymentsDec31" localSheetId="0">#REF!</definedName>
    <definedName name="PrepaymentsDec31">#REF!</definedName>
    <definedName name="PRIME" localSheetId="0">#REF!</definedName>
    <definedName name="PRIME">#REF!</definedName>
    <definedName name="PRINT" localSheetId="0">#REF!</definedName>
    <definedName name="PRINT">#REF!</definedName>
    <definedName name="_xlnm.Print_Area" localSheetId="0">#REF!</definedName>
    <definedName name="_xlnm.Print_Area">#REF!</definedName>
    <definedName name="Print_Area_MI" localSheetId="0">'[2]Jun 99'!#REF!</definedName>
    <definedName name="Print_Area_MI">'[2]Jun 99'!#REF!</definedName>
    <definedName name="Print_Area_MIa">'[104]Short Summary'!$A$7:$E$64</definedName>
    <definedName name="_xlnm.Print_Titles">#N/A</definedName>
    <definedName name="Print_Titles_MI" localSheetId="0">#REF!</definedName>
    <definedName name="Print_Titles_MI">#REF!</definedName>
    <definedName name="PRINT_TRAN">#N/A</definedName>
    <definedName name="print1" localSheetId="0">#REF!</definedName>
    <definedName name="print1">#REF!</definedName>
    <definedName name="PRINT2" localSheetId="0">[1]SCHED!#REF!</definedName>
    <definedName name="PRINT2">[1]SCHED!#REF!</definedName>
    <definedName name="PRINTALL" localSheetId="0">#REF!</definedName>
    <definedName name="PRINTALL">#REF!</definedName>
    <definedName name="PRINTMENU" localSheetId="0">#REF!</definedName>
    <definedName name="PRINTMENU">#REF!</definedName>
    <definedName name="Proj_LTDrate" localSheetId="0">#REF!</definedName>
    <definedName name="Proj_LTDrate">#REF!</definedName>
    <definedName name="Proj_STDrate" localSheetId="0">'[39]WP Input '!#REF!</definedName>
    <definedName name="Proj_STDrate">'[39]WP Input '!#REF!</definedName>
    <definedName name="prop" localSheetId="0">#REF!</definedName>
    <definedName name="prop">#REF!</definedName>
    <definedName name="PROPERTY" localSheetId="0">'[2]Jun 99'!#REF!</definedName>
    <definedName name="PROPERTY">'[2]Jun 99'!#REF!</definedName>
    <definedName name="py_act">[3]Nonutility!$G$2:$G$39998</definedName>
    <definedName name="pyact" localSheetId="0">[65]Graph!#REF!</definedName>
    <definedName name="pyact">[65]Graph!#REF!</definedName>
    <definedName name="Q" localSheetId="0">#REF!</definedName>
    <definedName name="Q">#REF!</definedName>
    <definedName name="Qq">#REF!</definedName>
    <definedName name="qqewwe">0.0127199074049713</definedName>
    <definedName name="Quarter">[78]Control!$B$13</definedName>
    <definedName name="qweqw" localSheetId="0">#REF!</definedName>
    <definedName name="qweqw">#REF!</definedName>
    <definedName name="qweqwe">36567.80364375</definedName>
    <definedName name="qwerqerfqef">"V1999-12-31"</definedName>
    <definedName name="qwerqwe">"VN"</definedName>
    <definedName name="RATECLASSES" localSheetId="0">#REF!</definedName>
    <definedName name="RATECLASSES">#REF!</definedName>
    <definedName name="RATECOMP" localSheetId="0">#REF!</definedName>
    <definedName name="RATECOMP">#REF!</definedName>
    <definedName name="Rates" localSheetId="0">'[76]-18-'!#REF!</definedName>
    <definedName name="Rates">'[76]-18-'!#REF!</definedName>
    <definedName name="RATIOS" localSheetId="0">#REF!</definedName>
    <definedName name="RATIOS">#REF!</definedName>
    <definedName name="RB_COM" localSheetId="0">#REF!</definedName>
    <definedName name="RB_COM">#REF!</definedName>
    <definedName name="RB_CUS" localSheetId="0">#REF!</definedName>
    <definedName name="RB_CUS">#REF!</definedName>
    <definedName name="RB_DEM" localSheetId="0">#REF!</definedName>
    <definedName name="RB_DEM">#REF!</definedName>
    <definedName name="RB_DIR" localSheetId="0">#REF!</definedName>
    <definedName name="RB_DIR">#REF!</definedName>
    <definedName name="RB_TOTAL" localSheetId="0">#REF!</definedName>
    <definedName name="RB_TOTAL">#REF!</definedName>
    <definedName name="RECON" localSheetId="0">#REF!</definedName>
    <definedName name="RECON">#REF!</definedName>
    <definedName name="RefVar2PriorYear" localSheetId="0">#REF!</definedName>
    <definedName name="RefVar2PriorYear">#REF!</definedName>
    <definedName name="RefVarPriorYear" localSheetId="0">#REF!</definedName>
    <definedName name="RefVarPriorYear">#REF!</definedName>
    <definedName name="REGION">[105]Input!$C$3</definedName>
    <definedName name="REGRESSION" localSheetId="0">#REF!</definedName>
    <definedName name="REGRESSION">#REF!</definedName>
    <definedName name="REPORTDATE" localSheetId="0">#REF!</definedName>
    <definedName name="REPORTDATE">#REF!</definedName>
    <definedName name="rescom">'[87]RES &amp; COM'!$E$241:$AX$252</definedName>
    <definedName name="rescom08" localSheetId="0">#REF!</definedName>
    <definedName name="rescom08">#REF!</definedName>
    <definedName name="rescomcount" localSheetId="0">#REF!</definedName>
    <definedName name="rescomcount">#REF!</definedName>
    <definedName name="Resource">'[73]Resource Monthly'!$F:$F</definedName>
    <definedName name="RID" localSheetId="0">#REF!</definedName>
    <definedName name="RID">#REF!</definedName>
    <definedName name="RJ" localSheetId="0">#REF!</definedName>
    <definedName name="RJ">#REF!</definedName>
    <definedName name="ROEXP" localSheetId="0">'[39]WP Input '!#REF!</definedName>
    <definedName name="ROEXP">'[39]WP Input '!#REF!</definedName>
    <definedName name="ROPLANT" localSheetId="0">'[39]WP Input '!#REF!</definedName>
    <definedName name="ROPLANT">'[39]WP Input '!#REF!</definedName>
    <definedName name="ROR">[23]alloc!$E$22</definedName>
    <definedName name="ROR_Rate" localSheetId="0">#REF!</definedName>
    <definedName name="ROR_Rate">#REF!</definedName>
    <definedName name="RowRanges.Assets" localSheetId="0">#REF!</definedName>
    <definedName name="RowRanges.Assets">#REF!</definedName>
    <definedName name="RowRanges.CA" localSheetId="0">#REF!</definedName>
    <definedName name="RowRanges.CA">#REF!</definedName>
    <definedName name="RowRanges.CA_SubTotal" localSheetId="0">#REF!</definedName>
    <definedName name="RowRanges.CA_SubTotal">#REF!</definedName>
    <definedName name="RowRanges.CL" localSheetId="0">#REF!</definedName>
    <definedName name="RowRanges.CL">#REF!</definedName>
    <definedName name="RowRanges.CL_SubTotal" localSheetId="0">#REF!</definedName>
    <definedName name="RowRanges.CL_SubTotal">#REF!</definedName>
    <definedName name="RowRanges.Earnings" localSheetId="0">#REF!</definedName>
    <definedName name="RowRanges.Earnings">#REF!</definedName>
    <definedName name="RowRanges.EquityBudget" localSheetId="0">#REF!</definedName>
    <definedName name="RowRanges.EquityBudget">#REF!</definedName>
    <definedName name="RowRanges.EquityExcl.RetEarnings" localSheetId="0">#REF!</definedName>
    <definedName name="RowRanges.EquityExcl.RetEarnings">#REF!</definedName>
    <definedName name="RowRanges.Liabilities" localSheetId="0">#REF!</definedName>
    <definedName name="RowRanges.Liabilities">#REF!</definedName>
    <definedName name="RowRanges.NetPPE" localSheetId="0">#REF!</definedName>
    <definedName name="RowRanges.NetPPE">#REF!</definedName>
    <definedName name="RowRanges.NetPPE_SubTotal" localSheetId="0">#REF!</definedName>
    <definedName name="RowRanges.NetPPE_SubTotal">#REF!</definedName>
    <definedName name="RowRanges.OtherNonCA" localSheetId="0">#REF!</definedName>
    <definedName name="RowRanges.OtherNonCA">#REF!</definedName>
    <definedName name="RowRanges.OtherNonCL" localSheetId="0">#REF!</definedName>
    <definedName name="RowRanges.OtherNonCL">#REF!</definedName>
    <definedName name="RowRanges.RE" localSheetId="0">#REF!</definedName>
    <definedName name="RowRanges.RE">#REF!</definedName>
    <definedName name="RowRanges.RowAcquisitionCosts" localSheetId="0">#REF!</definedName>
    <definedName name="RowRanges.RowAcquisitionCosts">#REF!</definedName>
    <definedName name="RowRanges.RowAFUDC" localSheetId="0">#REF!</definedName>
    <definedName name="RowRanges.RowAFUDC">#REF!</definedName>
    <definedName name="RowRanges.RowAllocationDetail" localSheetId="0">#REF!</definedName>
    <definedName name="RowRanges.RowAllocationDetail">#REF!</definedName>
    <definedName name="RowRanges.RowAllocations" localSheetId="0">#REF!</definedName>
    <definedName name="RowRanges.RowAllocations">#REF!</definedName>
    <definedName name="RowRanges.RowAllocationTotal" localSheetId="0">#REF!</definedName>
    <definedName name="RowRanges.RowAllocationTotal">#REF!</definedName>
    <definedName name="RowRanges.RowBalanceSheet" localSheetId="0">#REF!</definedName>
    <definedName name="RowRanges.RowBalanceSheet">#REF!</definedName>
    <definedName name="RowRanges.RowBS_Assets_Other_Delta" localSheetId="0">#REF!</definedName>
    <definedName name="RowRanges.RowBS_Assets_Other_Delta">#REF!</definedName>
    <definedName name="RowRanges.RowBS_CA_Delta" localSheetId="0">#REF!</definedName>
    <definedName name="RowRanges.RowBS_CA_Delta">#REF!</definedName>
    <definedName name="RowRanges.RowBS_CA_Detail" localSheetId="0">#REF!</definedName>
    <definedName name="RowRanges.RowBS_CA_Detail">#REF!</definedName>
    <definedName name="RowRanges.RowBS_CL_Delta" localSheetId="0">#REF!</definedName>
    <definedName name="RowRanges.RowBS_CL_Delta">#REF!</definedName>
    <definedName name="RowRanges.RowBS_Equity" localSheetId="0">#REF!</definedName>
    <definedName name="RowRanges.RowBS_Equity">#REF!</definedName>
    <definedName name="RowRanges.RowBS_Equity_Delta" localSheetId="0">#REF!</definedName>
    <definedName name="RowRanges.RowBS_Equity_Delta">#REF!</definedName>
    <definedName name="RowRanges.RowBS_L_Other_Delta" localSheetId="0">#REF!</definedName>
    <definedName name="RowRanges.RowBS_L_Other_Delta">#REF!</definedName>
    <definedName name="RowRanges.RowBS_MinInt" localSheetId="0">#REF!</definedName>
    <definedName name="RowRanges.RowBS_MinInt">#REF!</definedName>
    <definedName name="RowRanges.RowBS_Plant_Delta" localSheetId="0">#REF!</definedName>
    <definedName name="RowRanges.RowBS_Plant_Delta">#REF!</definedName>
    <definedName name="RowRanges.RowCheck" localSheetId="0">#REF!</definedName>
    <definedName name="RowRanges.RowCheck">#REF!</definedName>
    <definedName name="RowRanges.RowCorpAdmin" localSheetId="0">#REF!</definedName>
    <definedName name="RowRanges.RowCorpAdmin">#REF!</definedName>
    <definedName name="RowRanges.RowCustomers" localSheetId="0">#REF!</definedName>
    <definedName name="RowRanges.RowCustomers">#REF!</definedName>
    <definedName name="RowRanges.RowDepAmortDetail" localSheetId="0">#REF!</definedName>
    <definedName name="RowRanges.RowDepAmortDetail">#REF!</definedName>
    <definedName name="RowRanges.RowDepAmortTotal" localSheetId="0">#REF!</definedName>
    <definedName name="RowRanges.RowDepAmortTotal">#REF!</definedName>
    <definedName name="RowRanges.RowDepreciation" localSheetId="0">#REF!</definedName>
    <definedName name="RowRanges.RowDepreciation">#REF!</definedName>
    <definedName name="RowRanges.RowEnergyCost" localSheetId="0">#REF!</definedName>
    <definedName name="RowRanges.RowEnergyCost">#REF!</definedName>
    <definedName name="RowRanges.RowEnergyCostDetail" localSheetId="0">#REF!</definedName>
    <definedName name="RowRanges.RowEnergyCostDetail">#REF!</definedName>
    <definedName name="RowRanges.RowEnergyCostTotal" localSheetId="0">#REF!</definedName>
    <definedName name="RowRanges.RowEnergyCostTotal">#REF!</definedName>
    <definedName name="RowRanges.RowExecAdmin" localSheetId="0">#REF!</definedName>
    <definedName name="RowRanges.RowExecAdmin">#REF!</definedName>
    <definedName name="RowRanges.RowExpensesExcAllocations" localSheetId="0">#REF!</definedName>
    <definedName name="RowRanges.RowExpensesExcAllocations">#REF!</definedName>
    <definedName name="RowRanges.RowGainLossDerivativeInstruments" localSheetId="0">#REF!</definedName>
    <definedName name="RowRanges.RowGainLossDerivativeInstruments">#REF!</definedName>
    <definedName name="RowRanges.RowGainLossFixedAssetDisposal" localSheetId="0">#REF!</definedName>
    <definedName name="RowRanges.RowGainLossFixedAssetDisposal">#REF!</definedName>
    <definedName name="RowRanges.RowGainLossForeignExchange" localSheetId="0">#REF!</definedName>
    <definedName name="RowRanges.RowGainLossForeignExchange">#REF!</definedName>
    <definedName name="RowRanges.RowInterestExpense" localSheetId="0">#REF!</definedName>
    <definedName name="RowRanges.RowInterestExpense">#REF!</definedName>
    <definedName name="RowRanges.RowInterestSubtotal" localSheetId="0">#REF!</definedName>
    <definedName name="RowRanges.RowInterestSubtotal">#REF!</definedName>
    <definedName name="RowRanges.RowMeta" localSheetId="0">#REF!</definedName>
    <definedName name="RowRanges.RowMeta">#REF!</definedName>
    <definedName name="RowRanges.RowMinInt" localSheetId="0">#REF!</definedName>
    <definedName name="RowRanges.RowMinInt">#REF!</definedName>
    <definedName name="RowRanges.RowNetIncome" localSheetId="0">#REF!</definedName>
    <definedName name="RowRanges.RowNetIncome">#REF!</definedName>
    <definedName name="RowRanges.RowNetRevenue" localSheetId="0">#REF!</definedName>
    <definedName name="RowRanges.RowNetRevenue">#REF!</definedName>
    <definedName name="RowRanges.RowOpExExcDetail" localSheetId="0">#REF!</definedName>
    <definedName name="RowRanges.RowOpExExcDetail">#REF!</definedName>
    <definedName name="RowRanges.RowOpExExcTotal" localSheetId="0">#REF!</definedName>
    <definedName name="RowRanges.RowOpExExcTotal">#REF!</definedName>
    <definedName name="RowRanges.RowOther" localSheetId="0">#REF!</definedName>
    <definedName name="RowRanges.RowOther">#REF!</definedName>
    <definedName name="RowRanges.RowOtherDetail" localSheetId="0">#REF!</definedName>
    <definedName name="RowRanges.RowOtherDetail">#REF!</definedName>
    <definedName name="RowRanges.RowOtherEBITDA" localSheetId="0">#REF!</definedName>
    <definedName name="RowRanges.RowOtherEBITDA">#REF!</definedName>
    <definedName name="RowRanges.RowOtherEBITDADetail" localSheetId="0">#REF!</definedName>
    <definedName name="RowRanges.RowOtherEBITDADetail">#REF!</definedName>
    <definedName name="RowRanges.RowOtherEBITDATotal" localSheetId="0">#REF!</definedName>
    <definedName name="RowRanges.RowOtherEBITDATotal">#REF!</definedName>
    <definedName name="RowRanges.RowOtherTotal" localSheetId="0">#REF!</definedName>
    <definedName name="RowRanges.RowOtherTotal">#REF!</definedName>
    <definedName name="RowRanges.RowPageFilter" localSheetId="0">#REF!</definedName>
    <definedName name="RowRanges.RowPageFilter">#REF!</definedName>
    <definedName name="RowRanges.RowRangeAdminLabour" localSheetId="0">#REF!</definedName>
    <definedName name="RowRanges.RowRangeAdminLabour">#REF!</definedName>
    <definedName name="RowRanges.RowRangeAdminNonLabour" localSheetId="0">#REF!</definedName>
    <definedName name="RowRanges.RowRangeAdminNonLabour">#REF!</definedName>
    <definedName name="RowRanges.RowRangeCustCareLabour" localSheetId="0">#REF!</definedName>
    <definedName name="RowRanges.RowRangeCustCareLabour">#REF!</definedName>
    <definedName name="RowRanges.RowRangeCustCareNonLabour" localSheetId="0">#REF!</definedName>
    <definedName name="RowRanges.RowRangeCustCareNonLabour">#REF!</definedName>
    <definedName name="RowRanges.RowRangeDivIncomeTotal" localSheetId="0">#REF!</definedName>
    <definedName name="RowRanges.RowRangeDivIncomeTotal">#REF!</definedName>
    <definedName name="RowRanges.RowRangeEnergySales" localSheetId="0">#REF!</definedName>
    <definedName name="RowRanges.RowRangeEnergySales">#REF!</definedName>
    <definedName name="RowRanges.RowRangeEnergySalesTotal" localSheetId="0">#REF!</definedName>
    <definedName name="RowRanges.RowRangeEnergySalesTotal">#REF!</definedName>
    <definedName name="RowRanges.RowRangeIncTaxTotal" localSheetId="0">#REF!</definedName>
    <definedName name="RowRanges.RowRangeIncTaxTotal">#REF!</definedName>
    <definedName name="RowRanges.RowRangeLABSAllocation" localSheetId="0">#REF!</definedName>
    <definedName name="RowRanges.RowRangeLABSAllocation">#REF!</definedName>
    <definedName name="RowRanges.RowRangeLUAllocation" localSheetId="0">#REF!</definedName>
    <definedName name="RowRanges.RowRangeLUAllocation">#REF!</definedName>
    <definedName name="RowRanges.RowRangeOpsLabour" localSheetId="0">#REF!</definedName>
    <definedName name="RowRanges.RowRangeOpsLabour">#REF!</definedName>
    <definedName name="RowRanges.RowRangeOpsNonLabour" localSheetId="0">#REF!</definedName>
    <definedName name="RowRanges.RowRangeOpsNonLabour">#REF!</definedName>
    <definedName name="RowRanges.RowRangeOtherEBITDATotal" localSheetId="0">#REF!</definedName>
    <definedName name="RowRanges.RowRangeOtherEBITDATotal">#REF!</definedName>
    <definedName name="RowRanges.RowRangeOtherRevenue" localSheetId="0">#REF!</definedName>
    <definedName name="RowRanges.RowRangeOtherRevenue">#REF!</definedName>
    <definedName name="RowRanges.RowRangeOtherRevenueTotal" localSheetId="0">#REF!</definedName>
    <definedName name="RowRanges.RowRangeOtherRevenueTotal">#REF!</definedName>
    <definedName name="RowRanges.RowRangeOtherTotal" localSheetId="0">#REF!</definedName>
    <definedName name="RowRanges.RowRangeOtherTotal">#REF!</definedName>
    <definedName name="RowRanges.RowRangeSteamSales" localSheetId="0">#REF!</definedName>
    <definedName name="RowRanges.RowRangeSteamSales">#REF!</definedName>
    <definedName name="RowRanges.RowRangeSteamSalesTotal" localSheetId="0">#REF!</definedName>
    <definedName name="RowRanges.RowRangeSteamSalesTotal">#REF!</definedName>
    <definedName name="RowRanges.RowRangeUtilitySalesEnergy" localSheetId="0">#REF!</definedName>
    <definedName name="RowRanges.RowRangeUtilitySalesEnergy">#REF!</definedName>
    <definedName name="RowRanges.RowRangeUtilitySalesEnergyTotal" localSheetId="0">#REF!</definedName>
    <definedName name="RowRanges.RowRangeUtilitySalesEnergyTotal">#REF!</definedName>
    <definedName name="RowRanges.RowRangeUtilitySalesGas" localSheetId="0">#REF!</definedName>
    <definedName name="RowRanges.RowRangeUtilitySalesGas">#REF!</definedName>
    <definedName name="RowRanges.RowRangeUtilitySalesGasTotal" localSheetId="0">#REF!</definedName>
    <definedName name="RowRanges.RowRangeUtilitySalesGasTotal">#REF!</definedName>
    <definedName name="RowRanges.RowRangeUtilitySalesWater" localSheetId="0">#REF!</definedName>
    <definedName name="RowRanges.RowRangeUtilitySalesWater">#REF!</definedName>
    <definedName name="RowRanges.RowRangeUtilitySalesWaterTotal" localSheetId="0">#REF!</definedName>
    <definedName name="RowRanges.RowRangeUtilitySalesWaterTotal">#REF!</definedName>
    <definedName name="RowRanges.RowRangeWasteDisposalFees" localSheetId="0">#REF!</definedName>
    <definedName name="RowRanges.RowRangeWasteDisposalFees">#REF!</definedName>
    <definedName name="RowRanges.RowRangeWasteDisposalFeesTotal" localSheetId="0">#REF!</definedName>
    <definedName name="RowRanges.RowRangeWasteDisposalFeesTotal">#REF!</definedName>
    <definedName name="RowRanges.RowRetainedEarnings" localSheetId="0">#REF!</definedName>
    <definedName name="RowRanges.RowRetainedEarnings">#REF!</definedName>
    <definedName name="RowRanges.RowRevenue" localSheetId="0">#REF!</definedName>
    <definedName name="RowRanges.RowRevenue">#REF!</definedName>
    <definedName name="RowRanges.RowRevGrossDetail" localSheetId="0">#REF!</definedName>
    <definedName name="RowRanges.RowRevGrossDetail">#REF!</definedName>
    <definedName name="RowRanges.RowRevGrossTotal" localSheetId="0">#REF!</definedName>
    <definedName name="RowRanges.RowRevGrossTotal">#REF!</definedName>
    <definedName name="RowRanges.RowTaxDetail" localSheetId="0">#REF!</definedName>
    <definedName name="RowRanges.RowTaxDetail">#REF!</definedName>
    <definedName name="RowRanges.RowTaxTotal" localSheetId="0">#REF!</definedName>
    <definedName name="RowRanges.RowTaxTotal">#REF!</definedName>
    <definedName name="RowRanges.RowVol_Energy" localSheetId="0">#REF!</definedName>
    <definedName name="RowRanges.RowVol_Energy">#REF!</definedName>
    <definedName name="RowRanges.RowVol_Gas" localSheetId="0">#REF!</definedName>
    <definedName name="RowRanges.RowVol_Gas">#REF!</definedName>
    <definedName name="RowRanges.RowVol_Sewer" localSheetId="0">#REF!</definedName>
    <definedName name="RowRanges.RowVol_Sewer">#REF!</definedName>
    <definedName name="RowRanges.RowVol_Water" localSheetId="0">#REF!</definedName>
    <definedName name="RowRanges.RowVol_Water">#REF!</definedName>
    <definedName name="ROY">#REF!</definedName>
    <definedName name="rpt_all" localSheetId="0">'[37]TXU model'!$B$3:$L$44,'[37]TXU model'!#REF!,'[37]TXU model'!$B$46:$L$100,'[37]TXU model'!$B$104:$L$113,'[37]TXU model'!#REF!,'[37]TXU model'!$N$3:$X$44,'[37]TXU model'!#REF!,'[37]TXU model'!$N$46:$X$100,'[37]TXU model'!$N$104:$X$113,'[37]TXU model'!#REF!,'[37]TXU model'!$Z$3:$AH$44</definedName>
    <definedName name="rpt_all">'[37]TXU model'!$B$3:$L$44,'[37]TXU model'!#REF!,'[37]TXU model'!$B$46:$L$100,'[37]TXU model'!$B$104:$L$113,'[37]TXU model'!#REF!,'[37]TXU model'!$N$3:$X$44,'[37]TXU model'!#REF!,'[37]TXU model'!$N$46:$X$100,'[37]TXU model'!$N$104:$X$113,'[37]TXU model'!#REF!,'[37]TXU model'!$Z$3:$AH$44</definedName>
    <definedName name="rpt_CorePipeline" localSheetId="0">[28]consol!$T$3:$AA$44,[28]consol!#REF!,[28]consol!$T$46:$AA$100,[28]consol!$T$103:$AA$114</definedName>
    <definedName name="rpt_CorePipeline">[28]consol!$T$3:$AA$44,[28]consol!#REF!,[28]consol!$T$46:$AA$100,[28]consol!$T$103:$AA$114</definedName>
    <definedName name="rpt_DistributionSystems" localSheetId="0">[28]consol!$K$3:$R$44,[28]consol!#REF!,[28]consol!$K$46:$R$100,[28]consol!$K$103:$R$114</definedName>
    <definedName name="rpt_DistributionSystems">[28]consol!$K$3:$R$44,[28]consol!#REF!,[28]consol!$K$46:$R$100,[28]consol!$K$103:$R$114</definedName>
    <definedName name="rpt_Network" localSheetId="0">'[37]TXU model'!$Z$3:$AH$44,'[37]TXU model'!#REF!,'[37]TXU model'!$Z$46:$AH$100</definedName>
    <definedName name="rpt_Network">'[37]TXU model'!$Z$3:$AH$44,'[37]TXU model'!#REF!,'[37]TXU model'!$Z$46:$AH$100</definedName>
    <definedName name="rpt_Property_Additions" localSheetId="0">'[37]TXU model'!$G$383:$L$409,'[37]TXU model'!#REF!,'[37]TXU model'!#REF!</definedName>
    <definedName name="rpt_Property_Additions">'[37]TXU model'!$G$383:$L$409,'[37]TXU model'!#REF!,'[37]TXU model'!#REF!</definedName>
    <definedName name="rpt_Rev" localSheetId="0">'[37]TXU model'!$G$117:$L$164,'[37]TXU model'!#REF!,'[37]TXU model'!#REF!</definedName>
    <definedName name="rpt_Rev">'[37]TXU model'!$G$117:$L$164,'[37]TXU model'!#REF!,'[37]TXU model'!#REF!</definedName>
    <definedName name="rpt_TXUDistribution" localSheetId="0">'[37]TXU model'!$B$3:$L$44,'[37]TXU model'!#REF!,'[37]TXU model'!$B$46:$L$100,'[37]TXU model'!$B$104:$L$113,'[37]TXU model'!$B$117:$L$169,'[37]TXU model'!$B$235:$L$252,'[37]TXU model'!$B$254:$L$300,'[37]TXU model'!$B$303:$L$341,'[37]TXU model'!$B$343:$L$381,'[37]TXU model'!$B$383:$L$409</definedName>
    <definedName name="rpt_TXUDistribution">'[37]TXU model'!$B$3:$L$44,'[37]TXU model'!#REF!,'[37]TXU model'!$B$46:$L$100,'[37]TXU model'!$B$104:$L$113,'[37]TXU model'!$B$117:$L$169,'[37]TXU model'!$B$235:$L$252,'[37]TXU model'!$B$254:$L$300,'[37]TXU model'!$B$303:$L$341,'[37]TXU model'!$B$343:$L$381,'[37]TXU model'!$B$383:$L$409</definedName>
    <definedName name="rpt_TXUGAS" localSheetId="0">[28]consol!$B$3:$I$44,[28]consol!#REF!,[28]consol!$B$46:$I$100,[28]consol!$B$103:$I$114</definedName>
    <definedName name="rpt_TXUGAS">[28]consol!$B$3:$I$44,[28]consol!#REF!,[28]consol!$B$46:$I$100,[28]consol!$B$103:$I$114</definedName>
    <definedName name="rpt_TXUPipeline" localSheetId="0">'[37]TXU model'!$N$3:$X$44,'[37]TXU model'!#REF!,'[37]TXU model'!$N$46:$X$100,'[37]TXU model'!$N$104:$X$113,'[37]TXU model'!$N$117:$X$135,'[37]TXU model'!$N$171:$X$214,'[37]TXU model'!$N$254:$X$300,'[37]TXU model'!$N$303:$X$341,'[37]TXU model'!$N$343:$X$381,'[37]TXU model'!$N$383:$X$409</definedName>
    <definedName name="rpt_TXUPipeline">'[37]TXU model'!$N$3:$X$44,'[37]TXU model'!#REF!,'[37]TXU model'!$N$46:$X$100,'[37]TXU model'!$N$104:$X$113,'[37]TXU model'!$N$117:$X$135,'[37]TXU model'!$N$171:$X$214,'[37]TXU model'!$N$254:$X$300,'[37]TXU model'!$N$303:$X$341,'[37]TXU model'!$N$343:$X$381,'[37]TXU model'!$N$383:$X$409</definedName>
    <definedName name="rqewrqer">"%"</definedName>
    <definedName name="rqwerqew" localSheetId="0">#REF!</definedName>
    <definedName name="rqwerqew">#REF!</definedName>
    <definedName name="RR_10" localSheetId="0">#REF!</definedName>
    <definedName name="RR_10">#REF!</definedName>
    <definedName name="RR_12" localSheetId="0">#REF!</definedName>
    <definedName name="RR_12">#REF!</definedName>
    <definedName name="RR_14" localSheetId="0">#REF!</definedName>
    <definedName name="RR_14">#REF!</definedName>
    <definedName name="RR_6" localSheetId="0">#REF!</definedName>
    <definedName name="RR_6">#REF!</definedName>
    <definedName name="RR_8" localSheetId="0">#REF!</definedName>
    <definedName name="RR_8">#REF!</definedName>
    <definedName name="RRF" localSheetId="0">#REF!</definedName>
    <definedName name="RRF">#REF!</definedName>
    <definedName name="rrfv" localSheetId="0">#REF!</definedName>
    <definedName name="rrfv">#REF!</definedName>
    <definedName name="S">'[6]WP 1-2'!#REF!</definedName>
    <definedName name="sadasd" localSheetId="0">#REF!</definedName>
    <definedName name="sadasd">#REF!</definedName>
    <definedName name="sal_table" localSheetId="0">#REF!</definedName>
    <definedName name="sal_table">#REF!</definedName>
    <definedName name="SALES" localSheetId="0">#REF!</definedName>
    <definedName name="SALES">#REF!</definedName>
    <definedName name="SCH.1" localSheetId="0">#REF!</definedName>
    <definedName name="SCH.1">#REF!</definedName>
    <definedName name="SCH.10" localSheetId="0">#REF!</definedName>
    <definedName name="SCH.10">#REF!</definedName>
    <definedName name="SCH.11" localSheetId="0">#REF!</definedName>
    <definedName name="SCH.11">#REF!</definedName>
    <definedName name="SCH.12" localSheetId="0">#REF!</definedName>
    <definedName name="SCH.12">#REF!</definedName>
    <definedName name="SCH.13" localSheetId="0">#REF!</definedName>
    <definedName name="SCH.13">#REF!</definedName>
    <definedName name="SCH.14" localSheetId="0">#REF!</definedName>
    <definedName name="SCH.14">#REF!</definedName>
    <definedName name="SCH.15" localSheetId="0">#REF!</definedName>
    <definedName name="SCH.15">#REF!</definedName>
    <definedName name="SCH.16" localSheetId="0">#REF!</definedName>
    <definedName name="SCH.16">#REF!</definedName>
    <definedName name="SCH.17" localSheetId="0">#REF!</definedName>
    <definedName name="SCH.17">#REF!</definedName>
    <definedName name="SCH.18" localSheetId="0">#REF!</definedName>
    <definedName name="SCH.18">#REF!</definedName>
    <definedName name="SCH.19" localSheetId="0">#REF!</definedName>
    <definedName name="SCH.19">#REF!</definedName>
    <definedName name="SCH.2" localSheetId="0">#REF!</definedName>
    <definedName name="SCH.2">#REF!</definedName>
    <definedName name="SCH.20" localSheetId="0">#REF!</definedName>
    <definedName name="SCH.20">#REF!</definedName>
    <definedName name="SCH.21" localSheetId="0">#REF!</definedName>
    <definedName name="SCH.21">#REF!</definedName>
    <definedName name="SCH.22" localSheetId="0">#REF!</definedName>
    <definedName name="SCH.22">#REF!</definedName>
    <definedName name="SCH.23" localSheetId="0">#REF!</definedName>
    <definedName name="SCH.23">#REF!</definedName>
    <definedName name="SCH.24" localSheetId="0">#REF!</definedName>
    <definedName name="SCH.24">#REF!</definedName>
    <definedName name="SCH.25" localSheetId="0">#REF!</definedName>
    <definedName name="SCH.25">#REF!</definedName>
    <definedName name="SCH.26" localSheetId="0">#REF!</definedName>
    <definedName name="SCH.26">#REF!</definedName>
    <definedName name="SCH.27" localSheetId="0">#REF!</definedName>
    <definedName name="SCH.27">#REF!</definedName>
    <definedName name="SCH.28" localSheetId="0">#REF!</definedName>
    <definedName name="SCH.28">#REF!</definedName>
    <definedName name="SCH.29" localSheetId="0">#REF!</definedName>
    <definedName name="SCH.29">#REF!</definedName>
    <definedName name="SCH.3" localSheetId="0">#REF!</definedName>
    <definedName name="SCH.3">#REF!</definedName>
    <definedName name="SCH.30" localSheetId="0">#REF!</definedName>
    <definedName name="SCH.30">#REF!</definedName>
    <definedName name="SCH.31" localSheetId="0">#REF!</definedName>
    <definedName name="SCH.31">#REF!</definedName>
    <definedName name="SCH.32" localSheetId="0">#REF!</definedName>
    <definedName name="SCH.32">#REF!</definedName>
    <definedName name="SCH.33" localSheetId="0">#REF!</definedName>
    <definedName name="SCH.33">#REF!</definedName>
    <definedName name="SCH.34" localSheetId="0">#REF!</definedName>
    <definedName name="SCH.34">#REF!</definedName>
    <definedName name="SCH.35" localSheetId="0">#REF!</definedName>
    <definedName name="SCH.35">#REF!</definedName>
    <definedName name="SCH.36" localSheetId="0">#REF!</definedName>
    <definedName name="SCH.36">#REF!</definedName>
    <definedName name="SCH.37" localSheetId="0">#REF!</definedName>
    <definedName name="SCH.37">#REF!</definedName>
    <definedName name="SCH.38" localSheetId="0">#REF!</definedName>
    <definedName name="SCH.38">#REF!</definedName>
    <definedName name="SCH.39" localSheetId="0">#REF!</definedName>
    <definedName name="SCH.39">#REF!</definedName>
    <definedName name="SCH.4" localSheetId="0">#REF!</definedName>
    <definedName name="SCH.4">#REF!</definedName>
    <definedName name="SCH.40" localSheetId="0">#REF!</definedName>
    <definedName name="SCH.40">#REF!</definedName>
    <definedName name="SCH.41" localSheetId="0">#REF!</definedName>
    <definedName name="SCH.41">#REF!</definedName>
    <definedName name="SCH.42" localSheetId="0">#REF!</definedName>
    <definedName name="SCH.42">#REF!</definedName>
    <definedName name="SCH.43" localSheetId="0">#REF!</definedName>
    <definedName name="SCH.43">#REF!</definedName>
    <definedName name="SCH.44" localSheetId="0">#REF!</definedName>
    <definedName name="SCH.44">#REF!</definedName>
    <definedName name="SCH.45" localSheetId="0">#REF!</definedName>
    <definedName name="SCH.45">#REF!</definedName>
    <definedName name="SCH.46" localSheetId="0">#REF!</definedName>
    <definedName name="SCH.46">#REF!</definedName>
    <definedName name="SCH.47" localSheetId="0">#REF!</definedName>
    <definedName name="SCH.47">#REF!</definedName>
    <definedName name="SCH.48" localSheetId="0">#REF!</definedName>
    <definedName name="SCH.48">#REF!</definedName>
    <definedName name="SCH.49" localSheetId="0">#REF!</definedName>
    <definedName name="SCH.49">#REF!</definedName>
    <definedName name="SCH.5" localSheetId="0">#REF!</definedName>
    <definedName name="SCH.5">#REF!</definedName>
    <definedName name="SCH.50" localSheetId="0">#REF!</definedName>
    <definedName name="SCH.50">#REF!</definedName>
    <definedName name="SCH.51" localSheetId="0">#REF!</definedName>
    <definedName name="SCH.51">#REF!</definedName>
    <definedName name="SCH.52" localSheetId="0">#REF!</definedName>
    <definedName name="SCH.52">#REF!</definedName>
    <definedName name="SCH.53" localSheetId="0">#REF!</definedName>
    <definedName name="SCH.53">#REF!</definedName>
    <definedName name="SCH.54" localSheetId="0">#REF!</definedName>
    <definedName name="SCH.54">#REF!</definedName>
    <definedName name="SCH.55" localSheetId="0">#REF!</definedName>
    <definedName name="SCH.55">#REF!</definedName>
    <definedName name="SCH.56" localSheetId="0">#REF!</definedName>
    <definedName name="SCH.56">#REF!</definedName>
    <definedName name="SCH.56A" localSheetId="0">#REF!</definedName>
    <definedName name="SCH.56A">#REF!</definedName>
    <definedName name="SCH.56B" localSheetId="0">#REF!</definedName>
    <definedName name="SCH.56B">#REF!</definedName>
    <definedName name="SCH.56C" localSheetId="0">#REF!</definedName>
    <definedName name="SCH.56C">#REF!</definedName>
    <definedName name="SCH.57" localSheetId="0">#REF!</definedName>
    <definedName name="SCH.57">#REF!</definedName>
    <definedName name="SCH.58" localSheetId="0">#REF!</definedName>
    <definedName name="SCH.58">#REF!</definedName>
    <definedName name="SCH.59" localSheetId="0">#REF!</definedName>
    <definedName name="SCH.59">#REF!</definedName>
    <definedName name="SCH.60" localSheetId="0">#REF!</definedName>
    <definedName name="SCH.60">#REF!</definedName>
    <definedName name="SCH.61" localSheetId="0">#REF!</definedName>
    <definedName name="SCH.61">#REF!</definedName>
    <definedName name="SCH.62" localSheetId="0">#REF!</definedName>
    <definedName name="SCH.62">#REF!</definedName>
    <definedName name="SCH.63" localSheetId="0">#REF!</definedName>
    <definedName name="SCH.63">#REF!</definedName>
    <definedName name="SCH.64" localSheetId="0">#REF!</definedName>
    <definedName name="SCH.64">#REF!</definedName>
    <definedName name="SCH.65" localSheetId="0">#REF!</definedName>
    <definedName name="SCH.65">#REF!</definedName>
    <definedName name="SCH.7" localSheetId="0">#REF!</definedName>
    <definedName name="SCH.7">#REF!</definedName>
    <definedName name="SCH.8" localSheetId="0">#REF!</definedName>
    <definedName name="SCH.8">#REF!</definedName>
    <definedName name="SCH.9" localSheetId="0">#REF!</definedName>
    <definedName name="SCH.9">#REF!</definedName>
    <definedName name="SCH10PM" localSheetId="0">#REF!</definedName>
    <definedName name="SCH10PM">#REF!</definedName>
    <definedName name="SCH11PM" localSheetId="0">#REF!</definedName>
    <definedName name="SCH11PM">#REF!</definedName>
    <definedName name="SCH12PM" localSheetId="0">#REF!</definedName>
    <definedName name="SCH12PM">#REF!</definedName>
    <definedName name="SCH13PM" localSheetId="0">#REF!</definedName>
    <definedName name="SCH13PM">#REF!</definedName>
    <definedName name="SCH14PM" localSheetId="0">#REF!</definedName>
    <definedName name="SCH14PM">#REF!</definedName>
    <definedName name="SCH15PM" localSheetId="0">#REF!</definedName>
    <definedName name="SCH15PM">#REF!</definedName>
    <definedName name="SCH16PM" localSheetId="0">#REF!</definedName>
    <definedName name="SCH16PM">#REF!</definedName>
    <definedName name="SCH17PM" localSheetId="0">#REF!</definedName>
    <definedName name="SCH17PM">#REF!</definedName>
    <definedName name="SCH18PM" localSheetId="0">#REF!</definedName>
    <definedName name="SCH18PM">#REF!</definedName>
    <definedName name="SCH19PM" localSheetId="0">#REF!</definedName>
    <definedName name="SCH19PM">#REF!</definedName>
    <definedName name="SCH1PM" localSheetId="0">#REF!</definedName>
    <definedName name="SCH1PM">#REF!</definedName>
    <definedName name="SCH20PM" localSheetId="0">#REF!</definedName>
    <definedName name="SCH20PM">#REF!</definedName>
    <definedName name="SCH21PM" localSheetId="0">#REF!</definedName>
    <definedName name="SCH21PM">#REF!</definedName>
    <definedName name="SCH22PM" localSheetId="0">#REF!</definedName>
    <definedName name="SCH22PM">#REF!</definedName>
    <definedName name="SCH23PM" localSheetId="0">#REF!</definedName>
    <definedName name="SCH23PM">#REF!</definedName>
    <definedName name="SCH24PM" localSheetId="0">#REF!</definedName>
    <definedName name="SCH24PM">#REF!</definedName>
    <definedName name="SCH25PM" localSheetId="0">#REF!</definedName>
    <definedName name="SCH25PM">#REF!</definedName>
    <definedName name="SCH26PM" localSheetId="0">#REF!</definedName>
    <definedName name="SCH26PM">#REF!</definedName>
    <definedName name="SCH27PM" localSheetId="0">#REF!</definedName>
    <definedName name="SCH27PM">#REF!</definedName>
    <definedName name="SCH28PM" localSheetId="0">#REF!</definedName>
    <definedName name="SCH28PM">#REF!</definedName>
    <definedName name="SCH29PM" localSheetId="0">#REF!</definedName>
    <definedName name="SCH29PM">#REF!</definedName>
    <definedName name="SCH2PM" localSheetId="0">#REF!</definedName>
    <definedName name="SCH2PM">#REF!</definedName>
    <definedName name="SCH30PM" localSheetId="0">#REF!</definedName>
    <definedName name="SCH30PM">#REF!</definedName>
    <definedName name="SCH31PM" localSheetId="0">#REF!</definedName>
    <definedName name="SCH31PM">#REF!</definedName>
    <definedName name="SCH32PM" localSheetId="0">#REF!</definedName>
    <definedName name="SCH32PM">#REF!</definedName>
    <definedName name="SCH33PM" localSheetId="0">#REF!</definedName>
    <definedName name="SCH33PM">#REF!</definedName>
    <definedName name="SCH34PM" localSheetId="0">#REF!</definedName>
    <definedName name="SCH34PM">#REF!</definedName>
    <definedName name="SCH35PM" localSheetId="0">#REF!</definedName>
    <definedName name="SCH35PM">#REF!</definedName>
    <definedName name="SCH36PM" localSheetId="0">#REF!</definedName>
    <definedName name="SCH36PM">#REF!</definedName>
    <definedName name="SCH37PM" localSheetId="0">#REF!</definedName>
    <definedName name="SCH37PM">#REF!</definedName>
    <definedName name="SCH38PM" localSheetId="0">#REF!</definedName>
    <definedName name="SCH38PM">#REF!</definedName>
    <definedName name="SCH39PM" localSheetId="0">#REF!</definedName>
    <definedName name="SCH39PM">#REF!</definedName>
    <definedName name="SCH3PM" localSheetId="0">#REF!</definedName>
    <definedName name="SCH3PM">#REF!</definedName>
    <definedName name="SCH40PM" localSheetId="0">#REF!</definedName>
    <definedName name="SCH40PM">#REF!</definedName>
    <definedName name="SCH41PM" localSheetId="0">#REF!</definedName>
    <definedName name="SCH41PM">#REF!</definedName>
    <definedName name="SCH42PM" localSheetId="0">#REF!</definedName>
    <definedName name="SCH42PM">#REF!</definedName>
    <definedName name="SCH43PM" localSheetId="0">#REF!</definedName>
    <definedName name="SCH43PM">#REF!</definedName>
    <definedName name="SCH44PM" localSheetId="0">#REF!</definedName>
    <definedName name="SCH44PM">#REF!</definedName>
    <definedName name="SCH45PM" localSheetId="0">#REF!</definedName>
    <definedName name="SCH45PM">#REF!</definedName>
    <definedName name="SCH46PM" localSheetId="0">#REF!</definedName>
    <definedName name="SCH46PM">#REF!</definedName>
    <definedName name="SCH47PM" localSheetId="0">#REF!</definedName>
    <definedName name="SCH47PM">#REF!</definedName>
    <definedName name="SCH48PM" localSheetId="0">#REF!</definedName>
    <definedName name="SCH48PM">#REF!</definedName>
    <definedName name="SCH49PM" localSheetId="0">#REF!</definedName>
    <definedName name="SCH49PM">#REF!</definedName>
    <definedName name="SCH4PM" localSheetId="0">#REF!</definedName>
    <definedName name="SCH4PM">#REF!</definedName>
    <definedName name="SCH50PM" localSheetId="0">#REF!</definedName>
    <definedName name="SCH50PM">#REF!</definedName>
    <definedName name="SCH51PM" localSheetId="0">#REF!</definedName>
    <definedName name="SCH51PM">#REF!</definedName>
    <definedName name="SCH52PM" localSheetId="0">#REF!</definedName>
    <definedName name="SCH52PM">#REF!</definedName>
    <definedName name="SCH53PM" localSheetId="0">#REF!</definedName>
    <definedName name="SCH53PM">#REF!</definedName>
    <definedName name="SCH54PM" localSheetId="0">#REF!</definedName>
    <definedName name="SCH54PM">#REF!</definedName>
    <definedName name="SCH55PM" localSheetId="0">#REF!</definedName>
    <definedName name="SCH55PM">#REF!</definedName>
    <definedName name="SCH56APM" localSheetId="0">#REF!</definedName>
    <definedName name="SCH56APM">#REF!</definedName>
    <definedName name="SCH56BPM" localSheetId="0">#REF!</definedName>
    <definedName name="SCH56BPM">#REF!</definedName>
    <definedName name="SCH56CPM" localSheetId="0">#REF!</definedName>
    <definedName name="SCH56CPM">#REF!</definedName>
    <definedName name="SCH56PM" localSheetId="0">#REF!</definedName>
    <definedName name="SCH56PM">#REF!</definedName>
    <definedName name="SCH57PM" localSheetId="0">#REF!</definedName>
    <definedName name="SCH57PM">#REF!</definedName>
    <definedName name="SCH58PM" localSheetId="0">#REF!</definedName>
    <definedName name="SCH58PM">#REF!</definedName>
    <definedName name="SCH59PM" localSheetId="0">#REF!</definedName>
    <definedName name="SCH59PM">#REF!</definedName>
    <definedName name="SCH5PM" localSheetId="0">#REF!</definedName>
    <definedName name="SCH5PM">#REF!</definedName>
    <definedName name="SCH60PM" localSheetId="0">#REF!</definedName>
    <definedName name="SCH60PM">#REF!</definedName>
    <definedName name="SCH61PM" localSheetId="0">#REF!</definedName>
    <definedName name="SCH61PM">#REF!</definedName>
    <definedName name="SCH62PM" localSheetId="0">#REF!</definedName>
    <definedName name="SCH62PM">#REF!</definedName>
    <definedName name="SCH63PM" localSheetId="0">#REF!</definedName>
    <definedName name="SCH63PM">#REF!</definedName>
    <definedName name="SCH64PM" localSheetId="0">#REF!</definedName>
    <definedName name="SCH64PM">#REF!</definedName>
    <definedName name="SCH65PM" localSheetId="0">#REF!</definedName>
    <definedName name="SCH65PM">#REF!</definedName>
    <definedName name="SCH6PM" localSheetId="0">#REF!</definedName>
    <definedName name="SCH6PM">#REF!</definedName>
    <definedName name="SCH7PM" localSheetId="0">#REF!</definedName>
    <definedName name="SCH7PM">#REF!</definedName>
    <definedName name="SCH8PM" localSheetId="0">#REF!</definedName>
    <definedName name="SCH8PM">#REF!</definedName>
    <definedName name="SCH9PM" localSheetId="0">#REF!</definedName>
    <definedName name="SCH9PM">#REF!</definedName>
    <definedName name="SCHEDULE___9_B" localSheetId="0">#REF!</definedName>
    <definedName name="SCHEDULE___9_B">#REF!</definedName>
    <definedName name="SCHEDULE_6" localSheetId="0">#REF!</definedName>
    <definedName name="SCHEDULE_6">#REF!</definedName>
    <definedName name="SCHEDULE_7" localSheetId="0">#REF!</definedName>
    <definedName name="SCHEDULE_7">#REF!</definedName>
    <definedName name="SCHEDULE_GOTO_TAB" localSheetId="0">'[106]Table of Contents'!#REF!</definedName>
    <definedName name="SCHEDULE_GOTO_TAB">'[106]Table of Contents'!#REF!</definedName>
    <definedName name="SE_Only" localSheetId="0">'[10]Alloc factors'!#REF!</definedName>
    <definedName name="SE_Only">'[10]Alloc factors'!#REF!</definedName>
    <definedName name="SEadit" localSheetId="0">#REF!</definedName>
    <definedName name="SEadit">#REF!</definedName>
    <definedName name="SEadv" localSheetId="0">#REF!</definedName>
    <definedName name="SEadv">#REF!</definedName>
    <definedName name="SEBP05" localSheetId="0">#REF!</definedName>
    <definedName name="SEBP05">#REF!</definedName>
    <definedName name="SEBP06" localSheetId="0">#REF!</definedName>
    <definedName name="SEBP06">#REF!</definedName>
    <definedName name="sebp09" localSheetId="0">#REF!</definedName>
    <definedName name="sebp09">#REF!</definedName>
    <definedName name="sebp10" localSheetId="0">#REF!</definedName>
    <definedName name="sebp10">#REF!</definedName>
    <definedName name="SEcash" localSheetId="0">#REF!</definedName>
    <definedName name="SEcash">#REF!</definedName>
    <definedName name="SECOND_SEMESTRE" localSheetId="0">#REF!</definedName>
    <definedName name="SECOND_SEMESTRE">#REF!</definedName>
    <definedName name="SEcwip" localSheetId="0">#REF!</definedName>
    <definedName name="SEcwip">#REF!</definedName>
    <definedName name="SEdep" localSheetId="0">#REF!</definedName>
    <definedName name="SEdep">#REF!</definedName>
    <definedName name="segment">[107]Macro!$M$1:$N$15</definedName>
    <definedName name="SEmatsup" localSheetId="0">#REF!</definedName>
    <definedName name="SEmatsup">#REF!</definedName>
    <definedName name="SEMESTRE" localSheetId="0">#REF!</definedName>
    <definedName name="SEMESTRE">#REF!</definedName>
    <definedName name="SEMO" localSheetId="0">#REF!</definedName>
    <definedName name="SEMO">#REF!</definedName>
    <definedName name="SEMO_Plant" localSheetId="0">#REF!</definedName>
    <definedName name="SEMO_Plant">#REF!</definedName>
    <definedName name="SEplant" localSheetId="0">#REF!</definedName>
    <definedName name="SEplant">#REF!</definedName>
    <definedName name="SEpp" localSheetId="0">#REF!</definedName>
    <definedName name="SEpp">#REF!</definedName>
    <definedName name="seratebase" localSheetId="0">#REF!</definedName>
    <definedName name="seratebase">#REF!</definedName>
    <definedName name="SEstorg" localSheetId="0">#REF!</definedName>
    <definedName name="SEstorg">#REF!</definedName>
    <definedName name="Seven">'[70]Jurisdiction Input'!$B$11</definedName>
    <definedName name="ShareEqCon1" localSheetId="0">#REF!</definedName>
    <definedName name="ShareEqCon1">#REF!</definedName>
    <definedName name="ShareEqCon2" localSheetId="0">#REF!</definedName>
    <definedName name="ShareEqCon2">#REF!</definedName>
    <definedName name="SHEET_1" localSheetId="0">#REF!</definedName>
    <definedName name="SHEET_1">#REF!</definedName>
    <definedName name="SHEET_10" localSheetId="0">#REF!</definedName>
    <definedName name="SHEET_10">#REF!</definedName>
    <definedName name="SHEET_2" localSheetId="0">#REF!</definedName>
    <definedName name="SHEET_2">#REF!</definedName>
    <definedName name="SHEET_3" localSheetId="0">#REF!</definedName>
    <definedName name="SHEET_3">#REF!</definedName>
    <definedName name="SHEET_4" localSheetId="0">#REF!</definedName>
    <definedName name="SHEET_4">#REF!</definedName>
    <definedName name="SHEET_5" localSheetId="0">#REF!</definedName>
    <definedName name="SHEET_5">#REF!</definedName>
    <definedName name="SHEET_6" localSheetId="0">#REF!</definedName>
    <definedName name="SHEET_6">#REF!</definedName>
    <definedName name="SHEET_7" localSheetId="0">#REF!</definedName>
    <definedName name="SHEET_7">#REF!</definedName>
    <definedName name="sinkfundp1" localSheetId="0">'[76]-18-'!#REF!</definedName>
    <definedName name="sinkfundp1">'[76]-18-'!#REF!</definedName>
    <definedName name="sinkfundp2" localSheetId="0">#REF!</definedName>
    <definedName name="sinkfundp2">#REF!</definedName>
    <definedName name="SIRE" localSheetId="0">#REF!</definedName>
    <definedName name="SIRE">#REF!</definedName>
    <definedName name="Six">'[70]Jurisdiction Input'!$B$10</definedName>
    <definedName name="SmallDate">[108]Menu!$C$3</definedName>
    <definedName name="SPECIAL_INSTRUCTIONS">'[56]Drop Down Lists'!$J$3:$J$7</definedName>
    <definedName name="Spot11" localSheetId="0">#REF!</definedName>
    <definedName name="Spot11">#REF!</definedName>
    <definedName name="Spot12" localSheetId="0">#REF!</definedName>
    <definedName name="Spot12">#REF!</definedName>
    <definedName name="Spot14" localSheetId="0">#REF!</definedName>
    <definedName name="Spot14">#REF!</definedName>
    <definedName name="Spot15" localSheetId="0">#REF!</definedName>
    <definedName name="Spot15">#REF!</definedName>
    <definedName name="Spot16" localSheetId="0">#REF!</definedName>
    <definedName name="Spot16">#REF!</definedName>
    <definedName name="Spot2" localSheetId="0">#REF!</definedName>
    <definedName name="Spot2">#REF!</definedName>
    <definedName name="Spot3" localSheetId="0">#REF!</definedName>
    <definedName name="Spot3">#REF!</definedName>
    <definedName name="Spot4" localSheetId="0">#REF!</definedName>
    <definedName name="Spot4">#REF!</definedName>
    <definedName name="Spread_Method">'[41]Tech Serv Mgr Data Entry'!$E$34:$Q$40</definedName>
    <definedName name="SS">'[109]Projection - SSU'!$A$12:$K$47</definedName>
    <definedName name="SS2005INFL" localSheetId="0">'[77]WP B9-1'!#REF!</definedName>
    <definedName name="SS2005INFL">'[77]WP B9-1'!#REF!</definedName>
    <definedName name="SS2006INFL" localSheetId="0">'[77]WP B9-1'!#REF!</definedName>
    <definedName name="SS2006INFL">'[77]WP B9-1'!#REF!</definedName>
    <definedName name="SSCUSTOMER">'[40]DATA INPUT'!$C$48</definedName>
    <definedName name="SSExp" localSheetId="0">'[39]WP Input '!#REF!</definedName>
    <definedName name="SSExp">'[39]WP Input '!#REF!</definedName>
    <definedName name="SSEXP_MVG">[82]Input!$D$43</definedName>
    <definedName name="SSEXP_PROFORMA">'[110]DATA INPUT'!$D$45</definedName>
    <definedName name="SSEXPENSE">'[40]DATA INPUT'!$C$46</definedName>
    <definedName name="SSPlant" localSheetId="0">'[39]WP Input '!#REF!</definedName>
    <definedName name="SSPlant">'[39]WP Input '!#REF!</definedName>
    <definedName name="SSRESIDUAL" localSheetId="0">#REF!</definedName>
    <definedName name="SSRESIDUAL">#REF!</definedName>
    <definedName name="SSUAllocationFactor" localSheetId="0">#REF!</definedName>
    <definedName name="SSUAllocationFactor">#REF!</definedName>
    <definedName name="SSUBillings">[111]SSUAllocationTable!$D$8:$Y$52</definedName>
    <definedName name="SSUCE">[112]SSU!$A$13:$Z$29</definedName>
    <definedName name="Starts">'[73]Resource Monthly'!$S:$S</definedName>
    <definedName name="Statetax" localSheetId="0">'[77]WP B9-1'!#REF!</definedName>
    <definedName name="Statetax">'[77]WP B9-1'!#REF!</definedName>
    <definedName name="STD_Rate" localSheetId="0">'[39]WP Input '!#REF!</definedName>
    <definedName name="STD_Rate">'[39]WP Input '!#REF!</definedName>
    <definedName name="StopLoss8082" localSheetId="0">#REF!</definedName>
    <definedName name="StopLoss8082">#REF!</definedName>
    <definedName name="StopLoss8385" localSheetId="0">#REF!</definedName>
    <definedName name="StopLoss8385">#REF!</definedName>
    <definedName name="Sttax" localSheetId="0">#REF!</definedName>
    <definedName name="Sttax">#REF!</definedName>
    <definedName name="Sum_Print_Out" localSheetId="0">#REF!</definedName>
    <definedName name="Sum_Print_Out">#REF!</definedName>
    <definedName name="SUMM" localSheetId="0">#REF!</definedName>
    <definedName name="SUMM">#REF!</definedName>
    <definedName name="Summary" localSheetId="0">#REF!</definedName>
    <definedName name="Summary">#REF!</definedName>
    <definedName name="sw">'[17]Section 12'!$K$83</definedName>
    <definedName name="SWadit" localSheetId="0">#REF!</definedName>
    <definedName name="SWadit">#REF!</definedName>
    <definedName name="SWadv" localSheetId="0">#REF!</definedName>
    <definedName name="SWadv">#REF!</definedName>
    <definedName name="SWcash" localSheetId="0">#REF!</definedName>
    <definedName name="SWcash">#REF!</definedName>
    <definedName name="SWcwip" localSheetId="0">#REF!</definedName>
    <definedName name="SWcwip">#REF!</definedName>
    <definedName name="SWdep" localSheetId="0">#REF!</definedName>
    <definedName name="SWdep">#REF!</definedName>
    <definedName name="SWmatsup" localSheetId="0">#REF!</definedName>
    <definedName name="SWmatsup">#REF!</definedName>
    <definedName name="swmeter">'[17]Section 12'!$I$92</definedName>
    <definedName name="SWplant" localSheetId="0">#REF!</definedName>
    <definedName name="SWplant">#REF!</definedName>
    <definedName name="SWpp" localSheetId="0">#REF!</definedName>
    <definedName name="SWpp">#REF!</definedName>
    <definedName name="swratebase" localSheetId="0">#REF!</definedName>
    <definedName name="swratebase">#REF!</definedName>
    <definedName name="SWstorg" localSheetId="0">#REF!</definedName>
    <definedName name="SWstorg">#REF!</definedName>
    <definedName name="Swvu.ANALYSIS._.1." localSheetId="0" hidden="1">#REF!</definedName>
    <definedName name="Swvu.ANALYSIS._.1." hidden="1">#REF!</definedName>
    <definedName name="Swvu.ANALYSIS._.2." localSheetId="0" hidden="1">#REF!</definedName>
    <definedName name="Swvu.ANALYSIS._.2." hidden="1">#REF!</definedName>
    <definedName name="Swvu.grid._.lines." localSheetId="0" hidden="1">[1]JE!#REF!</definedName>
    <definedName name="Swvu.grid._.lines." hidden="1">[1]JE!#REF!</definedName>
    <definedName name="Swvu.OPERATING._.EXPENSES." localSheetId="0" hidden="1">#REF!</definedName>
    <definedName name="Swvu.OPERATING._.EXPENSES." hidden="1">#REF!</definedName>
    <definedName name="T">#REF!</definedName>
    <definedName name="T3T" localSheetId="0">#REF!</definedName>
    <definedName name="T3T">#REF!</definedName>
    <definedName name="TABLE" localSheetId="0">#REF!</definedName>
    <definedName name="TABLE">#REF!</definedName>
    <definedName name="table_ks">[113]SPREAD!$A$187:$G$211</definedName>
    <definedName name="table_mt">[114]SPREAD!$A$9:$G$33</definedName>
    <definedName name="Table1">[115]Tables!$B$3:$C$11</definedName>
    <definedName name="TABLEI">[3]Nonutility!$DI$596:$DN$690</definedName>
    <definedName name="TABLEIIA">[3]Nonutility!$DO$595:$DS$633</definedName>
    <definedName name="TABLEIIB">[3]Nonutility!$DO$638:$DS$679</definedName>
    <definedName name="TABLEIII">[3]Nonutility!$DT$596:$DX$686</definedName>
    <definedName name="TABLEIV">[3]Nonutility!$DZ$596:$EF$658</definedName>
    <definedName name="TABLEPM" localSheetId="0">#REF!</definedName>
    <definedName name="TABLEPM">#REF!</definedName>
    <definedName name="TABLEV">[3]Nonutility!$EH$596:$EN$637</definedName>
    <definedName name="TABLEVI">[3]Nonutility!$EP$595:$EZ$617</definedName>
    <definedName name="Tariff_Bulk_Trans">[28]assump!$G$107:$L$107</definedName>
    <definedName name="Tariff_C">[28]assump!$G$93:$L$93</definedName>
    <definedName name="Tariff_Call">[28]assump!$G$96:$L$96</definedName>
    <definedName name="Tariff_Check">[28]assump!$G$97:$L$97</definedName>
    <definedName name="Tariff_Connect">[28]assump!$G$95:$L$95</definedName>
    <definedName name="Tariff_Ind">[28]assump!$G$94:$L$94</definedName>
    <definedName name="Tariff_Ind_PL">[28]assump!$G$106:$L$106</definedName>
    <definedName name="Tariff_Network_Trans">[28]assump!$G$108:$L$108</definedName>
    <definedName name="Tariff_R">[28]assump!$G$92:$L$92</definedName>
    <definedName name="Tariff_Read">[28]assump!$G$98:$L$98</definedName>
    <definedName name="Tariff_Tamper">[28]assump!$G$99:$L$99</definedName>
    <definedName name="task" localSheetId="0">#REF!</definedName>
    <definedName name="task">#REF!</definedName>
    <definedName name="Task2" localSheetId="0">[29]Source!#REF!</definedName>
    <definedName name="Task2">[29]Source!#REF!</definedName>
    <definedName name="TaskDescr" localSheetId="0">[29]Source!#REF!</definedName>
    <definedName name="TaskDescr">[29]Source!#REF!</definedName>
    <definedName name="TAX_FED" localSheetId="0">#REF!</definedName>
    <definedName name="TAX_FED">#REF!</definedName>
    <definedName name="TAX_STATE" localSheetId="0">#REF!</definedName>
    <definedName name="TAX_STATE">#REF!</definedName>
    <definedName name="TAX_WKG" localSheetId="0">#REF!</definedName>
    <definedName name="TAX_WKG">#REF!</definedName>
    <definedName name="TAXENG">[3]Nonutility!$EB$610</definedName>
    <definedName name="TAXGGC">[3]Nonutility!$EB$611</definedName>
    <definedName name="TAXRATE">[3]Nonutility!$EB$596</definedName>
    <definedName name="TAXTLA">[3]Nonutility!$EB$612</definedName>
    <definedName name="TAXWKG">[3]Nonutility!$EB$613</definedName>
    <definedName name="tb" localSheetId="0">#REF!</definedName>
    <definedName name="tb">#REF!</definedName>
    <definedName name="tbal" localSheetId="0">#REF!</definedName>
    <definedName name="tbal">#REF!</definedName>
    <definedName name="Template.Build.End">42928.4388175579</definedName>
    <definedName name="Template.Build.Start">42928.4387393287</definedName>
    <definedName name="Template.LastSaveTime">""</definedName>
    <definedName name="Template.LastSaveUser">""</definedName>
    <definedName name="Template.Name">"PL_BS_Trend_Month_By_Legal"</definedName>
    <definedName name="Template.SaveAll">"false"</definedName>
    <definedName name="Ten" localSheetId="0">'[27]Jurisdiction Input'!#REF!</definedName>
    <definedName name="Ten">'[27]Jurisdiction Input'!#REF!</definedName>
    <definedName name="test" hidden="1">{"ARK_JURIS_FUEL",#N/A,FALSE,"Ark_Fuel&amp;Rev"}</definedName>
    <definedName name="TESTPERIOD" localSheetId="0">#REF!</definedName>
    <definedName name="TESTPERIOD">#REF!</definedName>
    <definedName name="TESTPERIOD1" localSheetId="0">#REF!</definedName>
    <definedName name="TESTPERIOD1">#REF!</definedName>
    <definedName name="TestPeriodDate">[116]Inputs!$D$20</definedName>
    <definedName name="TESTYEAR">'[35]DATA INPUT'!$C$9</definedName>
    <definedName name="testyeardate">[31]titlepage!$C$10</definedName>
    <definedName name="TextRefCopy1" localSheetId="0">#REF!</definedName>
    <definedName name="TextRefCopy1">#REF!</definedName>
    <definedName name="TextRefCopy10" localSheetId="0">#REF!</definedName>
    <definedName name="TextRefCopy10">#REF!</definedName>
    <definedName name="TextRefCopy11" localSheetId="0">#REF!</definedName>
    <definedName name="TextRefCopy11">#REF!</definedName>
    <definedName name="TextRefCopy12" localSheetId="0">#REF!</definedName>
    <definedName name="TextRefCopy12">#REF!</definedName>
    <definedName name="TextRefCopy13" localSheetId="0">#REF!</definedName>
    <definedName name="TextRefCopy13">#REF!</definedName>
    <definedName name="TextRefCopy14" localSheetId="0">#REF!</definedName>
    <definedName name="TextRefCopy14">#REF!</definedName>
    <definedName name="TextRefCopy15" localSheetId="0">#REF!</definedName>
    <definedName name="TextRefCopy15">#REF!</definedName>
    <definedName name="TextRefCopy16" localSheetId="0">#REF!</definedName>
    <definedName name="TextRefCopy16">#REF!</definedName>
    <definedName name="TextRefCopy17" localSheetId="0">#REF!</definedName>
    <definedName name="TextRefCopy17">#REF!</definedName>
    <definedName name="TextRefCopy18" localSheetId="0">#REF!</definedName>
    <definedName name="TextRefCopy18">#REF!</definedName>
    <definedName name="TextRefCopy19" localSheetId="0">#REF!</definedName>
    <definedName name="TextRefCopy19">#REF!</definedName>
    <definedName name="TextRefCopy2" localSheetId="0">#REF!</definedName>
    <definedName name="TextRefCopy2">#REF!</definedName>
    <definedName name="TextRefCopy20" localSheetId="0">#REF!</definedName>
    <definedName name="TextRefCopy20">#REF!</definedName>
    <definedName name="TextRefCopy21" localSheetId="0">#REF!</definedName>
    <definedName name="TextRefCopy21">#REF!</definedName>
    <definedName name="TextRefCopy22" localSheetId="0">#REF!</definedName>
    <definedName name="TextRefCopy22">#REF!</definedName>
    <definedName name="TextRefCopy23" localSheetId="0">#REF!</definedName>
    <definedName name="TextRefCopy23">#REF!</definedName>
    <definedName name="TextRefCopy24" localSheetId="0">#REF!</definedName>
    <definedName name="TextRefCopy24">#REF!</definedName>
    <definedName name="TextRefCopy25" localSheetId="0">#REF!</definedName>
    <definedName name="TextRefCopy25">#REF!</definedName>
    <definedName name="TextRefCopy26" localSheetId="0">#REF!</definedName>
    <definedName name="TextRefCopy26">#REF!</definedName>
    <definedName name="TextRefCopy27" localSheetId="0">#REF!</definedName>
    <definedName name="TextRefCopy27">#REF!</definedName>
    <definedName name="TextRefCopy28" localSheetId="0">#REF!</definedName>
    <definedName name="TextRefCopy28">#REF!</definedName>
    <definedName name="TextRefCopy29" localSheetId="0">#REF!</definedName>
    <definedName name="TextRefCopy29">#REF!</definedName>
    <definedName name="TextRefCopy3" localSheetId="0">#REF!</definedName>
    <definedName name="TextRefCopy3">#REF!</definedName>
    <definedName name="TextRefCopy30" localSheetId="0">#REF!</definedName>
    <definedName name="TextRefCopy30">#REF!</definedName>
    <definedName name="TextRefCopy4" localSheetId="0">#REF!</definedName>
    <definedName name="TextRefCopy4">#REF!</definedName>
    <definedName name="TextRefCopy5" localSheetId="0">#REF!</definedName>
    <definedName name="TextRefCopy5">#REF!</definedName>
    <definedName name="TextRefCopy6" localSheetId="0">#REF!</definedName>
    <definedName name="TextRefCopy6">#REF!</definedName>
    <definedName name="TextRefCopy7" localSheetId="0">#REF!</definedName>
    <definedName name="TextRefCopy7">#REF!</definedName>
    <definedName name="TextRefCopy8" localSheetId="0">#REF!</definedName>
    <definedName name="TextRefCopy8">#REF!</definedName>
    <definedName name="TextRefCopy9" localSheetId="0">#REF!</definedName>
    <definedName name="TextRefCopy9">#REF!</definedName>
    <definedName name="TextRefCopyRangeCount" hidden="1">30</definedName>
    <definedName name="Thirteen" localSheetId="0">'[27]Jurisdiction Input'!#REF!</definedName>
    <definedName name="Thirteen">'[27]Jurisdiction Input'!#REF!</definedName>
    <definedName name="Three">'[70]Jurisdiction Input'!$B$7</definedName>
    <definedName name="TLACE">[91]TransLA!$A$13:$Z$29</definedName>
    <definedName name="TLCOpStat">[36]UtOpStat!$C$95:$T$101</definedName>
    <definedName name="TLIG_1080" localSheetId="0">#REF!</definedName>
    <definedName name="TLIG_1080">#REF!</definedName>
    <definedName name="TLVOpStat">[36]UtOpStat!$C$103:$T$110</definedName>
    <definedName name="TNCE">[81]Tennessee!$A$13:$Z$29</definedName>
    <definedName name="TOTadit" localSheetId="0">#REF!</definedName>
    <definedName name="TOTadit">#REF!</definedName>
    <definedName name="TOTadv" localSheetId="0">#REF!</definedName>
    <definedName name="TOTadv">#REF!</definedName>
    <definedName name="Total_Customers" localSheetId="0">#REF!</definedName>
    <definedName name="Total_Customers">#REF!</definedName>
    <definedName name="Total_Integration_Costs" localSheetId="0">#REF!</definedName>
    <definedName name="Total_Integration_Costs">#REF!</definedName>
    <definedName name="Total_Volume" localSheetId="0">#REF!</definedName>
    <definedName name="Total_Volume">#REF!</definedName>
    <definedName name="TOTcash" localSheetId="0">#REF!</definedName>
    <definedName name="TOTcash">#REF!</definedName>
    <definedName name="TOTcwip" localSheetId="0">#REF!</definedName>
    <definedName name="TOTcwip">#REF!</definedName>
    <definedName name="TOTdep" localSheetId="0">#REF!</definedName>
    <definedName name="TOTdep">#REF!</definedName>
    <definedName name="TOTmatsup" localSheetId="0">#REF!</definedName>
    <definedName name="TOTmatsup">#REF!</definedName>
    <definedName name="TOTplant" localSheetId="0">#REF!</definedName>
    <definedName name="TOTplant">#REF!</definedName>
    <definedName name="TOTpp" localSheetId="0">#REF!</definedName>
    <definedName name="TOTpp">#REF!</definedName>
    <definedName name="totratebase" localSheetId="0">#REF!</definedName>
    <definedName name="totratebase">#REF!</definedName>
    <definedName name="TOTstorg" localSheetId="0">#REF!</definedName>
    <definedName name="TOTstorg">#REF!</definedName>
    <definedName name="TownCode" localSheetId="0">#REF!</definedName>
    <definedName name="TownCod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 localSheetId="0">#REF!</definedName>
    <definedName name="TRANS_LA_1080">#REF!</definedName>
    <definedName name="TRANS_LA_1110" localSheetId="0">#REF!</definedName>
    <definedName name="TRANS_LA_1110">#REF!</definedName>
    <definedName name="transfer">'[14]adjustment 3'!$O$4:$O$371</definedName>
    <definedName name="TRANSPORT" localSheetId="0">#REF!</definedName>
    <definedName name="TRANSPORT">#REF!</definedName>
    <definedName name="trend" localSheetId="0">#REF!</definedName>
    <definedName name="trend">#REF!</definedName>
    <definedName name="trend2" localSheetId="0">#REF!</definedName>
    <definedName name="trend2">#REF!</definedName>
    <definedName name="TriCE">[32]Triangle!$A$13:$Z$29</definedName>
    <definedName name="Twelve" localSheetId="0">'[27]Jurisdiction Input'!#REF!</definedName>
    <definedName name="Twelve">'[27]Jurisdiction Input'!#REF!</definedName>
    <definedName name="Two">'[70]Jurisdiction Input'!$B$6</definedName>
    <definedName name="TXCOpStat">[36]UtOpStat!$C$138:$T$144</definedName>
    <definedName name="TXVOpStat">[36]UtOpStat!$C$146:$T$154</definedName>
    <definedName name="TYDATE">'[117]Sch 1'!$A$4</definedName>
    <definedName name="TYPE_OF_PAYMENT">'[56]Drop Down Lists'!$N$3:$N$13</definedName>
    <definedName name="U">#REF!</definedName>
    <definedName name="UACKCE">[55]CKUnalloc!$A$13:$Z$29</definedName>
    <definedName name="UALACE">[91]LAUnalloc!$A$13:$Z$29</definedName>
    <definedName name="UAMDCE">[81]MDUnalloc!$A$13:$Z$29</definedName>
    <definedName name="UAWTXCE">[32]Unalloc!$A$13:$Z$29</definedName>
    <definedName name="ucg" localSheetId="0">#REF!</definedName>
    <definedName name="ucg">#REF!</definedName>
    <definedName name="UCG_1080" localSheetId="0">#REF!</definedName>
    <definedName name="UCG_1080">#REF!</definedName>
    <definedName name="UCG_1110" localSheetId="0">#REF!</definedName>
    <definedName name="UCG_1110">#REF!</definedName>
    <definedName name="UCGCalloc" localSheetId="0">#REF!</definedName>
    <definedName name="UCGCalloc">#REF!</definedName>
    <definedName name="ucgcsumbystate" localSheetId="0">#REF!</definedName>
    <definedName name="ucgcsumbystate">#REF!</definedName>
    <definedName name="ucgmeter" localSheetId="0">#REF!</definedName>
    <definedName name="ucgmeter">#REF!</definedName>
    <definedName name="Update_Base_Case" localSheetId="0">[75]Scenarios!#REF!</definedName>
    <definedName name="Update_Base_Case">[75]Scenarios!#REF!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er.Language">"en-US"</definedName>
    <definedName name="User.Name">"cbarbee"</definedName>
    <definedName name="User.Session">"l0g0nji4ms2kgsa54h4iku45"</definedName>
    <definedName name="USSTD" localSheetId="0">#REF!</definedName>
    <definedName name="USSTD">#REF!</definedName>
    <definedName name="UTCOpStat">[36]UtOpStat!$C$9:$T$15</definedName>
    <definedName name="UTMtd">'[36]UT-IncStmt-MTD'!$D$11:$U$39</definedName>
    <definedName name="UTVOpStat">[36]UtOpStat!$C$17:$T$24</definedName>
    <definedName name="UTYtd">'[36]UT-IncStmt-YTD'!$D$11:$U$39</definedName>
    <definedName name="UW" localSheetId="0">#REF!</definedName>
    <definedName name="UW">#REF!</definedName>
    <definedName name="UW_ALAB" localSheetId="0">#REF!</definedName>
    <definedName name="UW_ALAB">#REF!</definedName>
    <definedName name="UW_ALAB2" localSheetId="0">#REF!</definedName>
    <definedName name="UW_ALAB2">#REF!</definedName>
    <definedName name="UW_GL" localSheetId="0">#REF!</definedName>
    <definedName name="UW_GL">#REF!</definedName>
    <definedName name="UW_GL2" localSheetId="0">#REF!</definedName>
    <definedName name="UW_GL2">#REF!</definedName>
    <definedName name="UW_KENT" localSheetId="0">#REF!</definedName>
    <definedName name="UW_KENT">#REF!</definedName>
    <definedName name="uw_KENT2" localSheetId="0">#REF!</definedName>
    <definedName name="uw_KENT2">#REF!</definedName>
    <definedName name="UW_SUMM" localSheetId="0">#REF!</definedName>
    <definedName name="UW_SUMM">#REF!</definedName>
    <definedName name="UWALL4QTR" localSheetId="0">#REF!</definedName>
    <definedName name="UWALL4QTR">#REF!</definedName>
    <definedName name="UWALL5TOT" localSheetId="0">#REF!</definedName>
    <definedName name="UWALL5TOT">#REF!</definedName>
    <definedName name="UWDOM4BQTR" localSheetId="0">#REF!</definedName>
    <definedName name="UWDOM4BQTR">#REF!</definedName>
    <definedName name="UWDOM5BTOT" localSheetId="0">#REF!</definedName>
    <definedName name="UWDOM5BTOT">#REF!</definedName>
    <definedName name="UWFOR4AQTR" localSheetId="0">#REF!</definedName>
    <definedName name="UWFOR4AQTR">#REF!</definedName>
    <definedName name="UWFOR5ATOT" localSheetId="0">#REF!</definedName>
    <definedName name="UWFOR5ATOT">#REF!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Uxrwoff_with_Pban_Query" localSheetId="0">#REF!</definedName>
    <definedName name="Uxrwoff_with_Pban_Query">#REF!</definedName>
    <definedName name="V">[3]Nonutility!$DI$586</definedName>
    <definedName name="VACE">[81]Virginia!$A$13:$Z$29</definedName>
    <definedName name="Variables" localSheetId="0">#REF!</definedName>
    <definedName name="Variables">#REF!</definedName>
    <definedName name="VFACTOR">'[40]WP 30-1'!$F$56</definedName>
    <definedName name="VOL_A" localSheetId="0">#REF!</definedName>
    <definedName name="VOL_A">#REF!</definedName>
    <definedName name="W">#REF!</definedName>
    <definedName name="W_GAS" localSheetId="0">#REF!</definedName>
    <definedName name="W_GAS">#REF!</definedName>
    <definedName name="WINTER" localSheetId="0">#REF!</definedName>
    <definedName name="WINTER">#REF!</definedName>
    <definedName name="WithdrawalCost" localSheetId="0">#REF!</definedName>
    <definedName name="WithdrawalCost">#REF!</definedName>
    <definedName name="WithdrawalMcf" localSheetId="0">#REF!</definedName>
    <definedName name="WithdrawalMcf">#REF!</definedName>
    <definedName name="WithdrawalUnits" localSheetId="0">#REF!</definedName>
    <definedName name="WithdrawalUnits">#REF!</definedName>
    <definedName name="witness1">[31]titlepage!$B$7</definedName>
    <definedName name="WKG_1080" localSheetId="0">#REF!</definedName>
    <definedName name="WKG_1080">#REF!</definedName>
    <definedName name="WKG_1110" localSheetId="0">#REF!</definedName>
    <definedName name="WKG_1110">#REF!</definedName>
    <definedName name="WNADATA">[118]Worksheet!$A$1:$P$455</definedName>
    <definedName name="WP_2_10" localSheetId="0">#REF!</definedName>
    <definedName name="WP_2_10">#REF!</definedName>
    <definedName name="WP_2_10_1" localSheetId="0">#REF!</definedName>
    <definedName name="WP_2_10_1">#REF!</definedName>
    <definedName name="WP_2_10_1_HEAD" localSheetId="0">#REF!</definedName>
    <definedName name="WP_2_10_1_HEAD">#REF!</definedName>
    <definedName name="WP_2_11" localSheetId="0">#REF!</definedName>
    <definedName name="WP_2_11">#REF!</definedName>
    <definedName name="WP_2_11_LEFT" localSheetId="0">#REF!</definedName>
    <definedName name="WP_2_11_LEFT">#REF!</definedName>
    <definedName name="WP_2_2" localSheetId="0">#REF!</definedName>
    <definedName name="WP_2_2">#REF!</definedName>
    <definedName name="WP_2_3" localSheetId="0">#REF!</definedName>
    <definedName name="WP_2_3">#REF!</definedName>
    <definedName name="WP_2_4" localSheetId="0">#REF!</definedName>
    <definedName name="WP_2_4">#REF!</definedName>
    <definedName name="WP_2_4_1" localSheetId="0">#REF!</definedName>
    <definedName name="WP_2_4_1">#REF!</definedName>
    <definedName name="WP_2_4_3" localSheetId="0">#REF!</definedName>
    <definedName name="WP_2_4_3">#REF!</definedName>
    <definedName name="WP_2_5" localSheetId="0">#REF!</definedName>
    <definedName name="WP_2_5">#REF!</definedName>
    <definedName name="WP_2_5_HEAD" localSheetId="0">#REF!</definedName>
    <definedName name="WP_2_5_HEAD">#REF!</definedName>
    <definedName name="WP_2_6" localSheetId="0">#REF!</definedName>
    <definedName name="WP_2_6">#REF!</definedName>
    <definedName name="WP_2_6_HEAD" localSheetId="0">#REF!</definedName>
    <definedName name="WP_2_6_HEAD">#REF!</definedName>
    <definedName name="WP_2_7" localSheetId="0">#REF!</definedName>
    <definedName name="WP_2_7">#REF!</definedName>
    <definedName name="WP_2_8" localSheetId="0">#REF!</definedName>
    <definedName name="WP_2_8">#REF!</definedName>
    <definedName name="WP_2_8_1" localSheetId="0">#REF!</definedName>
    <definedName name="WP_2_8_1">#REF!</definedName>
    <definedName name="WP_2_8_HEAD" localSheetId="0">#REF!</definedName>
    <definedName name="WP_2_8_HEAD">#REF!</definedName>
    <definedName name="WP_2_9" localSheetId="0">#REF!</definedName>
    <definedName name="WP_2_9">#REF!</definedName>
    <definedName name="WP_2_9_1" localSheetId="0">#REF!</definedName>
    <definedName name="WP_2_9_1">#REF!</definedName>
    <definedName name="WP_2_9_1_HEAD" localSheetId="0">#REF!</definedName>
    <definedName name="WP_2_9_1_HEAD">#REF!</definedName>
    <definedName name="WP_3_1" localSheetId="0">#REF!</definedName>
    <definedName name="WP_3_1">#REF!</definedName>
    <definedName name="WP_4_1" localSheetId="0">#REF!</definedName>
    <definedName name="WP_4_1">#REF!</definedName>
    <definedName name="WP_4_1_1" localSheetId="0">#REF!</definedName>
    <definedName name="WP_4_1_1">#REF!</definedName>
    <definedName name="WP_4_2" localSheetId="0">#REF!</definedName>
    <definedName name="WP_4_2">#REF!</definedName>
    <definedName name="WP_4_2_1" localSheetId="0">#REF!</definedName>
    <definedName name="WP_4_2_1">#REF!</definedName>
    <definedName name="WP_4_2_2" localSheetId="0">#REF!</definedName>
    <definedName name="WP_4_2_2">#REF!</definedName>
    <definedName name="WP_4_3" localSheetId="0">#REF!</definedName>
    <definedName name="WP_4_3">#REF!</definedName>
    <definedName name="WP_4_4" localSheetId="0">#REF!</definedName>
    <definedName name="WP_4_4">#REF!</definedName>
    <definedName name="WP_4_5" localSheetId="0">#REF!</definedName>
    <definedName name="WP_4_5">#REF!</definedName>
    <definedName name="WP_4_5_1" localSheetId="0">#REF!</definedName>
    <definedName name="WP_4_5_1">#REF!</definedName>
    <definedName name="WP_5_1" localSheetId="0">#REF!</definedName>
    <definedName name="WP_5_1">#REF!</definedName>
    <definedName name="WP_5_2" localSheetId="0">#REF!</definedName>
    <definedName name="WP_5_2">#REF!</definedName>
    <definedName name="WP_5_4" localSheetId="0">#REF!</definedName>
    <definedName name="WP_5_4">#REF!</definedName>
    <definedName name="WP_6_1" localSheetId="0">#REF!</definedName>
    <definedName name="WP_6_1">#REF!</definedName>
    <definedName name="WP_6_1_1" localSheetId="0">#REF!</definedName>
    <definedName name="WP_6_1_1">#REF!</definedName>
    <definedName name="WP_6_2" localSheetId="0">#REF!</definedName>
    <definedName name="WP_6_2">#REF!</definedName>
    <definedName name="WP_6_2_1" localSheetId="0">#REF!</definedName>
    <definedName name="WP_6_2_1">#REF!</definedName>
    <definedName name="WP_6_3" localSheetId="0">#REF!</definedName>
    <definedName name="WP_6_3">#REF!</definedName>
    <definedName name="WP_6_3_1" localSheetId="0">#REF!</definedName>
    <definedName name="WP_6_3_1">#REF!</definedName>
    <definedName name="WP_7_1" localSheetId="0">#REF!</definedName>
    <definedName name="WP_7_1">#REF!</definedName>
    <definedName name="WP_7_1_1" localSheetId="0">#REF!</definedName>
    <definedName name="WP_7_1_1">#REF!</definedName>
    <definedName name="WP_7_1_2" localSheetId="0">#REF!</definedName>
    <definedName name="WP_7_1_2">#REF!</definedName>
    <definedName name="WP_7_2" localSheetId="0">#REF!</definedName>
    <definedName name="WP_7_2">#REF!</definedName>
    <definedName name="WP_7_2_1" localSheetId="0">#REF!</definedName>
    <definedName name="WP_7_2_1">#REF!</definedName>
    <definedName name="WP_7_2_2" localSheetId="0">#REF!</definedName>
    <definedName name="WP_7_2_2">#REF!</definedName>
    <definedName name="WP_7_3" localSheetId="0">#REF!</definedName>
    <definedName name="WP_7_3">#REF!</definedName>
    <definedName name="WP_7_3_1" localSheetId="0">#REF!</definedName>
    <definedName name="WP_7_3_1">#REF!</definedName>
    <definedName name="WP_7_4" localSheetId="0">#REF!</definedName>
    <definedName name="WP_7_4">#REF!</definedName>
    <definedName name="WP_7_5" localSheetId="0">#REF!</definedName>
    <definedName name="WP_7_5">#REF!</definedName>
    <definedName name="WP_7_6" localSheetId="0">#REF!</definedName>
    <definedName name="WP_7_6">#REF!</definedName>
    <definedName name="WP_7_7" localSheetId="0">#REF!</definedName>
    <definedName name="WP_7_7">#REF!</definedName>
    <definedName name="WP_8_1" localSheetId="0">#REF!</definedName>
    <definedName name="WP_8_1">#REF!</definedName>
    <definedName name="WP_8_2" localSheetId="0">#REF!</definedName>
    <definedName name="WP_8_2">#REF!</definedName>
    <definedName name="WP_9_1" localSheetId="0">#REF!</definedName>
    <definedName name="WP_9_1">#REF!</definedName>
    <definedName name="WP_9_1_1" localSheetId="0">#REF!</definedName>
    <definedName name="WP_9_1_1">#REF!</definedName>
    <definedName name="WP_9_2" localSheetId="0">#REF!</definedName>
    <definedName name="WP_9_2">#REF!</definedName>
    <definedName name="wrn.ACC._.PROV." hidden="1">{"JURIS_ACC_PROV",#N/A,FALSE,"COSTSTUDY";"OKCLS_ACC_PROV",#N/A,FALSE,"COSTSTUDY"}</definedName>
    <definedName name="wrn.ARK._.JURIS._.FAC._.CALC." hidden="1">{"ARK_JURIS_FAC",#N/A,FALSE,"Ark_Fuel&amp;Rev"}</definedName>
    <definedName name="wrn.ARK._.JURIS._.FUEL._.COST." hidden="1">{"ARK_JURIS_FUEL",#N/A,FALSE,"Ark_Fuel&amp;Rev"}</definedName>
    <definedName name="wrn.ATOKA._.FAC._.CALC." hidden="1">{"ATOKA_FAC",#N/A,FALSE,"Atoka"}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PACITY._.ALLOC._.SUMMARY." hidden="1">{"CAP_ALLOC_SUMMARY",#N/A,FALSE,"Alloc Summary"}</definedName>
    <definedName name="wrn.Cash._.book." hidden="1">{#N/A,#N/A,FALSE,"Current &amp; Demand";#N/A,#N/A,FALSE,"Buttress fund 98 "}</definedName>
    <definedName name="wrn.CODOGNO._.Print._.all." hidden="1">{#N/A,#N/A,FALSE,"Cover";#N/A,#N/A,FALSE,"BS";#N/A,#N/A,FALSE,"IS"}</definedName>
    <definedName name="wrn.CONOCO._.FAC." hidden="1">{"CONOCO_FAC",#N/A,FALSE,"Conoco FAC"}</definedName>
    <definedName name="wrn.CUST._.REV._.ALLOC._.INPUT." hidden="1">{"SECTK_JURIS_CUSTREV",#N/A,FALSE,"COSTSTUDY";"SECTK_OKCLS_CUSTREV",#N/A,FALSE,"COSTSTUDY"}</definedName>
    <definedName name="wrn.CUSTOMER._.ALLOC._.RATIOS." hidden="1">{"JURIS_CUST_ALLOC_RATIOS",#N/A,FALSE,"COSTSTUDY";"OKCLS_CUST_ALLOC_RATIOS",#N/A,FALSE,"COSTSTUDY"}</definedName>
    <definedName name="wrn.DEMAND._.ENERGY._.RATIOS." hidden="1">{"JURIS_DMDENRGY_RATIOS",#N/A,FALSE,"COSTSTUDY";"OKCLS_DMDENRGY_RATIOS",#N/A,FALSE,"COSTSTUDY"}</definedName>
    <definedName name="wrn.DEPRECIATION._.EXPENSE." hidden="1">{"JURIS_DEPR_EXP",#N/A,FALSE,"COSTSTUDY";"OKCLS_DEPR_EXP",#N/A,FALSE,"COSTSTUDY"}</definedName>
    <definedName name="wrn.DEVLP._.LABOR._.ALLOC." hidden="1">{"JURIS_LAB_ALOC_DEVLP",#N/A,FALSE,"COSTSTUDY";"OKCLS_LAB_ALOC_DEVLP",#N/A,FALSE,"COSTSTUDY"}</definedName>
    <definedName name="wrn.DMD._.ENERGY._.ALLOC._.INPUT." hidden="1">{"JURIS_DMDENRGY_AL_INPUT",#N/A,FALSE,"COSTSTUDY";"OKCLS_DMDENRGY_AL_INPUT",#N/A,FALSE,"COSTSTUDY"}</definedName>
    <definedName name="wrn.FAC._.SUMMARY." hidden="1">{"FAC_SUMMARY",#N/A,FALSE,"Summaries"}</definedName>
    <definedName name="wrn.FERC._.FAC._.CALC." hidden="1">{"FERC_FAC",#N/A,FALSE,"FERC_Fuel&amp;Rev"}</definedName>
    <definedName name="wrn.FERC._.WEATHER._.and._.JURIS._.FUEL." hidden="1">{"FERC_WEATHER_AND_FUEL",#N/A,FALSE,"FERC_Fuel&amp;Rev"}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hidden="1">{#N/A,#N/A,FALSE,"cover";#N/A,#N/A,FALSE,"Commentary";#N/A,#N/A,FALSE,"balance";#N/A,#N/A,FALSE,"p&amp;l";#N/A,#N/A,FALSE,"notes";#N/A,#N/A,FALSE,"Solvency"}</definedName>
    <definedName name="wrn.go." hidden="1">{"wp_h4.2",#N/A,FALSE,"WP_H4.2";"wp_h4.3",#N/A,FALSE,"WP_H4.3"}</definedName>
    <definedName name="wrn.Haul._.Month._.End." hidden="1">{#N/A,#N/A,TRUE,"BS";#N/A,#N/A,TRUE,"IS";#N/A,#N/A,TRUE,"NOTES";#N/A,#N/A,TRUE,"UW"}</definedName>
    <definedName name="wrn.INCOME._.TAX._.CALCULATION." hidden="1">{"JURIS_INC_TAX_CALC",#N/A,FALSE,"COSTSTUDY";"OKCLS_INC_TAX_CALC",#N/A,FALSE,"COSTSTUDY"}</definedName>
    <definedName name="wrn.INTERNAL._.ALLOC._.INPUT." hidden="1">{"JURIS_INT_ALOC_AMTS",#N/A,FALSE,"COSTSTUDY";"OKCLS_INT_ALOC_AMTS",#N/A,FALSE,"COSTSTUDY"}</definedName>
    <definedName name="wrn.INTERNAL._.ALLOC._.RATIOS." hidden="1">{"JURIS_INTAL_RATIOS",#N/A,FALSE,"COSTSTUDY";"OKCLS_INTAL_RATIOS",#N/A,FALSE,"COSTSTUDY"}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hidden="1">{#N/A,#N/A,FALSE,"Liq";#N/A,#N/A,FALSE,"Solv";#N/A,#N/A,FALSE,"MaxDiv"}</definedName>
    <definedName name="wrn.Margins." hidden="1">{#N/A,#N/A,FALSE,"Liquidity Margin";#N/A,#N/A,FALSE,"Solvency Margin";#N/A,#N/A,FALSE,"Maximum Dividend"}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OK._.FUEL._.COMPARISON." hidden="1">{"OK_FUEL_COMPARISON",#N/A,FALSE,"Ok_Fuel&amp;Rev"}</definedName>
    <definedName name="wrn.OK._.JURIS._.FAC._.CALCULATION." hidden="1">{"OK_JURIS_FAC",#N/A,FALSE,"Ok_Fuel&amp;Rev"}</definedName>
    <definedName name="wrn.OK._.JURIS._.FUEL._.COST." hidden="1">{"OK_JURIS_FUEL",#N/A,FALSE,"Ok_Fuel&amp;Rev"}</definedName>
    <definedName name="wrn.OKLA._.PRO._.FORMA._.FUEL." hidden="1">{"OK_PRO_FORMA_FUEL",#N/A,FALSE,"Ok_Fuel&amp;Rev"}</definedName>
    <definedName name="wrn.OM._.EXPENSES." hidden="1">{"JURIS_OM_EXP",#N/A,FALSE,"COSTSTUDY";"OKCLS_OM_EXP",#N/A,FALSE,"COSTSTUDY"}</definedName>
    <definedName name="wrn.OMPA._.FAC." hidden="1">{"OMPA_FAC",#N/A,FALSE,"OMPA FAC"}</definedName>
    <definedName name="wrn.OTHER._.DATA." hidden="1">{"OTHER_DATA",#N/A,FALSE,"Ok_Fuel&amp;Rev"}</definedName>
    <definedName name="wrn.PLANT._.IN._.SERVICE." hidden="1">{"JURIS_PLT_IN_SERV",#N/A,FALSE,"COSTSTUDY";"OKCLS_PLT_IN_SERV",#N/A,FALSE,"COSTSTUDY"}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_.All." hidden="1">{#N/A,#N/A,FALSE,"Summary";#N/A,#N/A,FALSE,"City Gate";#N/A,#N/A,FALSE,"Ind Trans";#N/A,#N/A,FALSE,"Electric Gen"}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RATEBASE._.ADJUSTMENTS." hidden="1">{"JURIS_RB_ADJS",#N/A,FALSE,"COSTSTUDY";"OKCLS_RB_ADJS",#N/A,FALSE,"COSTSTUDY"}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_K_1." hidden="1">{"SCHK1",#N/A,FALSE,"FILING REPORTS"}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PA._.FAC." hidden="1">{"SPA_FAC",#N/A,FALSE,"OMPA SPA FAC"}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hidden="1">{#N/A,#N/A,FALSE,"BS";#N/A,#N/A,FALSE,"IS";#N/A,#N/A,FALSE,"STAT";#N/A,#N/A,FALSE,"BUD_qtr";#N/A,#N/A,FALSE,"BUD_ytd"}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SUMMARY." hidden="1">{"OKCLS_SUMMARY",#N/A,FALSE,"INTERNAL REPORTS";"JURIS_SUMMARY",#N/A,FALSE,"INTERNAL REPORTS"}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3." hidden="1">{#N/A,#N/A,FALSE,"WP_P1";#N/A,#N/A,FALSE,"WP_P2";#N/A,#N/A,FALSE,"WP_P4";#N/A,#N/A,FALSE,"WP_P5";#N/A,#N/A,FALSE,"WP_P6";#N/A,#N/A,FALSE,"WP_P7";#N/A,#N/A,FALSE,"WP_P8";#N/A,#N/A,FALSE,"WP_Q_G1";#N/A,#N/A,FALSE,"WP_Q-G2";#N/A,#N/A,FALSE,"WP_Q-C1";#N/A,#N/A,FALSE,"WP_Q-C2";#N/A,#N/A,FALSE,"WP_Q-C3";#N/A,#N/A,FALSE,"WP_Q-C4";#N/A,#N/A,FALSE,"WP_Q-O1";#N/A,#N/A,FALSE,"WP_Q-O2";#N/A,#N/A,FALSE,"WP_Q-D";#N/A,#N/A,FALSE,"WP_Q-HR1";#N/A,#N/A,FALSE,"WP_Q-PP2";#N/A,#N/A,FALSE,"WP_Q-R1"}</definedName>
    <definedName name="wrn.TAXES._.OTHER." hidden="1">{"JURIS_TAXES_OTHER",#N/A,FALSE,"COSTSTUDY";"OKCLS_TAXES_OTHER",#N/A,FALSE,"COSTSTUDY"}</definedName>
    <definedName name="wrn.WEATHER._.AND._.YR._.END._.CUST._.ADJ." hidden="1">{"WEATHER_CUSTOMERS",#N/A,FALSE,"Ok_Fuel&amp;Rev"}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'[119]Projection - WestTX'!$A$12:$K$47</definedName>
    <definedName name="WtxDivCE">[32]WTXDiv!$A$13:$Z$29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xx" localSheetId="0">#REF!</definedName>
    <definedName name="xx">#REF!</definedName>
    <definedName name="Y">#REF!</definedName>
    <definedName name="Year">[78]Control!$B$14</definedName>
    <definedName name="Year04" localSheetId="0">#REF!</definedName>
    <definedName name="Year04">#REF!</definedName>
    <definedName name="Year05" localSheetId="0">#REF!</definedName>
    <definedName name="Year05">#REF!</definedName>
    <definedName name="yeardateplus1">[31]titlepage!$C$15</definedName>
    <definedName name="yeardateprior1">[31]titlepage!$C$11</definedName>
    <definedName name="yeardateprior2">[31]titlepage!$C$12</definedName>
    <definedName name="yeardateprior3">[31]titlepage!$C$13</definedName>
    <definedName name="yeardateprior4">[31]titlepage!$C$14</definedName>
    <definedName name="Yearo6" localSheetId="0">#REF!</definedName>
    <definedName name="Yearo6">#REF!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YYY">41705.399843831</definedName>
    <definedName name="Z">#REF!</definedName>
    <definedName name="Z_02C5980E_9CED_11D3_8584_00A0C9DF1035_.wvu.PrintArea" localSheetId="0" hidden="1">#REF!</definedName>
    <definedName name="Z_02C5980E_9CED_11D3_8584_00A0C9DF1035_.wvu.PrintArea" hidden="1">#REF!</definedName>
    <definedName name="Z_02C5980F_9CED_11D3_8584_00A0C9DF1035_.wvu.PrintArea" localSheetId="0" hidden="1">#REF!</definedName>
    <definedName name="Z_02C5980F_9CED_11D3_8584_00A0C9DF1035_.wvu.PrintArea" hidden="1">#REF!</definedName>
    <definedName name="Z_02C59811_9CED_11D3_8584_00A0C9DF1035_.wvu.PrintArea" localSheetId="0" hidden="1">#REF!</definedName>
    <definedName name="Z_02C59811_9CED_11D3_8584_00A0C9DF1035_.wvu.PrintArea" hidden="1">#REF!</definedName>
    <definedName name="Z_02C59812_9CED_11D3_8584_00A0C9DF1035_.wvu.PrintArea" localSheetId="0" hidden="1">#REF!</definedName>
    <definedName name="Z_02C59812_9CED_11D3_8584_00A0C9DF1035_.wvu.PrintArea" hidden="1">#REF!</definedName>
    <definedName name="Z_02C59813_9CED_11D3_8584_00A0C9DF1035_.wvu.PrintArea" localSheetId="0" hidden="1">#REF!</definedName>
    <definedName name="Z_02C59813_9CED_11D3_8584_00A0C9DF1035_.wvu.PrintArea" hidden="1">#REF!</definedName>
    <definedName name="Z_02C59814_9CED_11D3_8584_00A0C9DF1035_.wvu.PrintArea" localSheetId="0" hidden="1">#REF!</definedName>
    <definedName name="Z_02C59814_9CED_11D3_8584_00A0C9DF1035_.wvu.PrintArea" hidden="1">#REF!</definedName>
    <definedName name="Z_02C59816_9CED_11D3_8584_00A0C9DF1035_.wvu.PrintArea" localSheetId="0" hidden="1">#REF!</definedName>
    <definedName name="Z_02C59816_9CED_11D3_8584_00A0C9DF1035_.wvu.PrintArea" hidden="1">#REF!</definedName>
    <definedName name="Z_02C59817_9CED_11D3_8584_00A0C9DF1035_.wvu.PrintArea" localSheetId="0" hidden="1">#REF!</definedName>
    <definedName name="Z_02C59817_9CED_11D3_8584_00A0C9DF1035_.wvu.PrintArea" hidden="1">#REF!</definedName>
    <definedName name="Z_02C59818_9CED_11D3_8584_00A0C9DF1035_.wvu.PrintArea" localSheetId="0" hidden="1">#REF!</definedName>
    <definedName name="Z_02C59818_9CED_11D3_8584_00A0C9DF1035_.wvu.PrintArea" hidden="1">#REF!</definedName>
    <definedName name="Z_02C59819_9CED_11D3_8584_00A0C9DF1035_.wvu.PrintArea" localSheetId="0" hidden="1">#REF!</definedName>
    <definedName name="Z_02C59819_9CED_11D3_8584_00A0C9DF1035_.wvu.PrintArea" hidden="1">#REF!</definedName>
    <definedName name="Z_02C5981B_9CED_11D3_8584_00A0C9DF1035_.wvu.PrintArea" localSheetId="0" hidden="1">#REF!</definedName>
    <definedName name="Z_02C5981B_9CED_11D3_8584_00A0C9DF1035_.wvu.PrintArea" hidden="1">#REF!</definedName>
    <definedName name="Z_02C5981C_9CED_11D3_8584_00A0C9DF1035_.wvu.PrintArea" localSheetId="0" hidden="1">#REF!</definedName>
    <definedName name="Z_02C5981C_9CED_11D3_8584_00A0C9DF1035_.wvu.PrintArea" hidden="1">#REF!</definedName>
    <definedName name="Z_02C5981E_9CED_11D3_8584_00A0C9DF1035_.wvu.PrintArea" localSheetId="0" hidden="1">#REF!</definedName>
    <definedName name="Z_02C5981E_9CED_11D3_8584_00A0C9DF1035_.wvu.PrintArea" hidden="1">#REF!</definedName>
    <definedName name="Z_02C5981F_9CED_11D3_8584_00A0C9DF1035_.wvu.PrintArea" localSheetId="0" hidden="1">#REF!</definedName>
    <definedName name="Z_02C5981F_9CED_11D3_8584_00A0C9DF1035_.wvu.PrintArea" hidden="1">#REF!</definedName>
    <definedName name="Z_02C59821_9CED_11D3_8584_00A0C9DF1035_.wvu.PrintArea" localSheetId="0" hidden="1">#REF!</definedName>
    <definedName name="Z_02C59821_9CED_11D3_8584_00A0C9DF1035_.wvu.PrintArea" hidden="1">#REF!</definedName>
    <definedName name="Z_02C59822_9CED_11D3_8584_00A0C9DF1035_.wvu.PrintArea" localSheetId="0" hidden="1">#REF!</definedName>
    <definedName name="Z_02C59822_9CED_11D3_8584_00A0C9DF1035_.wvu.PrintArea" hidden="1">#REF!</definedName>
    <definedName name="Z_02C59823_9CED_11D3_8584_00A0C9DF1035_.wvu.PrintArea" localSheetId="0" hidden="1">#REF!</definedName>
    <definedName name="Z_02C59823_9CED_11D3_8584_00A0C9DF1035_.wvu.PrintArea" hidden="1">#REF!</definedName>
    <definedName name="Z_02C59824_9CED_11D3_8584_00A0C9DF1035_.wvu.PrintArea" localSheetId="0" hidden="1">#REF!</definedName>
    <definedName name="Z_02C59824_9CED_11D3_8584_00A0C9DF1035_.wvu.PrintArea" hidden="1">#REF!</definedName>
    <definedName name="Z_02C59826_9CED_11D3_8584_00A0C9DF1035_.wvu.PrintArea" localSheetId="0" hidden="1">#REF!</definedName>
    <definedName name="Z_02C59826_9CED_11D3_8584_00A0C9DF1035_.wvu.PrintArea" hidden="1">#REF!</definedName>
    <definedName name="Z_02C59827_9CED_11D3_8584_00A0C9DF1035_.wvu.PrintArea" localSheetId="0" hidden="1">#REF!</definedName>
    <definedName name="Z_02C59827_9CED_11D3_8584_00A0C9DF1035_.wvu.PrintArea" hidden="1">#REF!</definedName>
    <definedName name="Z_02C59828_9CED_11D3_8584_00A0C9DF1035_.wvu.PrintArea" localSheetId="0" hidden="1">#REF!</definedName>
    <definedName name="Z_02C59828_9CED_11D3_8584_00A0C9DF1035_.wvu.PrintArea" hidden="1">#REF!</definedName>
    <definedName name="Z_02C59829_9CED_11D3_8584_00A0C9DF1035_.wvu.PrintArea" localSheetId="0" hidden="1">#REF!</definedName>
    <definedName name="Z_02C59829_9CED_11D3_8584_00A0C9DF1035_.wvu.PrintArea" hidden="1">#REF!</definedName>
    <definedName name="Z_02C5982B_9CED_11D3_8584_00A0C9DF1035_.wvu.PrintArea" localSheetId="0" hidden="1">#REF!</definedName>
    <definedName name="Z_02C5982B_9CED_11D3_8584_00A0C9DF1035_.wvu.PrintArea" hidden="1">#REF!</definedName>
    <definedName name="Z_02C5982C_9CED_11D3_8584_00A0C9DF1035_.wvu.PrintArea" localSheetId="0" hidden="1">#REF!</definedName>
    <definedName name="Z_02C5982C_9CED_11D3_8584_00A0C9DF1035_.wvu.PrintArea" hidden="1">#REF!</definedName>
    <definedName name="Z_04C88C4B_71AF_11D3_ABF0_00A0C9DF1063_.wvu.PrintArea" localSheetId="0" hidden="1">#REF!</definedName>
    <definedName name="Z_04C88C4B_71AF_11D3_ABF0_00A0C9DF1063_.wvu.PrintArea" hidden="1">#REF!</definedName>
    <definedName name="Z_04C88C4C_71AF_11D3_ABF0_00A0C9DF1063_.wvu.PrintArea" localSheetId="0" hidden="1">#REF!</definedName>
    <definedName name="Z_04C88C4C_71AF_11D3_ABF0_00A0C9DF1063_.wvu.PrintArea" hidden="1">#REF!</definedName>
    <definedName name="Z_04C88C4E_71AF_11D3_ABF0_00A0C9DF1063_.wvu.PrintArea" localSheetId="0" hidden="1">#REF!</definedName>
    <definedName name="Z_04C88C4E_71AF_11D3_ABF0_00A0C9DF1063_.wvu.PrintArea" hidden="1">#REF!</definedName>
    <definedName name="Z_04C88C4F_71AF_11D3_ABF0_00A0C9DF1063_.wvu.PrintArea" localSheetId="0" hidden="1">#REF!</definedName>
    <definedName name="Z_04C88C4F_71AF_11D3_ABF0_00A0C9DF1063_.wvu.PrintArea" hidden="1">#REF!</definedName>
    <definedName name="Z_04C88C50_71AF_11D3_ABF0_00A0C9DF1063_.wvu.PrintArea" localSheetId="0" hidden="1">#REF!</definedName>
    <definedName name="Z_04C88C50_71AF_11D3_ABF0_00A0C9DF1063_.wvu.PrintArea" hidden="1">#REF!</definedName>
    <definedName name="Z_04C88C51_71AF_11D3_ABF0_00A0C9DF1063_.wvu.PrintArea" localSheetId="0" hidden="1">#REF!</definedName>
    <definedName name="Z_04C88C51_71AF_11D3_ABF0_00A0C9DF1063_.wvu.PrintArea" hidden="1">#REF!</definedName>
    <definedName name="Z_04C88C53_71AF_11D3_ABF0_00A0C9DF1063_.wvu.PrintArea" localSheetId="0" hidden="1">#REF!</definedName>
    <definedName name="Z_04C88C53_71AF_11D3_ABF0_00A0C9DF1063_.wvu.PrintArea" hidden="1">#REF!</definedName>
    <definedName name="Z_04C88C54_71AF_11D3_ABF0_00A0C9DF1063_.wvu.PrintArea" localSheetId="0" hidden="1">#REF!</definedName>
    <definedName name="Z_04C88C54_71AF_11D3_ABF0_00A0C9DF1063_.wvu.PrintArea" hidden="1">#REF!</definedName>
    <definedName name="Z_04C88C55_71AF_11D3_ABF0_00A0C9DF1063_.wvu.PrintArea" localSheetId="0" hidden="1">#REF!</definedName>
    <definedName name="Z_04C88C55_71AF_11D3_ABF0_00A0C9DF1063_.wvu.PrintArea" hidden="1">#REF!</definedName>
    <definedName name="Z_04C88C56_71AF_11D3_ABF0_00A0C9DF1063_.wvu.PrintArea" localSheetId="0" hidden="1">#REF!</definedName>
    <definedName name="Z_04C88C56_71AF_11D3_ABF0_00A0C9DF1063_.wvu.PrintArea" hidden="1">#REF!</definedName>
    <definedName name="Z_04C88C58_71AF_11D3_ABF0_00A0C9DF1063_.wvu.PrintArea" localSheetId="0" hidden="1">#REF!</definedName>
    <definedName name="Z_04C88C58_71AF_11D3_ABF0_00A0C9DF1063_.wvu.PrintArea" hidden="1">#REF!</definedName>
    <definedName name="Z_04C88C59_71AF_11D3_ABF0_00A0C9DF1063_.wvu.PrintArea" localSheetId="0" hidden="1">#REF!</definedName>
    <definedName name="Z_04C88C59_71AF_11D3_ABF0_00A0C9DF1063_.wvu.PrintArea" hidden="1">#REF!</definedName>
    <definedName name="Z_04C88C5B_71AF_11D3_ABF0_00A0C9DF1063_.wvu.PrintArea" localSheetId="0" hidden="1">#REF!</definedName>
    <definedName name="Z_04C88C5B_71AF_11D3_ABF0_00A0C9DF1063_.wvu.PrintArea" hidden="1">#REF!</definedName>
    <definedName name="Z_04C88C5C_71AF_11D3_ABF0_00A0C9DF1063_.wvu.PrintArea" localSheetId="0" hidden="1">#REF!</definedName>
    <definedName name="Z_04C88C5C_71AF_11D3_ABF0_00A0C9DF1063_.wvu.PrintArea" hidden="1">#REF!</definedName>
    <definedName name="Z_04C88C5E_71AF_11D3_ABF0_00A0C9DF1063_.wvu.PrintArea" localSheetId="0" hidden="1">#REF!</definedName>
    <definedName name="Z_04C88C5E_71AF_11D3_ABF0_00A0C9DF1063_.wvu.PrintArea" hidden="1">#REF!</definedName>
    <definedName name="Z_04C88C5F_71AF_11D3_ABF0_00A0C9DF1063_.wvu.PrintArea" localSheetId="0" hidden="1">#REF!</definedName>
    <definedName name="Z_04C88C5F_71AF_11D3_ABF0_00A0C9DF1063_.wvu.PrintArea" hidden="1">#REF!</definedName>
    <definedName name="Z_04C88C60_71AF_11D3_ABF0_00A0C9DF1063_.wvu.PrintArea" localSheetId="0" hidden="1">#REF!</definedName>
    <definedName name="Z_04C88C60_71AF_11D3_ABF0_00A0C9DF1063_.wvu.PrintArea" hidden="1">#REF!</definedName>
    <definedName name="Z_04C88C61_71AF_11D3_ABF0_00A0C9DF1063_.wvu.PrintArea" localSheetId="0" hidden="1">#REF!</definedName>
    <definedName name="Z_04C88C61_71AF_11D3_ABF0_00A0C9DF1063_.wvu.PrintArea" hidden="1">#REF!</definedName>
    <definedName name="Z_04C88C63_71AF_11D3_ABF0_00A0C9DF1063_.wvu.PrintArea" localSheetId="0" hidden="1">#REF!</definedName>
    <definedName name="Z_04C88C63_71AF_11D3_ABF0_00A0C9DF1063_.wvu.PrintArea" hidden="1">#REF!</definedName>
    <definedName name="Z_04C88C64_71AF_11D3_ABF0_00A0C9DF1063_.wvu.PrintArea" localSheetId="0" hidden="1">#REF!</definedName>
    <definedName name="Z_04C88C64_71AF_11D3_ABF0_00A0C9DF1063_.wvu.PrintArea" hidden="1">#REF!</definedName>
    <definedName name="Z_04C88C65_71AF_11D3_ABF0_00A0C9DF1063_.wvu.PrintArea" localSheetId="0" hidden="1">#REF!</definedName>
    <definedName name="Z_04C88C65_71AF_11D3_ABF0_00A0C9DF1063_.wvu.PrintArea" hidden="1">#REF!</definedName>
    <definedName name="Z_04C88C66_71AF_11D3_ABF0_00A0C9DF1063_.wvu.PrintArea" localSheetId="0" hidden="1">#REF!</definedName>
    <definedName name="Z_04C88C66_71AF_11D3_ABF0_00A0C9DF1063_.wvu.PrintArea" hidden="1">#REF!</definedName>
    <definedName name="Z_04C88C68_71AF_11D3_ABF0_00A0C9DF1063_.wvu.PrintArea" localSheetId="0" hidden="1">#REF!</definedName>
    <definedName name="Z_04C88C68_71AF_11D3_ABF0_00A0C9DF1063_.wvu.PrintArea" hidden="1">#REF!</definedName>
    <definedName name="Z_04C88C69_71AF_11D3_ABF0_00A0C9DF1063_.wvu.PrintArea" localSheetId="0" hidden="1">#REF!</definedName>
    <definedName name="Z_04C88C69_71AF_11D3_ABF0_00A0C9DF1063_.wvu.PrintArea" hidden="1">#REF!</definedName>
    <definedName name="Z_0F6496EA_CA81_11D3_ABFE_00A0C9DF1063_.wvu.PrintArea" localSheetId="0" hidden="1">#REF!</definedName>
    <definedName name="Z_0F6496EA_CA81_11D3_ABFE_00A0C9DF1063_.wvu.PrintArea" hidden="1">#REF!</definedName>
    <definedName name="Z_0F6496EB_CA81_11D3_ABFE_00A0C9DF1063_.wvu.PrintArea" localSheetId="0" hidden="1">#REF!</definedName>
    <definedName name="Z_0F6496EB_CA81_11D3_ABFE_00A0C9DF1063_.wvu.PrintArea" hidden="1">#REF!</definedName>
    <definedName name="Z_0F6496ED_CA81_11D3_ABFE_00A0C9DF1063_.wvu.PrintArea" localSheetId="0" hidden="1">#REF!</definedName>
    <definedName name="Z_0F6496ED_CA81_11D3_ABFE_00A0C9DF1063_.wvu.PrintArea" hidden="1">#REF!</definedName>
    <definedName name="Z_0F6496EE_CA81_11D3_ABFE_00A0C9DF1063_.wvu.PrintArea" localSheetId="0" hidden="1">#REF!</definedName>
    <definedName name="Z_0F6496EE_CA81_11D3_ABFE_00A0C9DF1063_.wvu.PrintArea" hidden="1">#REF!</definedName>
    <definedName name="Z_0F6496EF_CA81_11D3_ABFE_00A0C9DF1063_.wvu.PrintArea" localSheetId="0" hidden="1">#REF!</definedName>
    <definedName name="Z_0F6496EF_CA81_11D3_ABFE_00A0C9DF1063_.wvu.PrintArea" hidden="1">#REF!</definedName>
    <definedName name="Z_0F6496F0_CA81_11D3_ABFE_00A0C9DF1063_.wvu.PrintArea" localSheetId="0" hidden="1">#REF!</definedName>
    <definedName name="Z_0F6496F0_CA81_11D3_ABFE_00A0C9DF1063_.wvu.PrintArea" hidden="1">#REF!</definedName>
    <definedName name="Z_0F6496F2_CA81_11D3_ABFE_00A0C9DF1063_.wvu.PrintArea" localSheetId="0" hidden="1">#REF!</definedName>
    <definedName name="Z_0F6496F2_CA81_11D3_ABFE_00A0C9DF1063_.wvu.PrintArea" hidden="1">#REF!</definedName>
    <definedName name="Z_0F6496F3_CA81_11D3_ABFE_00A0C9DF1063_.wvu.PrintArea" localSheetId="0" hidden="1">#REF!</definedName>
    <definedName name="Z_0F6496F3_CA81_11D3_ABFE_00A0C9DF1063_.wvu.PrintArea" hidden="1">#REF!</definedName>
    <definedName name="Z_0F6496F4_CA81_11D3_ABFE_00A0C9DF1063_.wvu.PrintArea" localSheetId="0" hidden="1">#REF!</definedName>
    <definedName name="Z_0F6496F4_CA81_11D3_ABFE_00A0C9DF1063_.wvu.PrintArea" hidden="1">#REF!</definedName>
    <definedName name="Z_0F6496F5_CA81_11D3_ABFE_00A0C9DF1063_.wvu.PrintArea" localSheetId="0" hidden="1">#REF!</definedName>
    <definedName name="Z_0F6496F5_CA81_11D3_ABFE_00A0C9DF1063_.wvu.PrintArea" hidden="1">#REF!</definedName>
    <definedName name="Z_0F6496F7_CA81_11D3_ABFE_00A0C9DF1063_.wvu.PrintArea" localSheetId="0" hidden="1">#REF!</definedName>
    <definedName name="Z_0F6496F7_CA81_11D3_ABFE_00A0C9DF1063_.wvu.PrintArea" hidden="1">#REF!</definedName>
    <definedName name="Z_0F6496F8_CA81_11D3_ABFE_00A0C9DF1063_.wvu.PrintArea" localSheetId="0" hidden="1">#REF!</definedName>
    <definedName name="Z_0F6496F8_CA81_11D3_ABFE_00A0C9DF1063_.wvu.PrintArea" hidden="1">#REF!</definedName>
    <definedName name="Z_0F6496FA_CA81_11D3_ABFE_00A0C9DF1063_.wvu.PrintArea" localSheetId="0" hidden="1">#REF!</definedName>
    <definedName name="Z_0F6496FA_CA81_11D3_ABFE_00A0C9DF1063_.wvu.PrintArea" hidden="1">#REF!</definedName>
    <definedName name="Z_0F6496FB_CA81_11D3_ABFE_00A0C9DF1063_.wvu.PrintArea" localSheetId="0" hidden="1">#REF!</definedName>
    <definedName name="Z_0F6496FB_CA81_11D3_ABFE_00A0C9DF1063_.wvu.PrintArea" hidden="1">#REF!</definedName>
    <definedName name="Z_0F6496FD_CA81_11D3_ABFE_00A0C9DF1063_.wvu.PrintArea" localSheetId="0" hidden="1">#REF!</definedName>
    <definedName name="Z_0F6496FD_CA81_11D3_ABFE_00A0C9DF1063_.wvu.PrintArea" hidden="1">#REF!</definedName>
    <definedName name="Z_0F6496FE_CA81_11D3_ABFE_00A0C9DF1063_.wvu.PrintArea" localSheetId="0" hidden="1">#REF!</definedName>
    <definedName name="Z_0F6496FE_CA81_11D3_ABFE_00A0C9DF1063_.wvu.PrintArea" hidden="1">#REF!</definedName>
    <definedName name="Z_0F6496FF_CA81_11D3_ABFE_00A0C9DF1063_.wvu.PrintArea" localSheetId="0" hidden="1">#REF!</definedName>
    <definedName name="Z_0F6496FF_CA81_11D3_ABFE_00A0C9DF1063_.wvu.PrintArea" hidden="1">#REF!</definedName>
    <definedName name="Z_0F649700_CA81_11D3_ABFE_00A0C9DF1063_.wvu.PrintArea" localSheetId="0" hidden="1">#REF!</definedName>
    <definedName name="Z_0F649700_CA81_11D3_ABFE_00A0C9DF1063_.wvu.PrintArea" hidden="1">#REF!</definedName>
    <definedName name="Z_0F649702_CA81_11D3_ABFE_00A0C9DF1063_.wvu.PrintArea" localSheetId="0" hidden="1">#REF!</definedName>
    <definedName name="Z_0F649702_CA81_11D3_ABFE_00A0C9DF1063_.wvu.PrintArea" hidden="1">#REF!</definedName>
    <definedName name="Z_0F649703_CA81_11D3_ABFE_00A0C9DF1063_.wvu.PrintArea" localSheetId="0" hidden="1">#REF!</definedName>
    <definedName name="Z_0F649703_CA81_11D3_ABFE_00A0C9DF1063_.wvu.PrintArea" hidden="1">#REF!</definedName>
    <definedName name="Z_0F649704_CA81_11D3_ABFE_00A0C9DF1063_.wvu.PrintArea" localSheetId="0" hidden="1">#REF!</definedName>
    <definedName name="Z_0F649704_CA81_11D3_ABFE_00A0C9DF1063_.wvu.PrintArea" hidden="1">#REF!</definedName>
    <definedName name="Z_0F649705_CA81_11D3_ABFE_00A0C9DF1063_.wvu.PrintArea" localSheetId="0" hidden="1">#REF!</definedName>
    <definedName name="Z_0F649705_CA81_11D3_ABFE_00A0C9DF1063_.wvu.PrintArea" hidden="1">#REF!</definedName>
    <definedName name="Z_0F649707_CA81_11D3_ABFE_00A0C9DF1063_.wvu.PrintArea" localSheetId="0" hidden="1">#REF!</definedName>
    <definedName name="Z_0F649707_CA81_11D3_ABFE_00A0C9DF1063_.wvu.PrintArea" hidden="1">#REF!</definedName>
    <definedName name="Z_0F649708_CA81_11D3_ABFE_00A0C9DF1063_.wvu.PrintArea" localSheetId="0" hidden="1">#REF!</definedName>
    <definedName name="Z_0F649708_CA81_11D3_ABFE_00A0C9DF1063_.wvu.PrintArea" hidden="1">#REF!</definedName>
    <definedName name="Z_181D420F_9B98_11D3_980A_00A0C9DF29C4_.wvu.PrintArea" localSheetId="0" hidden="1">#REF!</definedName>
    <definedName name="Z_181D420F_9B98_11D3_980A_00A0C9DF29C4_.wvu.PrintArea" hidden="1">#REF!</definedName>
    <definedName name="Z_181D4210_9B98_11D3_980A_00A0C9DF29C4_.wvu.PrintArea" localSheetId="0" hidden="1">#REF!</definedName>
    <definedName name="Z_181D4210_9B98_11D3_980A_00A0C9DF29C4_.wvu.PrintArea" hidden="1">#REF!</definedName>
    <definedName name="Z_181D4212_9B98_11D3_980A_00A0C9DF29C4_.wvu.PrintArea" localSheetId="0" hidden="1">#REF!</definedName>
    <definedName name="Z_181D4212_9B98_11D3_980A_00A0C9DF29C4_.wvu.PrintArea" hidden="1">#REF!</definedName>
    <definedName name="Z_181D4213_9B98_11D3_980A_00A0C9DF29C4_.wvu.PrintArea" localSheetId="0" hidden="1">#REF!</definedName>
    <definedName name="Z_181D4213_9B98_11D3_980A_00A0C9DF29C4_.wvu.PrintArea" hidden="1">#REF!</definedName>
    <definedName name="Z_181D4214_9B98_11D3_980A_00A0C9DF29C4_.wvu.PrintArea" localSheetId="0" hidden="1">#REF!</definedName>
    <definedName name="Z_181D4214_9B98_11D3_980A_00A0C9DF29C4_.wvu.PrintArea" hidden="1">#REF!</definedName>
    <definedName name="Z_181D4215_9B98_11D3_980A_00A0C9DF29C4_.wvu.PrintArea" localSheetId="0" hidden="1">#REF!</definedName>
    <definedName name="Z_181D4215_9B98_11D3_980A_00A0C9DF29C4_.wvu.PrintArea" hidden="1">#REF!</definedName>
    <definedName name="Z_181D4217_9B98_11D3_980A_00A0C9DF29C4_.wvu.PrintArea" localSheetId="0" hidden="1">#REF!</definedName>
    <definedName name="Z_181D4217_9B98_11D3_980A_00A0C9DF29C4_.wvu.PrintArea" hidden="1">#REF!</definedName>
    <definedName name="Z_181D4218_9B98_11D3_980A_00A0C9DF29C4_.wvu.PrintArea" localSheetId="0" hidden="1">#REF!</definedName>
    <definedName name="Z_181D4218_9B98_11D3_980A_00A0C9DF29C4_.wvu.PrintArea" hidden="1">#REF!</definedName>
    <definedName name="Z_181D4219_9B98_11D3_980A_00A0C9DF29C4_.wvu.PrintArea" localSheetId="0" hidden="1">#REF!</definedName>
    <definedName name="Z_181D4219_9B98_11D3_980A_00A0C9DF29C4_.wvu.PrintArea" hidden="1">#REF!</definedName>
    <definedName name="Z_181D421A_9B98_11D3_980A_00A0C9DF29C4_.wvu.PrintArea" localSheetId="0" hidden="1">#REF!</definedName>
    <definedName name="Z_181D421A_9B98_11D3_980A_00A0C9DF29C4_.wvu.PrintArea" hidden="1">#REF!</definedName>
    <definedName name="Z_181D421C_9B98_11D3_980A_00A0C9DF29C4_.wvu.PrintArea" localSheetId="0" hidden="1">#REF!</definedName>
    <definedName name="Z_181D421C_9B98_11D3_980A_00A0C9DF29C4_.wvu.PrintArea" hidden="1">#REF!</definedName>
    <definedName name="Z_181D421D_9B98_11D3_980A_00A0C9DF29C4_.wvu.PrintArea" localSheetId="0" hidden="1">#REF!</definedName>
    <definedName name="Z_181D421D_9B98_11D3_980A_00A0C9DF29C4_.wvu.PrintArea" hidden="1">#REF!</definedName>
    <definedName name="Z_181D421F_9B98_11D3_980A_00A0C9DF29C4_.wvu.PrintArea" localSheetId="0" hidden="1">#REF!</definedName>
    <definedName name="Z_181D421F_9B98_11D3_980A_00A0C9DF29C4_.wvu.PrintArea" hidden="1">#REF!</definedName>
    <definedName name="Z_181D4220_9B98_11D3_980A_00A0C9DF29C4_.wvu.PrintArea" localSheetId="0" hidden="1">#REF!</definedName>
    <definedName name="Z_181D4220_9B98_11D3_980A_00A0C9DF29C4_.wvu.PrintArea" hidden="1">#REF!</definedName>
    <definedName name="Z_181D4222_9B98_11D3_980A_00A0C9DF29C4_.wvu.PrintArea" localSheetId="0" hidden="1">#REF!</definedName>
    <definedName name="Z_181D4222_9B98_11D3_980A_00A0C9DF29C4_.wvu.PrintArea" hidden="1">#REF!</definedName>
    <definedName name="Z_181D4223_9B98_11D3_980A_00A0C9DF29C4_.wvu.PrintArea" localSheetId="0" hidden="1">#REF!</definedName>
    <definedName name="Z_181D4223_9B98_11D3_980A_00A0C9DF29C4_.wvu.PrintArea" hidden="1">#REF!</definedName>
    <definedName name="Z_181D4224_9B98_11D3_980A_00A0C9DF29C4_.wvu.PrintArea" localSheetId="0" hidden="1">#REF!</definedName>
    <definedName name="Z_181D4224_9B98_11D3_980A_00A0C9DF29C4_.wvu.PrintArea" hidden="1">#REF!</definedName>
    <definedName name="Z_181D4225_9B98_11D3_980A_00A0C9DF29C4_.wvu.PrintArea" localSheetId="0" hidden="1">#REF!</definedName>
    <definedName name="Z_181D4225_9B98_11D3_980A_00A0C9DF29C4_.wvu.PrintArea" hidden="1">#REF!</definedName>
    <definedName name="Z_181D4227_9B98_11D3_980A_00A0C9DF29C4_.wvu.PrintArea" localSheetId="0" hidden="1">#REF!</definedName>
    <definedName name="Z_181D4227_9B98_11D3_980A_00A0C9DF29C4_.wvu.PrintArea" hidden="1">#REF!</definedName>
    <definedName name="Z_181D4228_9B98_11D3_980A_00A0C9DF29C4_.wvu.PrintArea" localSheetId="0" hidden="1">#REF!</definedName>
    <definedName name="Z_181D4228_9B98_11D3_980A_00A0C9DF29C4_.wvu.PrintArea" hidden="1">#REF!</definedName>
    <definedName name="Z_181D4229_9B98_11D3_980A_00A0C9DF29C4_.wvu.PrintArea" localSheetId="0" hidden="1">#REF!</definedName>
    <definedName name="Z_181D4229_9B98_11D3_980A_00A0C9DF29C4_.wvu.PrintArea" hidden="1">#REF!</definedName>
    <definedName name="Z_181D422A_9B98_11D3_980A_00A0C9DF29C4_.wvu.PrintArea" localSheetId="0" hidden="1">#REF!</definedName>
    <definedName name="Z_181D422A_9B98_11D3_980A_00A0C9DF29C4_.wvu.PrintArea" hidden="1">#REF!</definedName>
    <definedName name="Z_181D422C_9B98_11D3_980A_00A0C9DF29C4_.wvu.PrintArea" localSheetId="0" hidden="1">#REF!</definedName>
    <definedName name="Z_181D422C_9B98_11D3_980A_00A0C9DF29C4_.wvu.PrintArea" hidden="1">#REF!</definedName>
    <definedName name="Z_181D422D_9B98_11D3_980A_00A0C9DF29C4_.wvu.PrintArea" localSheetId="0" hidden="1">#REF!</definedName>
    <definedName name="Z_181D422D_9B98_11D3_980A_00A0C9DF29C4_.wvu.PrintArea" hidden="1">#REF!</definedName>
    <definedName name="Z_1BB02CF2_D326_11D3_9812_00A0C9DF29C4_.wvu.PrintArea" localSheetId="0" hidden="1">#REF!</definedName>
    <definedName name="Z_1BB02CF2_D326_11D3_9812_00A0C9DF29C4_.wvu.PrintArea" hidden="1">#REF!</definedName>
    <definedName name="Z_1BB02CF3_D326_11D3_9812_00A0C9DF29C4_.wvu.PrintArea" localSheetId="0" hidden="1">#REF!</definedName>
    <definedName name="Z_1BB02CF3_D326_11D3_9812_00A0C9DF29C4_.wvu.PrintArea" hidden="1">#REF!</definedName>
    <definedName name="Z_1BB02CF5_D326_11D3_9812_00A0C9DF29C4_.wvu.PrintArea" localSheetId="0" hidden="1">#REF!</definedName>
    <definedName name="Z_1BB02CF5_D326_11D3_9812_00A0C9DF29C4_.wvu.PrintArea" hidden="1">#REF!</definedName>
    <definedName name="Z_1BB02CF6_D326_11D3_9812_00A0C9DF29C4_.wvu.PrintArea" localSheetId="0" hidden="1">#REF!</definedName>
    <definedName name="Z_1BB02CF6_D326_11D3_9812_00A0C9DF29C4_.wvu.PrintArea" hidden="1">#REF!</definedName>
    <definedName name="Z_1BB02CF7_D326_11D3_9812_00A0C9DF29C4_.wvu.PrintArea" localSheetId="0" hidden="1">#REF!</definedName>
    <definedName name="Z_1BB02CF7_D326_11D3_9812_00A0C9DF29C4_.wvu.PrintArea" hidden="1">#REF!</definedName>
    <definedName name="Z_1BB02CF8_D326_11D3_9812_00A0C9DF29C4_.wvu.PrintArea" localSheetId="0" hidden="1">#REF!</definedName>
    <definedName name="Z_1BB02CF8_D326_11D3_9812_00A0C9DF29C4_.wvu.PrintArea" hidden="1">#REF!</definedName>
    <definedName name="Z_1BB02CFA_D326_11D3_9812_00A0C9DF29C4_.wvu.PrintArea" localSheetId="0" hidden="1">#REF!</definedName>
    <definedName name="Z_1BB02CFA_D326_11D3_9812_00A0C9DF29C4_.wvu.PrintArea" hidden="1">#REF!</definedName>
    <definedName name="Z_1BB02CFB_D326_11D3_9812_00A0C9DF29C4_.wvu.PrintArea" localSheetId="0" hidden="1">#REF!</definedName>
    <definedName name="Z_1BB02CFB_D326_11D3_9812_00A0C9DF29C4_.wvu.PrintArea" hidden="1">#REF!</definedName>
    <definedName name="Z_1BB02CFC_D326_11D3_9812_00A0C9DF29C4_.wvu.PrintArea" localSheetId="0" hidden="1">#REF!</definedName>
    <definedName name="Z_1BB02CFC_D326_11D3_9812_00A0C9DF29C4_.wvu.PrintArea" hidden="1">#REF!</definedName>
    <definedName name="Z_1BB02CFD_D326_11D3_9812_00A0C9DF29C4_.wvu.PrintArea" localSheetId="0" hidden="1">#REF!</definedName>
    <definedName name="Z_1BB02CFD_D326_11D3_9812_00A0C9DF29C4_.wvu.PrintArea" hidden="1">#REF!</definedName>
    <definedName name="Z_1BB02CFF_D326_11D3_9812_00A0C9DF29C4_.wvu.PrintArea" localSheetId="0" hidden="1">#REF!</definedName>
    <definedName name="Z_1BB02CFF_D326_11D3_9812_00A0C9DF29C4_.wvu.PrintArea" hidden="1">#REF!</definedName>
    <definedName name="Z_1BB02D00_D326_11D3_9812_00A0C9DF29C4_.wvu.PrintArea" localSheetId="0" hidden="1">#REF!</definedName>
    <definedName name="Z_1BB02D00_D326_11D3_9812_00A0C9DF29C4_.wvu.PrintArea" hidden="1">#REF!</definedName>
    <definedName name="Z_1BB02D02_D326_11D3_9812_00A0C9DF29C4_.wvu.PrintArea" localSheetId="0" hidden="1">#REF!</definedName>
    <definedName name="Z_1BB02D02_D326_11D3_9812_00A0C9DF29C4_.wvu.PrintArea" hidden="1">#REF!</definedName>
    <definedName name="Z_1BB02D03_D326_11D3_9812_00A0C9DF29C4_.wvu.PrintArea" localSheetId="0" hidden="1">#REF!</definedName>
    <definedName name="Z_1BB02D03_D326_11D3_9812_00A0C9DF29C4_.wvu.PrintArea" hidden="1">#REF!</definedName>
    <definedName name="Z_1BB02D05_D326_11D3_9812_00A0C9DF29C4_.wvu.PrintArea" localSheetId="0" hidden="1">#REF!</definedName>
    <definedName name="Z_1BB02D05_D326_11D3_9812_00A0C9DF29C4_.wvu.PrintArea" hidden="1">#REF!</definedName>
    <definedName name="Z_1BB02D06_D326_11D3_9812_00A0C9DF29C4_.wvu.PrintArea" localSheetId="0" hidden="1">#REF!</definedName>
    <definedName name="Z_1BB02D06_D326_11D3_9812_00A0C9DF29C4_.wvu.PrintArea" hidden="1">#REF!</definedName>
    <definedName name="Z_1BB02D07_D326_11D3_9812_00A0C9DF29C4_.wvu.PrintArea" localSheetId="0" hidden="1">#REF!</definedName>
    <definedName name="Z_1BB02D07_D326_11D3_9812_00A0C9DF29C4_.wvu.PrintArea" hidden="1">#REF!</definedName>
    <definedName name="Z_1BB02D08_D326_11D3_9812_00A0C9DF29C4_.wvu.PrintArea" localSheetId="0" hidden="1">#REF!</definedName>
    <definedName name="Z_1BB02D08_D326_11D3_9812_00A0C9DF29C4_.wvu.PrintArea" hidden="1">#REF!</definedName>
    <definedName name="Z_1BB02D0A_D326_11D3_9812_00A0C9DF29C4_.wvu.PrintArea" localSheetId="0" hidden="1">#REF!</definedName>
    <definedName name="Z_1BB02D0A_D326_11D3_9812_00A0C9DF29C4_.wvu.PrintArea" hidden="1">#REF!</definedName>
    <definedName name="Z_1BB02D0B_D326_11D3_9812_00A0C9DF29C4_.wvu.PrintArea" localSheetId="0" hidden="1">#REF!</definedName>
    <definedName name="Z_1BB02D0B_D326_11D3_9812_00A0C9DF29C4_.wvu.PrintArea" hidden="1">#REF!</definedName>
    <definedName name="Z_1BB02D0C_D326_11D3_9812_00A0C9DF29C4_.wvu.PrintArea" localSheetId="0" hidden="1">#REF!</definedName>
    <definedName name="Z_1BB02D0C_D326_11D3_9812_00A0C9DF29C4_.wvu.PrintArea" hidden="1">#REF!</definedName>
    <definedName name="Z_1BB02D0D_D326_11D3_9812_00A0C9DF29C4_.wvu.PrintArea" localSheetId="0" hidden="1">#REF!</definedName>
    <definedName name="Z_1BB02D0D_D326_11D3_9812_00A0C9DF29C4_.wvu.PrintArea" hidden="1">#REF!</definedName>
    <definedName name="Z_1BB02D0F_D326_11D3_9812_00A0C9DF29C4_.wvu.PrintArea" localSheetId="0" hidden="1">#REF!</definedName>
    <definedName name="Z_1BB02D0F_D326_11D3_9812_00A0C9DF29C4_.wvu.PrintArea" hidden="1">#REF!</definedName>
    <definedName name="Z_1BB02D10_D326_11D3_9812_00A0C9DF29C4_.wvu.PrintArea" localSheetId="0" hidden="1">#REF!</definedName>
    <definedName name="Z_1BB02D10_D326_11D3_9812_00A0C9DF29C4_.wvu.PrintArea" hidden="1">#REF!</definedName>
    <definedName name="Z_1D18DB46_65F5_11D3_9DAB_00A0C9DF29FD_.wvu.PrintArea" localSheetId="0" hidden="1">#REF!</definedName>
    <definedName name="Z_1D18DB46_65F5_11D3_9DAB_00A0C9DF29FD_.wvu.PrintArea" hidden="1">#REF!</definedName>
    <definedName name="Z_1D18DB47_65F5_11D3_9DAB_00A0C9DF29FD_.wvu.PrintArea" localSheetId="0" hidden="1">#REF!</definedName>
    <definedName name="Z_1D18DB47_65F5_11D3_9DAB_00A0C9DF29FD_.wvu.PrintArea" hidden="1">#REF!</definedName>
    <definedName name="Z_1D18DB49_65F5_11D3_9DAB_00A0C9DF29FD_.wvu.PrintArea" localSheetId="0" hidden="1">#REF!</definedName>
    <definedName name="Z_1D18DB49_65F5_11D3_9DAB_00A0C9DF29FD_.wvu.PrintArea" hidden="1">#REF!</definedName>
    <definedName name="Z_1D18DB4A_65F5_11D3_9DAB_00A0C9DF29FD_.wvu.PrintArea" localSheetId="0" hidden="1">#REF!</definedName>
    <definedName name="Z_1D18DB4A_65F5_11D3_9DAB_00A0C9DF29FD_.wvu.PrintArea" hidden="1">#REF!</definedName>
    <definedName name="Z_1D18DB4B_65F5_11D3_9DAB_00A0C9DF29FD_.wvu.PrintArea" localSheetId="0" hidden="1">#REF!</definedName>
    <definedName name="Z_1D18DB4B_65F5_11D3_9DAB_00A0C9DF29FD_.wvu.PrintArea" hidden="1">#REF!</definedName>
    <definedName name="Z_1D18DB4C_65F5_11D3_9DAB_00A0C9DF29FD_.wvu.PrintArea" localSheetId="0" hidden="1">#REF!</definedName>
    <definedName name="Z_1D18DB4C_65F5_11D3_9DAB_00A0C9DF29FD_.wvu.PrintArea" hidden="1">#REF!</definedName>
    <definedName name="Z_1D18DB4E_65F5_11D3_9DAB_00A0C9DF29FD_.wvu.PrintArea" localSheetId="0" hidden="1">#REF!</definedName>
    <definedName name="Z_1D18DB4E_65F5_11D3_9DAB_00A0C9DF29FD_.wvu.PrintArea" hidden="1">#REF!</definedName>
    <definedName name="Z_1D18DB4F_65F5_11D3_9DAB_00A0C9DF29FD_.wvu.PrintArea" localSheetId="0" hidden="1">#REF!</definedName>
    <definedName name="Z_1D18DB4F_65F5_11D3_9DAB_00A0C9DF29FD_.wvu.PrintArea" hidden="1">#REF!</definedName>
    <definedName name="Z_1D18DB50_65F5_11D3_9DAB_00A0C9DF29FD_.wvu.PrintArea" localSheetId="0" hidden="1">#REF!</definedName>
    <definedName name="Z_1D18DB50_65F5_11D3_9DAB_00A0C9DF29FD_.wvu.PrintArea" hidden="1">#REF!</definedName>
    <definedName name="Z_1D18DB51_65F5_11D3_9DAB_00A0C9DF29FD_.wvu.PrintArea" localSheetId="0" hidden="1">#REF!</definedName>
    <definedName name="Z_1D18DB51_65F5_11D3_9DAB_00A0C9DF29FD_.wvu.PrintArea" hidden="1">#REF!</definedName>
    <definedName name="Z_1D18DB53_65F5_11D3_9DAB_00A0C9DF29FD_.wvu.PrintArea" localSheetId="0" hidden="1">#REF!</definedName>
    <definedName name="Z_1D18DB53_65F5_11D3_9DAB_00A0C9DF29FD_.wvu.PrintArea" hidden="1">#REF!</definedName>
    <definedName name="Z_1D18DB54_65F5_11D3_9DAB_00A0C9DF29FD_.wvu.PrintArea" localSheetId="0" hidden="1">#REF!</definedName>
    <definedName name="Z_1D18DB54_65F5_11D3_9DAB_00A0C9DF29FD_.wvu.PrintArea" hidden="1">#REF!</definedName>
    <definedName name="Z_1D18DB56_65F5_11D3_9DAB_00A0C9DF29FD_.wvu.PrintArea" localSheetId="0" hidden="1">#REF!</definedName>
    <definedName name="Z_1D18DB56_65F5_11D3_9DAB_00A0C9DF29FD_.wvu.PrintArea" hidden="1">#REF!</definedName>
    <definedName name="Z_1D18DB57_65F5_11D3_9DAB_00A0C9DF29FD_.wvu.PrintArea" localSheetId="0" hidden="1">#REF!</definedName>
    <definedName name="Z_1D18DB57_65F5_11D3_9DAB_00A0C9DF29FD_.wvu.PrintArea" hidden="1">#REF!</definedName>
    <definedName name="Z_1D18DB59_65F5_11D3_9DAB_00A0C9DF29FD_.wvu.PrintArea" localSheetId="0" hidden="1">#REF!</definedName>
    <definedName name="Z_1D18DB59_65F5_11D3_9DAB_00A0C9DF29FD_.wvu.PrintArea" hidden="1">#REF!</definedName>
    <definedName name="Z_1D18DB5A_65F5_11D3_9DAB_00A0C9DF29FD_.wvu.PrintArea" localSheetId="0" hidden="1">#REF!</definedName>
    <definedName name="Z_1D18DB5A_65F5_11D3_9DAB_00A0C9DF29FD_.wvu.PrintArea" hidden="1">#REF!</definedName>
    <definedName name="Z_1D18DB5B_65F5_11D3_9DAB_00A0C9DF29FD_.wvu.PrintArea" localSheetId="0" hidden="1">#REF!</definedName>
    <definedName name="Z_1D18DB5B_65F5_11D3_9DAB_00A0C9DF29FD_.wvu.PrintArea" hidden="1">#REF!</definedName>
    <definedName name="Z_1D18DB5C_65F5_11D3_9DAB_00A0C9DF29FD_.wvu.PrintArea" localSheetId="0" hidden="1">#REF!</definedName>
    <definedName name="Z_1D18DB5C_65F5_11D3_9DAB_00A0C9DF29FD_.wvu.PrintArea" hidden="1">#REF!</definedName>
    <definedName name="Z_1D18DB5E_65F5_11D3_9DAB_00A0C9DF29FD_.wvu.PrintArea" localSheetId="0" hidden="1">#REF!</definedName>
    <definedName name="Z_1D18DB5E_65F5_11D3_9DAB_00A0C9DF29FD_.wvu.PrintArea" hidden="1">#REF!</definedName>
    <definedName name="Z_1D18DB5F_65F5_11D3_9DAB_00A0C9DF29FD_.wvu.PrintArea" localSheetId="0" hidden="1">#REF!</definedName>
    <definedName name="Z_1D18DB5F_65F5_11D3_9DAB_00A0C9DF29FD_.wvu.PrintArea" hidden="1">#REF!</definedName>
    <definedName name="Z_1D18DB60_65F5_11D3_9DAB_00A0C9DF29FD_.wvu.PrintArea" localSheetId="0" hidden="1">#REF!</definedName>
    <definedName name="Z_1D18DB60_65F5_11D3_9DAB_00A0C9DF29FD_.wvu.PrintArea" hidden="1">#REF!</definedName>
    <definedName name="Z_1D18DB61_65F5_11D3_9DAB_00A0C9DF29FD_.wvu.PrintArea" localSheetId="0" hidden="1">#REF!</definedName>
    <definedName name="Z_1D18DB61_65F5_11D3_9DAB_00A0C9DF29FD_.wvu.PrintArea" hidden="1">#REF!</definedName>
    <definedName name="Z_1D18DB63_65F5_11D3_9DAB_00A0C9DF29FD_.wvu.PrintArea" localSheetId="0" hidden="1">#REF!</definedName>
    <definedName name="Z_1D18DB63_65F5_11D3_9DAB_00A0C9DF29FD_.wvu.PrintArea" hidden="1">#REF!</definedName>
    <definedName name="Z_1D18DB64_65F5_11D3_9DAB_00A0C9DF29FD_.wvu.PrintArea" localSheetId="0" hidden="1">#REF!</definedName>
    <definedName name="Z_1D18DB64_65F5_11D3_9DAB_00A0C9DF29FD_.wvu.PrintArea" hidden="1">#REF!</definedName>
    <definedName name="Z_1EE9C873_3396_11D3_97FD_00A0C9DF29C4_.wvu.PrintArea" localSheetId="0" hidden="1">#REF!</definedName>
    <definedName name="Z_1EE9C873_3396_11D3_97FD_00A0C9DF29C4_.wvu.PrintArea" hidden="1">#REF!</definedName>
    <definedName name="Z_1EE9C874_3396_11D3_97FD_00A0C9DF29C4_.wvu.PrintArea" localSheetId="0" hidden="1">#REF!</definedName>
    <definedName name="Z_1EE9C874_3396_11D3_97FD_00A0C9DF29C4_.wvu.PrintArea" hidden="1">#REF!</definedName>
    <definedName name="Z_1EE9C876_3396_11D3_97FD_00A0C9DF29C4_.wvu.PrintArea" localSheetId="0" hidden="1">#REF!</definedName>
    <definedName name="Z_1EE9C876_3396_11D3_97FD_00A0C9DF29C4_.wvu.PrintArea" hidden="1">#REF!</definedName>
    <definedName name="Z_1EE9C877_3396_11D3_97FD_00A0C9DF29C4_.wvu.PrintArea" localSheetId="0" hidden="1">#REF!</definedName>
    <definedName name="Z_1EE9C877_3396_11D3_97FD_00A0C9DF29C4_.wvu.PrintArea" hidden="1">#REF!</definedName>
    <definedName name="Z_1EE9C878_3396_11D3_97FD_00A0C9DF29C4_.wvu.PrintArea" localSheetId="0" hidden="1">#REF!</definedName>
    <definedName name="Z_1EE9C878_3396_11D3_97FD_00A0C9DF29C4_.wvu.PrintArea" hidden="1">#REF!</definedName>
    <definedName name="Z_1EE9C879_3396_11D3_97FD_00A0C9DF29C4_.wvu.PrintArea" localSheetId="0" hidden="1">#REF!</definedName>
    <definedName name="Z_1EE9C879_3396_11D3_97FD_00A0C9DF29C4_.wvu.PrintArea" hidden="1">#REF!</definedName>
    <definedName name="Z_1EE9C87B_3396_11D3_97FD_00A0C9DF29C4_.wvu.PrintArea" localSheetId="0" hidden="1">#REF!</definedName>
    <definedName name="Z_1EE9C87B_3396_11D3_97FD_00A0C9DF29C4_.wvu.PrintArea" hidden="1">#REF!</definedName>
    <definedName name="Z_1EE9C87C_3396_11D3_97FD_00A0C9DF29C4_.wvu.PrintArea" localSheetId="0" hidden="1">#REF!</definedName>
    <definedName name="Z_1EE9C87C_3396_11D3_97FD_00A0C9DF29C4_.wvu.PrintArea" hidden="1">#REF!</definedName>
    <definedName name="Z_1EE9C87D_3396_11D3_97FD_00A0C9DF29C4_.wvu.PrintArea" localSheetId="0" hidden="1">#REF!</definedName>
    <definedName name="Z_1EE9C87D_3396_11D3_97FD_00A0C9DF29C4_.wvu.PrintArea" hidden="1">#REF!</definedName>
    <definedName name="Z_1EE9C87E_3396_11D3_97FD_00A0C9DF29C4_.wvu.PrintArea" localSheetId="0" hidden="1">#REF!</definedName>
    <definedName name="Z_1EE9C87E_3396_11D3_97FD_00A0C9DF29C4_.wvu.PrintArea" hidden="1">#REF!</definedName>
    <definedName name="Z_1EE9C880_3396_11D3_97FD_00A0C9DF29C4_.wvu.PrintArea" localSheetId="0" hidden="1">#REF!</definedName>
    <definedName name="Z_1EE9C880_3396_11D3_97FD_00A0C9DF29C4_.wvu.PrintArea" hidden="1">#REF!</definedName>
    <definedName name="Z_1EE9C881_3396_11D3_97FD_00A0C9DF29C4_.wvu.PrintArea" localSheetId="0" hidden="1">#REF!</definedName>
    <definedName name="Z_1EE9C881_3396_11D3_97FD_00A0C9DF29C4_.wvu.PrintArea" hidden="1">#REF!</definedName>
    <definedName name="Z_1EE9C883_3396_11D3_97FD_00A0C9DF29C4_.wvu.PrintArea" localSheetId="0" hidden="1">#REF!</definedName>
    <definedName name="Z_1EE9C883_3396_11D3_97FD_00A0C9DF29C4_.wvu.PrintArea" hidden="1">#REF!</definedName>
    <definedName name="Z_1EE9C884_3396_11D3_97FD_00A0C9DF29C4_.wvu.PrintArea" localSheetId="0" hidden="1">#REF!</definedName>
    <definedName name="Z_1EE9C884_3396_11D3_97FD_00A0C9DF29C4_.wvu.PrintArea" hidden="1">#REF!</definedName>
    <definedName name="Z_1EE9C886_3396_11D3_97FD_00A0C9DF29C4_.wvu.PrintArea" localSheetId="0" hidden="1">#REF!</definedName>
    <definedName name="Z_1EE9C886_3396_11D3_97FD_00A0C9DF29C4_.wvu.PrintArea" hidden="1">#REF!</definedName>
    <definedName name="Z_1EE9C887_3396_11D3_97FD_00A0C9DF29C4_.wvu.PrintArea" localSheetId="0" hidden="1">#REF!</definedName>
    <definedName name="Z_1EE9C887_3396_11D3_97FD_00A0C9DF29C4_.wvu.PrintArea" hidden="1">#REF!</definedName>
    <definedName name="Z_1EE9C888_3396_11D3_97FD_00A0C9DF29C4_.wvu.PrintArea" localSheetId="0" hidden="1">#REF!</definedName>
    <definedName name="Z_1EE9C888_3396_11D3_97FD_00A0C9DF29C4_.wvu.PrintArea" hidden="1">#REF!</definedName>
    <definedName name="Z_1EE9C889_3396_11D3_97FD_00A0C9DF29C4_.wvu.PrintArea" localSheetId="0" hidden="1">#REF!</definedName>
    <definedName name="Z_1EE9C889_3396_11D3_97FD_00A0C9DF29C4_.wvu.PrintArea" hidden="1">#REF!</definedName>
    <definedName name="Z_1EE9C88B_3396_11D3_97FD_00A0C9DF29C4_.wvu.PrintArea" localSheetId="0" hidden="1">#REF!</definedName>
    <definedName name="Z_1EE9C88B_3396_11D3_97FD_00A0C9DF29C4_.wvu.PrintArea" hidden="1">#REF!</definedName>
    <definedName name="Z_1EE9C88C_3396_11D3_97FD_00A0C9DF29C4_.wvu.PrintArea" localSheetId="0" hidden="1">#REF!</definedName>
    <definedName name="Z_1EE9C88C_3396_11D3_97FD_00A0C9DF29C4_.wvu.PrintArea" hidden="1">#REF!</definedName>
    <definedName name="Z_1EE9C88D_3396_11D3_97FD_00A0C9DF29C4_.wvu.PrintArea" localSheetId="0" hidden="1">#REF!</definedName>
    <definedName name="Z_1EE9C88D_3396_11D3_97FD_00A0C9DF29C4_.wvu.PrintArea" hidden="1">#REF!</definedName>
    <definedName name="Z_1EE9C88E_3396_11D3_97FD_00A0C9DF29C4_.wvu.PrintArea" localSheetId="0" hidden="1">#REF!</definedName>
    <definedName name="Z_1EE9C88E_3396_11D3_97FD_00A0C9DF29C4_.wvu.PrintArea" hidden="1">#REF!</definedName>
    <definedName name="Z_1EE9C890_3396_11D3_97FD_00A0C9DF29C4_.wvu.PrintArea" localSheetId="0" hidden="1">#REF!</definedName>
    <definedName name="Z_1EE9C890_3396_11D3_97FD_00A0C9DF29C4_.wvu.PrintArea" hidden="1">#REF!</definedName>
    <definedName name="Z_1EE9C891_3396_11D3_97FD_00A0C9DF29C4_.wvu.PrintArea" localSheetId="0" hidden="1">#REF!</definedName>
    <definedName name="Z_1EE9C891_3396_11D3_97FD_00A0C9DF29C4_.wvu.PrintArea" hidden="1">#REF!</definedName>
    <definedName name="Z_23F18827_7997_11D6_8750_00508BD3B3BA_.wvu.Cols" localSheetId="0" hidden="1">#REF!,#REF!</definedName>
    <definedName name="Z_23F18827_7997_11D6_8750_00508BD3B3BA_.wvu.Cols" hidden="1">#REF!,#REF!</definedName>
    <definedName name="Z_23F18827_7997_11D6_8750_00508BD3B3BA_.wvu.PrintArea" localSheetId="0" hidden="1">#REF!</definedName>
    <definedName name="Z_23F18827_7997_11D6_8750_00508BD3B3BA_.wvu.PrintArea" hidden="1">#REF!</definedName>
    <definedName name="Z_254F9381_AE38_11D3_9DB4_00A0C9DF29FD_.wvu.PrintArea" localSheetId="0" hidden="1">#REF!</definedName>
    <definedName name="Z_254F9381_AE38_11D3_9DB4_00A0C9DF29FD_.wvu.PrintArea" hidden="1">#REF!</definedName>
    <definedName name="Z_254F9382_AE38_11D3_9DB4_00A0C9DF29FD_.wvu.PrintArea" localSheetId="0" hidden="1">#REF!</definedName>
    <definedName name="Z_254F9382_AE38_11D3_9DB4_00A0C9DF29FD_.wvu.PrintArea" hidden="1">#REF!</definedName>
    <definedName name="Z_254F9384_AE38_11D3_9DB4_00A0C9DF29FD_.wvu.PrintArea" localSheetId="0" hidden="1">#REF!</definedName>
    <definedName name="Z_254F9384_AE38_11D3_9DB4_00A0C9DF29FD_.wvu.PrintArea" hidden="1">#REF!</definedName>
    <definedName name="Z_254F9385_AE38_11D3_9DB4_00A0C9DF29FD_.wvu.PrintArea" localSheetId="0" hidden="1">#REF!</definedName>
    <definedName name="Z_254F9385_AE38_11D3_9DB4_00A0C9DF29FD_.wvu.PrintArea" hidden="1">#REF!</definedName>
    <definedName name="Z_254F9386_AE38_11D3_9DB4_00A0C9DF29FD_.wvu.PrintArea" localSheetId="0" hidden="1">#REF!</definedName>
    <definedName name="Z_254F9386_AE38_11D3_9DB4_00A0C9DF29FD_.wvu.PrintArea" hidden="1">#REF!</definedName>
    <definedName name="Z_254F9387_AE38_11D3_9DB4_00A0C9DF29FD_.wvu.PrintArea" localSheetId="0" hidden="1">#REF!</definedName>
    <definedName name="Z_254F9387_AE38_11D3_9DB4_00A0C9DF29FD_.wvu.PrintArea" hidden="1">#REF!</definedName>
    <definedName name="Z_254F9389_AE38_11D3_9DB4_00A0C9DF29FD_.wvu.PrintArea" localSheetId="0" hidden="1">#REF!</definedName>
    <definedName name="Z_254F9389_AE38_11D3_9DB4_00A0C9DF29FD_.wvu.PrintArea" hidden="1">#REF!</definedName>
    <definedName name="Z_254F938A_AE38_11D3_9DB4_00A0C9DF29FD_.wvu.PrintArea" localSheetId="0" hidden="1">#REF!</definedName>
    <definedName name="Z_254F938A_AE38_11D3_9DB4_00A0C9DF29FD_.wvu.PrintArea" hidden="1">#REF!</definedName>
    <definedName name="Z_254F938B_AE38_11D3_9DB4_00A0C9DF29FD_.wvu.PrintArea" localSheetId="0" hidden="1">#REF!</definedName>
    <definedName name="Z_254F938B_AE38_11D3_9DB4_00A0C9DF29FD_.wvu.PrintArea" hidden="1">#REF!</definedName>
    <definedName name="Z_254F938C_AE38_11D3_9DB4_00A0C9DF29FD_.wvu.PrintArea" localSheetId="0" hidden="1">#REF!</definedName>
    <definedName name="Z_254F938C_AE38_11D3_9DB4_00A0C9DF29FD_.wvu.PrintArea" hidden="1">#REF!</definedName>
    <definedName name="Z_254F938E_AE38_11D3_9DB4_00A0C9DF29FD_.wvu.PrintArea" localSheetId="0" hidden="1">#REF!</definedName>
    <definedName name="Z_254F938E_AE38_11D3_9DB4_00A0C9DF29FD_.wvu.PrintArea" hidden="1">#REF!</definedName>
    <definedName name="Z_254F938F_AE38_11D3_9DB4_00A0C9DF29FD_.wvu.PrintArea" localSheetId="0" hidden="1">#REF!</definedName>
    <definedName name="Z_254F938F_AE38_11D3_9DB4_00A0C9DF29FD_.wvu.PrintArea" hidden="1">#REF!</definedName>
    <definedName name="Z_254F9391_AE38_11D3_9DB4_00A0C9DF29FD_.wvu.PrintArea" localSheetId="0" hidden="1">#REF!</definedName>
    <definedName name="Z_254F9391_AE38_11D3_9DB4_00A0C9DF29FD_.wvu.PrintArea" hidden="1">#REF!</definedName>
    <definedName name="Z_254F9392_AE38_11D3_9DB4_00A0C9DF29FD_.wvu.PrintArea" localSheetId="0" hidden="1">#REF!</definedName>
    <definedName name="Z_254F9392_AE38_11D3_9DB4_00A0C9DF29FD_.wvu.PrintArea" hidden="1">#REF!</definedName>
    <definedName name="Z_254F9394_AE38_11D3_9DB4_00A0C9DF29FD_.wvu.PrintArea" localSheetId="0" hidden="1">#REF!</definedName>
    <definedName name="Z_254F9394_AE38_11D3_9DB4_00A0C9DF29FD_.wvu.PrintArea" hidden="1">#REF!</definedName>
    <definedName name="Z_254F9395_AE38_11D3_9DB4_00A0C9DF29FD_.wvu.PrintArea" localSheetId="0" hidden="1">#REF!</definedName>
    <definedName name="Z_254F9395_AE38_11D3_9DB4_00A0C9DF29FD_.wvu.PrintArea" hidden="1">#REF!</definedName>
    <definedName name="Z_254F9396_AE38_11D3_9DB4_00A0C9DF29FD_.wvu.PrintArea" localSheetId="0" hidden="1">#REF!</definedName>
    <definedName name="Z_254F9396_AE38_11D3_9DB4_00A0C9DF29FD_.wvu.PrintArea" hidden="1">#REF!</definedName>
    <definedName name="Z_254F9397_AE38_11D3_9DB4_00A0C9DF29FD_.wvu.PrintArea" localSheetId="0" hidden="1">#REF!</definedName>
    <definedName name="Z_254F9397_AE38_11D3_9DB4_00A0C9DF29FD_.wvu.PrintArea" hidden="1">#REF!</definedName>
    <definedName name="Z_254F9399_AE38_11D3_9DB4_00A0C9DF29FD_.wvu.PrintArea" localSheetId="0" hidden="1">#REF!</definedName>
    <definedName name="Z_254F9399_AE38_11D3_9DB4_00A0C9DF29FD_.wvu.PrintArea" hidden="1">#REF!</definedName>
    <definedName name="Z_254F939A_AE38_11D3_9DB4_00A0C9DF29FD_.wvu.PrintArea" localSheetId="0" hidden="1">#REF!</definedName>
    <definedName name="Z_254F939A_AE38_11D3_9DB4_00A0C9DF29FD_.wvu.PrintArea" hidden="1">#REF!</definedName>
    <definedName name="Z_254F939B_AE38_11D3_9DB4_00A0C9DF29FD_.wvu.PrintArea" localSheetId="0" hidden="1">#REF!</definedName>
    <definedName name="Z_254F939B_AE38_11D3_9DB4_00A0C9DF29FD_.wvu.PrintArea" hidden="1">#REF!</definedName>
    <definedName name="Z_254F939C_AE38_11D3_9DB4_00A0C9DF29FD_.wvu.PrintArea" localSheetId="0" hidden="1">#REF!</definedName>
    <definedName name="Z_254F939C_AE38_11D3_9DB4_00A0C9DF29FD_.wvu.PrintArea" hidden="1">#REF!</definedName>
    <definedName name="Z_254F939E_AE38_11D3_9DB4_00A0C9DF29FD_.wvu.PrintArea" localSheetId="0" hidden="1">#REF!</definedName>
    <definedName name="Z_254F939E_AE38_11D3_9DB4_00A0C9DF29FD_.wvu.PrintArea" hidden="1">#REF!</definedName>
    <definedName name="Z_254F939F_AE38_11D3_9DB4_00A0C9DF29FD_.wvu.PrintArea" localSheetId="0" hidden="1">#REF!</definedName>
    <definedName name="Z_254F939F_AE38_11D3_9DB4_00A0C9DF29FD_.wvu.PrintArea" hidden="1">#REF!</definedName>
    <definedName name="Z_273BF518_8099_11D3_9808_00A0C9DF29C4_.wvu.PrintArea" localSheetId="0" hidden="1">#REF!</definedName>
    <definedName name="Z_273BF518_8099_11D3_9808_00A0C9DF29C4_.wvu.PrintArea" hidden="1">#REF!</definedName>
    <definedName name="Z_273BF519_8099_11D3_9808_00A0C9DF29C4_.wvu.PrintArea" localSheetId="0" hidden="1">#REF!</definedName>
    <definedName name="Z_273BF519_8099_11D3_9808_00A0C9DF29C4_.wvu.PrintArea" hidden="1">#REF!</definedName>
    <definedName name="Z_273BF51B_8099_11D3_9808_00A0C9DF29C4_.wvu.PrintArea" localSheetId="0" hidden="1">#REF!</definedName>
    <definedName name="Z_273BF51B_8099_11D3_9808_00A0C9DF29C4_.wvu.PrintArea" hidden="1">#REF!</definedName>
    <definedName name="Z_273BF51C_8099_11D3_9808_00A0C9DF29C4_.wvu.PrintArea" localSheetId="0" hidden="1">#REF!</definedName>
    <definedName name="Z_273BF51C_8099_11D3_9808_00A0C9DF29C4_.wvu.PrintArea" hidden="1">#REF!</definedName>
    <definedName name="Z_273BF51D_8099_11D3_9808_00A0C9DF29C4_.wvu.PrintArea" localSheetId="0" hidden="1">#REF!</definedName>
    <definedName name="Z_273BF51D_8099_11D3_9808_00A0C9DF29C4_.wvu.PrintArea" hidden="1">#REF!</definedName>
    <definedName name="Z_273BF51E_8099_11D3_9808_00A0C9DF29C4_.wvu.PrintArea" localSheetId="0" hidden="1">#REF!</definedName>
    <definedName name="Z_273BF51E_8099_11D3_9808_00A0C9DF29C4_.wvu.PrintArea" hidden="1">#REF!</definedName>
    <definedName name="Z_273BF520_8099_11D3_9808_00A0C9DF29C4_.wvu.PrintArea" localSheetId="0" hidden="1">#REF!</definedName>
    <definedName name="Z_273BF520_8099_11D3_9808_00A0C9DF29C4_.wvu.PrintArea" hidden="1">#REF!</definedName>
    <definedName name="Z_273BF521_8099_11D3_9808_00A0C9DF29C4_.wvu.PrintArea" localSheetId="0" hidden="1">#REF!</definedName>
    <definedName name="Z_273BF521_8099_11D3_9808_00A0C9DF29C4_.wvu.PrintArea" hidden="1">#REF!</definedName>
    <definedName name="Z_273BF522_8099_11D3_9808_00A0C9DF29C4_.wvu.PrintArea" localSheetId="0" hidden="1">#REF!</definedName>
    <definedName name="Z_273BF522_8099_11D3_9808_00A0C9DF29C4_.wvu.PrintArea" hidden="1">#REF!</definedName>
    <definedName name="Z_273BF523_8099_11D3_9808_00A0C9DF29C4_.wvu.PrintArea" localSheetId="0" hidden="1">#REF!</definedName>
    <definedName name="Z_273BF523_8099_11D3_9808_00A0C9DF29C4_.wvu.PrintArea" hidden="1">#REF!</definedName>
    <definedName name="Z_273BF525_8099_11D3_9808_00A0C9DF29C4_.wvu.PrintArea" localSheetId="0" hidden="1">#REF!</definedName>
    <definedName name="Z_273BF525_8099_11D3_9808_00A0C9DF29C4_.wvu.PrintArea" hidden="1">#REF!</definedName>
    <definedName name="Z_273BF526_8099_11D3_9808_00A0C9DF29C4_.wvu.PrintArea" localSheetId="0" hidden="1">#REF!</definedName>
    <definedName name="Z_273BF526_8099_11D3_9808_00A0C9DF29C4_.wvu.PrintArea" hidden="1">#REF!</definedName>
    <definedName name="Z_273BF528_8099_11D3_9808_00A0C9DF29C4_.wvu.PrintArea" localSheetId="0" hidden="1">#REF!</definedName>
    <definedName name="Z_273BF528_8099_11D3_9808_00A0C9DF29C4_.wvu.PrintArea" hidden="1">#REF!</definedName>
    <definedName name="Z_273BF529_8099_11D3_9808_00A0C9DF29C4_.wvu.PrintArea" localSheetId="0" hidden="1">#REF!</definedName>
    <definedName name="Z_273BF529_8099_11D3_9808_00A0C9DF29C4_.wvu.PrintArea" hidden="1">#REF!</definedName>
    <definedName name="Z_273BF52B_8099_11D3_9808_00A0C9DF29C4_.wvu.PrintArea" localSheetId="0" hidden="1">#REF!</definedName>
    <definedName name="Z_273BF52B_8099_11D3_9808_00A0C9DF29C4_.wvu.PrintArea" hidden="1">#REF!</definedName>
    <definedName name="Z_273BF52C_8099_11D3_9808_00A0C9DF29C4_.wvu.PrintArea" localSheetId="0" hidden="1">#REF!</definedName>
    <definedName name="Z_273BF52C_8099_11D3_9808_00A0C9DF29C4_.wvu.PrintArea" hidden="1">#REF!</definedName>
    <definedName name="Z_273BF52D_8099_11D3_9808_00A0C9DF29C4_.wvu.PrintArea" localSheetId="0" hidden="1">#REF!</definedName>
    <definedName name="Z_273BF52D_8099_11D3_9808_00A0C9DF29C4_.wvu.PrintArea" hidden="1">#REF!</definedName>
    <definedName name="Z_273BF52E_8099_11D3_9808_00A0C9DF29C4_.wvu.PrintArea" localSheetId="0" hidden="1">#REF!</definedName>
    <definedName name="Z_273BF52E_8099_11D3_9808_00A0C9DF29C4_.wvu.PrintArea" hidden="1">#REF!</definedName>
    <definedName name="Z_273BF530_8099_11D3_9808_00A0C9DF29C4_.wvu.PrintArea" localSheetId="0" hidden="1">#REF!</definedName>
    <definedName name="Z_273BF530_8099_11D3_9808_00A0C9DF29C4_.wvu.PrintArea" hidden="1">#REF!</definedName>
    <definedName name="Z_273BF531_8099_11D3_9808_00A0C9DF29C4_.wvu.PrintArea" localSheetId="0" hidden="1">#REF!</definedName>
    <definedName name="Z_273BF531_8099_11D3_9808_00A0C9DF29C4_.wvu.PrintArea" hidden="1">#REF!</definedName>
    <definedName name="Z_273BF532_8099_11D3_9808_00A0C9DF29C4_.wvu.PrintArea" localSheetId="0" hidden="1">#REF!</definedName>
    <definedName name="Z_273BF532_8099_11D3_9808_00A0C9DF29C4_.wvu.PrintArea" hidden="1">#REF!</definedName>
    <definedName name="Z_273BF533_8099_11D3_9808_00A0C9DF29C4_.wvu.PrintArea" localSheetId="0" hidden="1">#REF!</definedName>
    <definedName name="Z_273BF533_8099_11D3_9808_00A0C9DF29C4_.wvu.PrintArea" hidden="1">#REF!</definedName>
    <definedName name="Z_273BF535_8099_11D3_9808_00A0C9DF29C4_.wvu.PrintArea" localSheetId="0" hidden="1">#REF!</definedName>
    <definedName name="Z_273BF535_8099_11D3_9808_00A0C9DF29C4_.wvu.PrintArea" hidden="1">#REF!</definedName>
    <definedName name="Z_273BF536_8099_11D3_9808_00A0C9DF29C4_.wvu.PrintArea" localSheetId="0" hidden="1">#REF!</definedName>
    <definedName name="Z_273BF536_8099_11D3_9808_00A0C9DF29C4_.wvu.PrintArea" hidden="1">#REF!</definedName>
    <definedName name="Z_2A4AFF2A_09F9_11D3_88AD_0080C84A5D47_.wvu.PrintArea" localSheetId="0" hidden="1">#REF!</definedName>
    <definedName name="Z_2A4AFF2A_09F9_11D3_88AD_0080C84A5D47_.wvu.PrintArea" hidden="1">#REF!</definedName>
    <definedName name="Z_2A4AFF2B_09F9_11D3_88AD_0080C84A5D47_.wvu.PrintArea" localSheetId="0" hidden="1">#REF!</definedName>
    <definedName name="Z_2A4AFF2B_09F9_11D3_88AD_0080C84A5D47_.wvu.PrintArea" hidden="1">#REF!</definedName>
    <definedName name="Z_2A4AFF2D_09F9_11D3_88AD_0080C84A5D47_.wvu.PrintArea" localSheetId="0" hidden="1">#REF!</definedName>
    <definedName name="Z_2A4AFF2D_09F9_11D3_88AD_0080C84A5D47_.wvu.PrintArea" hidden="1">#REF!</definedName>
    <definedName name="Z_2A4AFF2E_09F9_11D3_88AD_0080C84A5D47_.wvu.PrintArea" localSheetId="0" hidden="1">#REF!</definedName>
    <definedName name="Z_2A4AFF2E_09F9_11D3_88AD_0080C84A5D47_.wvu.PrintArea" hidden="1">#REF!</definedName>
    <definedName name="Z_2A4AFF2F_09F9_11D3_88AD_0080C84A5D47_.wvu.PrintArea" localSheetId="0" hidden="1">#REF!</definedName>
    <definedName name="Z_2A4AFF2F_09F9_11D3_88AD_0080C84A5D47_.wvu.PrintArea" hidden="1">#REF!</definedName>
    <definedName name="Z_2A4AFF30_09F9_11D3_88AD_0080C84A5D47_.wvu.PrintArea" localSheetId="0" hidden="1">#REF!</definedName>
    <definedName name="Z_2A4AFF30_09F9_11D3_88AD_0080C84A5D47_.wvu.PrintArea" hidden="1">#REF!</definedName>
    <definedName name="Z_2A4AFF32_09F9_11D3_88AD_0080C84A5D47_.wvu.PrintArea" localSheetId="0" hidden="1">#REF!</definedName>
    <definedName name="Z_2A4AFF32_09F9_11D3_88AD_0080C84A5D47_.wvu.PrintArea" hidden="1">#REF!</definedName>
    <definedName name="Z_2A4AFF33_09F9_11D3_88AD_0080C84A5D47_.wvu.PrintArea" localSheetId="0" hidden="1">#REF!</definedName>
    <definedName name="Z_2A4AFF33_09F9_11D3_88AD_0080C84A5D47_.wvu.PrintArea" hidden="1">#REF!</definedName>
    <definedName name="Z_2A4AFF34_09F9_11D3_88AD_0080C84A5D47_.wvu.PrintArea" localSheetId="0" hidden="1">#REF!</definedName>
    <definedName name="Z_2A4AFF34_09F9_11D3_88AD_0080C84A5D47_.wvu.PrintArea" hidden="1">#REF!</definedName>
    <definedName name="Z_2A4AFF35_09F9_11D3_88AD_0080C84A5D47_.wvu.PrintArea" localSheetId="0" hidden="1">#REF!</definedName>
    <definedName name="Z_2A4AFF35_09F9_11D3_88AD_0080C84A5D47_.wvu.PrintArea" hidden="1">#REF!</definedName>
    <definedName name="Z_2A4AFF37_09F9_11D3_88AD_0080C84A5D47_.wvu.PrintArea" localSheetId="0" hidden="1">#REF!</definedName>
    <definedName name="Z_2A4AFF37_09F9_11D3_88AD_0080C84A5D47_.wvu.PrintArea" hidden="1">#REF!</definedName>
    <definedName name="Z_2A4AFF38_09F9_11D3_88AD_0080C84A5D47_.wvu.PrintArea" localSheetId="0" hidden="1">#REF!</definedName>
    <definedName name="Z_2A4AFF38_09F9_11D3_88AD_0080C84A5D47_.wvu.PrintArea" hidden="1">#REF!</definedName>
    <definedName name="Z_2A4AFF3A_09F9_11D3_88AD_0080C84A5D47_.wvu.PrintArea" localSheetId="0" hidden="1">#REF!</definedName>
    <definedName name="Z_2A4AFF3A_09F9_11D3_88AD_0080C84A5D47_.wvu.PrintArea" hidden="1">#REF!</definedName>
    <definedName name="Z_2A4AFF3B_09F9_11D3_88AD_0080C84A5D47_.wvu.PrintArea" localSheetId="0" hidden="1">#REF!</definedName>
    <definedName name="Z_2A4AFF3B_09F9_11D3_88AD_0080C84A5D47_.wvu.PrintArea" hidden="1">#REF!</definedName>
    <definedName name="Z_2A4AFF3D_09F9_11D3_88AD_0080C84A5D47_.wvu.PrintArea" localSheetId="0" hidden="1">#REF!</definedName>
    <definedName name="Z_2A4AFF3D_09F9_11D3_88AD_0080C84A5D47_.wvu.PrintArea" hidden="1">#REF!</definedName>
    <definedName name="Z_2A4AFF3E_09F9_11D3_88AD_0080C84A5D47_.wvu.PrintArea" localSheetId="0" hidden="1">#REF!</definedName>
    <definedName name="Z_2A4AFF3E_09F9_11D3_88AD_0080C84A5D47_.wvu.PrintArea" hidden="1">#REF!</definedName>
    <definedName name="Z_2A4AFF3F_09F9_11D3_88AD_0080C84A5D47_.wvu.PrintArea" localSheetId="0" hidden="1">#REF!</definedName>
    <definedName name="Z_2A4AFF3F_09F9_11D3_88AD_0080C84A5D47_.wvu.PrintArea" hidden="1">#REF!</definedName>
    <definedName name="Z_2A4AFF40_09F9_11D3_88AD_0080C84A5D47_.wvu.PrintArea" localSheetId="0" hidden="1">#REF!</definedName>
    <definedName name="Z_2A4AFF40_09F9_11D3_88AD_0080C84A5D47_.wvu.PrintArea" hidden="1">#REF!</definedName>
    <definedName name="Z_2A4AFF42_09F9_11D3_88AD_0080C84A5D47_.wvu.PrintArea" localSheetId="0" hidden="1">#REF!</definedName>
    <definedName name="Z_2A4AFF42_09F9_11D3_88AD_0080C84A5D47_.wvu.PrintArea" hidden="1">#REF!</definedName>
    <definedName name="Z_2A4AFF43_09F9_11D3_88AD_0080C84A5D47_.wvu.PrintArea" localSheetId="0" hidden="1">#REF!</definedName>
    <definedName name="Z_2A4AFF43_09F9_11D3_88AD_0080C84A5D47_.wvu.PrintArea" hidden="1">#REF!</definedName>
    <definedName name="Z_2A4AFF44_09F9_11D3_88AD_0080C84A5D47_.wvu.PrintArea" localSheetId="0" hidden="1">#REF!</definedName>
    <definedName name="Z_2A4AFF44_09F9_11D3_88AD_0080C84A5D47_.wvu.PrintArea" hidden="1">#REF!</definedName>
    <definedName name="Z_2A4AFF45_09F9_11D3_88AD_0080C84A5D47_.wvu.PrintArea" localSheetId="0" hidden="1">#REF!</definedName>
    <definedName name="Z_2A4AFF45_09F9_11D3_88AD_0080C84A5D47_.wvu.PrintArea" hidden="1">#REF!</definedName>
    <definedName name="Z_2A4AFF47_09F9_11D3_88AD_0080C84A5D47_.wvu.PrintArea" localSheetId="0" hidden="1">#REF!</definedName>
    <definedName name="Z_2A4AFF47_09F9_11D3_88AD_0080C84A5D47_.wvu.PrintArea" hidden="1">#REF!</definedName>
    <definedName name="Z_2A4AFF48_09F9_11D3_88AD_0080C84A5D47_.wvu.PrintArea" localSheetId="0" hidden="1">#REF!</definedName>
    <definedName name="Z_2A4AFF48_09F9_11D3_88AD_0080C84A5D47_.wvu.PrintArea" hidden="1">#REF!</definedName>
    <definedName name="Z_2B885854_9DB4_11D3_8584_00A0C9DF1035_.wvu.PrintArea" localSheetId="0" hidden="1">#REF!</definedName>
    <definedName name="Z_2B885854_9DB4_11D3_8584_00A0C9DF1035_.wvu.PrintArea" hidden="1">#REF!</definedName>
    <definedName name="Z_2B885855_9DB4_11D3_8584_00A0C9DF1035_.wvu.PrintArea" localSheetId="0" hidden="1">#REF!</definedName>
    <definedName name="Z_2B885855_9DB4_11D3_8584_00A0C9DF1035_.wvu.PrintArea" hidden="1">#REF!</definedName>
    <definedName name="Z_2B885857_9DB4_11D3_8584_00A0C9DF1035_.wvu.PrintArea" localSheetId="0" hidden="1">#REF!</definedName>
    <definedName name="Z_2B885857_9DB4_11D3_8584_00A0C9DF1035_.wvu.PrintArea" hidden="1">#REF!</definedName>
    <definedName name="Z_2B885858_9DB4_11D3_8584_00A0C9DF1035_.wvu.PrintArea" localSheetId="0" hidden="1">#REF!</definedName>
    <definedName name="Z_2B885858_9DB4_11D3_8584_00A0C9DF1035_.wvu.PrintArea" hidden="1">#REF!</definedName>
    <definedName name="Z_2B885859_9DB4_11D3_8584_00A0C9DF1035_.wvu.PrintArea" localSheetId="0" hidden="1">#REF!</definedName>
    <definedName name="Z_2B885859_9DB4_11D3_8584_00A0C9DF1035_.wvu.PrintArea" hidden="1">#REF!</definedName>
    <definedName name="Z_2B88585A_9DB4_11D3_8584_00A0C9DF1035_.wvu.PrintArea" localSheetId="0" hidden="1">#REF!</definedName>
    <definedName name="Z_2B88585A_9DB4_11D3_8584_00A0C9DF1035_.wvu.PrintArea" hidden="1">#REF!</definedName>
    <definedName name="Z_2B88585C_9DB4_11D3_8584_00A0C9DF1035_.wvu.PrintArea" localSheetId="0" hidden="1">#REF!</definedName>
    <definedName name="Z_2B88585C_9DB4_11D3_8584_00A0C9DF1035_.wvu.PrintArea" hidden="1">#REF!</definedName>
    <definedName name="Z_2B88585D_9DB4_11D3_8584_00A0C9DF1035_.wvu.PrintArea" localSheetId="0" hidden="1">#REF!</definedName>
    <definedName name="Z_2B88585D_9DB4_11D3_8584_00A0C9DF1035_.wvu.PrintArea" hidden="1">#REF!</definedName>
    <definedName name="Z_2B88585E_9DB4_11D3_8584_00A0C9DF1035_.wvu.PrintArea" localSheetId="0" hidden="1">#REF!</definedName>
    <definedName name="Z_2B88585E_9DB4_11D3_8584_00A0C9DF1035_.wvu.PrintArea" hidden="1">#REF!</definedName>
    <definedName name="Z_2B88585F_9DB4_11D3_8584_00A0C9DF1035_.wvu.PrintArea" localSheetId="0" hidden="1">#REF!</definedName>
    <definedName name="Z_2B88585F_9DB4_11D3_8584_00A0C9DF1035_.wvu.PrintArea" hidden="1">#REF!</definedName>
    <definedName name="Z_2B885861_9DB4_11D3_8584_00A0C9DF1035_.wvu.PrintArea" localSheetId="0" hidden="1">#REF!</definedName>
    <definedName name="Z_2B885861_9DB4_11D3_8584_00A0C9DF1035_.wvu.PrintArea" hidden="1">#REF!</definedName>
    <definedName name="Z_2B885862_9DB4_11D3_8584_00A0C9DF1035_.wvu.PrintArea" localSheetId="0" hidden="1">#REF!</definedName>
    <definedName name="Z_2B885862_9DB4_11D3_8584_00A0C9DF1035_.wvu.PrintArea" hidden="1">#REF!</definedName>
    <definedName name="Z_2B885864_9DB4_11D3_8584_00A0C9DF1035_.wvu.PrintArea" localSheetId="0" hidden="1">#REF!</definedName>
    <definedName name="Z_2B885864_9DB4_11D3_8584_00A0C9DF1035_.wvu.PrintArea" hidden="1">#REF!</definedName>
    <definedName name="Z_2B885865_9DB4_11D3_8584_00A0C9DF1035_.wvu.PrintArea" localSheetId="0" hidden="1">#REF!</definedName>
    <definedName name="Z_2B885865_9DB4_11D3_8584_00A0C9DF1035_.wvu.PrintArea" hidden="1">#REF!</definedName>
    <definedName name="Z_2B885867_9DB4_11D3_8584_00A0C9DF1035_.wvu.PrintArea" localSheetId="0" hidden="1">#REF!</definedName>
    <definedName name="Z_2B885867_9DB4_11D3_8584_00A0C9DF1035_.wvu.PrintArea" hidden="1">#REF!</definedName>
    <definedName name="Z_2B885868_9DB4_11D3_8584_00A0C9DF1035_.wvu.PrintArea" localSheetId="0" hidden="1">#REF!</definedName>
    <definedName name="Z_2B885868_9DB4_11D3_8584_00A0C9DF1035_.wvu.PrintArea" hidden="1">#REF!</definedName>
    <definedName name="Z_2B885869_9DB4_11D3_8584_00A0C9DF1035_.wvu.PrintArea" localSheetId="0" hidden="1">#REF!</definedName>
    <definedName name="Z_2B885869_9DB4_11D3_8584_00A0C9DF1035_.wvu.PrintArea" hidden="1">#REF!</definedName>
    <definedName name="Z_2B88586A_9DB4_11D3_8584_00A0C9DF1035_.wvu.PrintArea" localSheetId="0" hidden="1">#REF!</definedName>
    <definedName name="Z_2B88586A_9DB4_11D3_8584_00A0C9DF1035_.wvu.PrintArea" hidden="1">#REF!</definedName>
    <definedName name="Z_2B88586C_9DB4_11D3_8584_00A0C9DF1035_.wvu.PrintArea" localSheetId="0" hidden="1">#REF!</definedName>
    <definedName name="Z_2B88586C_9DB4_11D3_8584_00A0C9DF1035_.wvu.PrintArea" hidden="1">#REF!</definedName>
    <definedName name="Z_2B88586D_9DB4_11D3_8584_00A0C9DF1035_.wvu.PrintArea" localSheetId="0" hidden="1">#REF!</definedName>
    <definedName name="Z_2B88586D_9DB4_11D3_8584_00A0C9DF1035_.wvu.PrintArea" hidden="1">#REF!</definedName>
    <definedName name="Z_2B88586E_9DB4_11D3_8584_00A0C9DF1035_.wvu.PrintArea" localSheetId="0" hidden="1">#REF!</definedName>
    <definedName name="Z_2B88586E_9DB4_11D3_8584_00A0C9DF1035_.wvu.PrintArea" hidden="1">#REF!</definedName>
    <definedName name="Z_2B88586F_9DB4_11D3_8584_00A0C9DF1035_.wvu.PrintArea" localSheetId="0" hidden="1">#REF!</definedName>
    <definedName name="Z_2B88586F_9DB4_11D3_8584_00A0C9DF1035_.wvu.PrintArea" hidden="1">#REF!</definedName>
    <definedName name="Z_2B885871_9DB4_11D3_8584_00A0C9DF1035_.wvu.PrintArea" localSheetId="0" hidden="1">#REF!</definedName>
    <definedName name="Z_2B885871_9DB4_11D3_8584_00A0C9DF1035_.wvu.PrintArea" hidden="1">#REF!</definedName>
    <definedName name="Z_2B885872_9DB4_11D3_8584_00A0C9DF1035_.wvu.PrintArea" localSheetId="0" hidden="1">#REF!</definedName>
    <definedName name="Z_2B885872_9DB4_11D3_8584_00A0C9DF1035_.wvu.PrintArea" hidden="1">#REF!</definedName>
    <definedName name="Z_2C11EDF9_5561_11D3_9DA5_00A0C9DF29FD_.wvu.PrintArea" localSheetId="0" hidden="1">#REF!</definedName>
    <definedName name="Z_2C11EDF9_5561_11D3_9DA5_00A0C9DF29FD_.wvu.PrintArea" hidden="1">#REF!</definedName>
    <definedName name="Z_2C11EDFA_5561_11D3_9DA5_00A0C9DF29FD_.wvu.PrintArea" localSheetId="0" hidden="1">#REF!</definedName>
    <definedName name="Z_2C11EDFA_5561_11D3_9DA5_00A0C9DF29FD_.wvu.PrintArea" hidden="1">#REF!</definedName>
    <definedName name="Z_2C11EDFC_5561_11D3_9DA5_00A0C9DF29FD_.wvu.PrintArea" localSheetId="0" hidden="1">#REF!</definedName>
    <definedName name="Z_2C11EDFC_5561_11D3_9DA5_00A0C9DF29FD_.wvu.PrintArea" hidden="1">#REF!</definedName>
    <definedName name="Z_2C11EDFD_5561_11D3_9DA5_00A0C9DF29FD_.wvu.PrintArea" localSheetId="0" hidden="1">#REF!</definedName>
    <definedName name="Z_2C11EDFD_5561_11D3_9DA5_00A0C9DF29FD_.wvu.PrintArea" hidden="1">#REF!</definedName>
    <definedName name="Z_2C11EDFE_5561_11D3_9DA5_00A0C9DF29FD_.wvu.PrintArea" localSheetId="0" hidden="1">#REF!</definedName>
    <definedName name="Z_2C11EDFE_5561_11D3_9DA5_00A0C9DF29FD_.wvu.PrintArea" hidden="1">#REF!</definedName>
    <definedName name="Z_2C11EDFF_5561_11D3_9DA5_00A0C9DF29FD_.wvu.PrintArea" localSheetId="0" hidden="1">#REF!</definedName>
    <definedName name="Z_2C11EDFF_5561_11D3_9DA5_00A0C9DF29FD_.wvu.PrintArea" hidden="1">#REF!</definedName>
    <definedName name="Z_2C11EE01_5561_11D3_9DA5_00A0C9DF29FD_.wvu.PrintArea" localSheetId="0" hidden="1">#REF!</definedName>
    <definedName name="Z_2C11EE01_5561_11D3_9DA5_00A0C9DF29FD_.wvu.PrintArea" hidden="1">#REF!</definedName>
    <definedName name="Z_2C11EE02_5561_11D3_9DA5_00A0C9DF29FD_.wvu.PrintArea" localSheetId="0" hidden="1">#REF!</definedName>
    <definedName name="Z_2C11EE02_5561_11D3_9DA5_00A0C9DF29FD_.wvu.PrintArea" hidden="1">#REF!</definedName>
    <definedName name="Z_2C11EE03_5561_11D3_9DA5_00A0C9DF29FD_.wvu.PrintArea" localSheetId="0" hidden="1">#REF!</definedName>
    <definedName name="Z_2C11EE03_5561_11D3_9DA5_00A0C9DF29FD_.wvu.PrintArea" hidden="1">#REF!</definedName>
    <definedName name="Z_2C11EE04_5561_11D3_9DA5_00A0C9DF29FD_.wvu.PrintArea" localSheetId="0" hidden="1">#REF!</definedName>
    <definedName name="Z_2C11EE04_5561_11D3_9DA5_00A0C9DF29FD_.wvu.PrintArea" hidden="1">#REF!</definedName>
    <definedName name="Z_2C11EE06_5561_11D3_9DA5_00A0C9DF29FD_.wvu.PrintArea" localSheetId="0" hidden="1">#REF!</definedName>
    <definedName name="Z_2C11EE06_5561_11D3_9DA5_00A0C9DF29FD_.wvu.PrintArea" hidden="1">#REF!</definedName>
    <definedName name="Z_2C11EE07_5561_11D3_9DA5_00A0C9DF29FD_.wvu.PrintArea" localSheetId="0" hidden="1">#REF!</definedName>
    <definedName name="Z_2C11EE07_5561_11D3_9DA5_00A0C9DF29FD_.wvu.PrintArea" hidden="1">#REF!</definedName>
    <definedName name="Z_2C11EE09_5561_11D3_9DA5_00A0C9DF29FD_.wvu.PrintArea" localSheetId="0" hidden="1">#REF!</definedName>
    <definedName name="Z_2C11EE09_5561_11D3_9DA5_00A0C9DF29FD_.wvu.PrintArea" hidden="1">#REF!</definedName>
    <definedName name="Z_2C11EE0A_5561_11D3_9DA5_00A0C9DF29FD_.wvu.PrintArea" localSheetId="0" hidden="1">#REF!</definedName>
    <definedName name="Z_2C11EE0A_5561_11D3_9DA5_00A0C9DF29FD_.wvu.PrintArea" hidden="1">#REF!</definedName>
    <definedName name="Z_2C11EE0C_5561_11D3_9DA5_00A0C9DF29FD_.wvu.PrintArea" localSheetId="0" hidden="1">#REF!</definedName>
    <definedName name="Z_2C11EE0C_5561_11D3_9DA5_00A0C9DF29FD_.wvu.PrintArea" hidden="1">#REF!</definedName>
    <definedName name="Z_2C11EE0D_5561_11D3_9DA5_00A0C9DF29FD_.wvu.PrintArea" localSheetId="0" hidden="1">#REF!</definedName>
    <definedName name="Z_2C11EE0D_5561_11D3_9DA5_00A0C9DF29FD_.wvu.PrintArea" hidden="1">#REF!</definedName>
    <definedName name="Z_2C11EE0E_5561_11D3_9DA5_00A0C9DF29FD_.wvu.PrintArea" localSheetId="0" hidden="1">#REF!</definedName>
    <definedName name="Z_2C11EE0E_5561_11D3_9DA5_00A0C9DF29FD_.wvu.PrintArea" hidden="1">#REF!</definedName>
    <definedName name="Z_2C11EE0F_5561_11D3_9DA5_00A0C9DF29FD_.wvu.PrintArea" localSheetId="0" hidden="1">#REF!</definedName>
    <definedName name="Z_2C11EE0F_5561_11D3_9DA5_00A0C9DF29FD_.wvu.PrintArea" hidden="1">#REF!</definedName>
    <definedName name="Z_2C11EE11_5561_11D3_9DA5_00A0C9DF29FD_.wvu.PrintArea" localSheetId="0" hidden="1">#REF!</definedName>
    <definedName name="Z_2C11EE11_5561_11D3_9DA5_00A0C9DF29FD_.wvu.PrintArea" hidden="1">#REF!</definedName>
    <definedName name="Z_2C11EE12_5561_11D3_9DA5_00A0C9DF29FD_.wvu.PrintArea" localSheetId="0" hidden="1">#REF!</definedName>
    <definedName name="Z_2C11EE12_5561_11D3_9DA5_00A0C9DF29FD_.wvu.PrintArea" hidden="1">#REF!</definedName>
    <definedName name="Z_2C11EE13_5561_11D3_9DA5_00A0C9DF29FD_.wvu.PrintArea" localSheetId="0" hidden="1">#REF!</definedName>
    <definedName name="Z_2C11EE13_5561_11D3_9DA5_00A0C9DF29FD_.wvu.PrintArea" hidden="1">#REF!</definedName>
    <definedName name="Z_2C11EE14_5561_11D3_9DA5_00A0C9DF29FD_.wvu.PrintArea" localSheetId="0" hidden="1">#REF!</definedName>
    <definedName name="Z_2C11EE14_5561_11D3_9DA5_00A0C9DF29FD_.wvu.PrintArea" hidden="1">#REF!</definedName>
    <definedName name="Z_2C11EE16_5561_11D3_9DA5_00A0C9DF29FD_.wvu.PrintArea" localSheetId="0" hidden="1">#REF!</definedName>
    <definedName name="Z_2C11EE16_5561_11D3_9DA5_00A0C9DF29FD_.wvu.PrintArea" hidden="1">#REF!</definedName>
    <definedName name="Z_2C11EE17_5561_11D3_9DA5_00A0C9DF29FD_.wvu.PrintArea" localSheetId="0" hidden="1">#REF!</definedName>
    <definedName name="Z_2C11EE17_5561_11D3_9DA5_00A0C9DF29FD_.wvu.PrintArea" hidden="1">#REF!</definedName>
    <definedName name="Z_321AEF13_A729_11D3_980D_00A0C9DF29C4_.wvu.PrintArea" localSheetId="0" hidden="1">#REF!</definedName>
    <definedName name="Z_321AEF13_A729_11D3_980D_00A0C9DF29C4_.wvu.PrintArea" hidden="1">#REF!</definedName>
    <definedName name="Z_321AEF14_A729_11D3_980D_00A0C9DF29C4_.wvu.PrintArea" localSheetId="0" hidden="1">#REF!</definedName>
    <definedName name="Z_321AEF14_A729_11D3_980D_00A0C9DF29C4_.wvu.PrintArea" hidden="1">#REF!</definedName>
    <definedName name="Z_321AEF16_A729_11D3_980D_00A0C9DF29C4_.wvu.PrintArea" localSheetId="0" hidden="1">#REF!</definedName>
    <definedName name="Z_321AEF16_A729_11D3_980D_00A0C9DF29C4_.wvu.PrintArea" hidden="1">#REF!</definedName>
    <definedName name="Z_321AEF17_A729_11D3_980D_00A0C9DF29C4_.wvu.PrintArea" localSheetId="0" hidden="1">#REF!</definedName>
    <definedName name="Z_321AEF17_A729_11D3_980D_00A0C9DF29C4_.wvu.PrintArea" hidden="1">#REF!</definedName>
    <definedName name="Z_321AEF18_A729_11D3_980D_00A0C9DF29C4_.wvu.PrintArea" localSheetId="0" hidden="1">#REF!</definedName>
    <definedName name="Z_321AEF18_A729_11D3_980D_00A0C9DF29C4_.wvu.PrintArea" hidden="1">#REF!</definedName>
    <definedName name="Z_321AEF19_A729_11D3_980D_00A0C9DF29C4_.wvu.PrintArea" localSheetId="0" hidden="1">#REF!</definedName>
    <definedName name="Z_321AEF19_A729_11D3_980D_00A0C9DF29C4_.wvu.PrintArea" hidden="1">#REF!</definedName>
    <definedName name="Z_321AEF1B_A729_11D3_980D_00A0C9DF29C4_.wvu.PrintArea" localSheetId="0" hidden="1">#REF!</definedName>
    <definedName name="Z_321AEF1B_A729_11D3_980D_00A0C9DF29C4_.wvu.PrintArea" hidden="1">#REF!</definedName>
    <definedName name="Z_321AEF1C_A729_11D3_980D_00A0C9DF29C4_.wvu.PrintArea" localSheetId="0" hidden="1">#REF!</definedName>
    <definedName name="Z_321AEF1C_A729_11D3_980D_00A0C9DF29C4_.wvu.PrintArea" hidden="1">#REF!</definedName>
    <definedName name="Z_321AEF1D_A729_11D3_980D_00A0C9DF29C4_.wvu.PrintArea" localSheetId="0" hidden="1">#REF!</definedName>
    <definedName name="Z_321AEF1D_A729_11D3_980D_00A0C9DF29C4_.wvu.PrintArea" hidden="1">#REF!</definedName>
    <definedName name="Z_321AEF1E_A729_11D3_980D_00A0C9DF29C4_.wvu.PrintArea" localSheetId="0" hidden="1">#REF!</definedName>
    <definedName name="Z_321AEF1E_A729_11D3_980D_00A0C9DF29C4_.wvu.PrintArea" hidden="1">#REF!</definedName>
    <definedName name="Z_321AEF20_A729_11D3_980D_00A0C9DF29C4_.wvu.PrintArea" localSheetId="0" hidden="1">#REF!</definedName>
    <definedName name="Z_321AEF20_A729_11D3_980D_00A0C9DF29C4_.wvu.PrintArea" hidden="1">#REF!</definedName>
    <definedName name="Z_321AEF21_A729_11D3_980D_00A0C9DF29C4_.wvu.PrintArea" localSheetId="0" hidden="1">#REF!</definedName>
    <definedName name="Z_321AEF21_A729_11D3_980D_00A0C9DF29C4_.wvu.PrintArea" hidden="1">#REF!</definedName>
    <definedName name="Z_321AEF23_A729_11D3_980D_00A0C9DF29C4_.wvu.PrintArea" localSheetId="0" hidden="1">#REF!</definedName>
    <definedName name="Z_321AEF23_A729_11D3_980D_00A0C9DF29C4_.wvu.PrintArea" hidden="1">#REF!</definedName>
    <definedName name="Z_321AEF24_A729_11D3_980D_00A0C9DF29C4_.wvu.PrintArea" localSheetId="0" hidden="1">#REF!</definedName>
    <definedName name="Z_321AEF24_A729_11D3_980D_00A0C9DF29C4_.wvu.PrintArea" hidden="1">#REF!</definedName>
    <definedName name="Z_321AEF26_A729_11D3_980D_00A0C9DF29C4_.wvu.PrintArea" localSheetId="0" hidden="1">#REF!</definedName>
    <definedName name="Z_321AEF26_A729_11D3_980D_00A0C9DF29C4_.wvu.PrintArea" hidden="1">#REF!</definedName>
    <definedName name="Z_321AEF27_A729_11D3_980D_00A0C9DF29C4_.wvu.PrintArea" localSheetId="0" hidden="1">#REF!</definedName>
    <definedName name="Z_321AEF27_A729_11D3_980D_00A0C9DF29C4_.wvu.PrintArea" hidden="1">#REF!</definedName>
    <definedName name="Z_321AEF28_A729_11D3_980D_00A0C9DF29C4_.wvu.PrintArea" localSheetId="0" hidden="1">#REF!</definedName>
    <definedName name="Z_321AEF28_A729_11D3_980D_00A0C9DF29C4_.wvu.PrintArea" hidden="1">#REF!</definedName>
    <definedName name="Z_321AEF29_A729_11D3_980D_00A0C9DF29C4_.wvu.PrintArea" localSheetId="0" hidden="1">#REF!</definedName>
    <definedName name="Z_321AEF29_A729_11D3_980D_00A0C9DF29C4_.wvu.PrintArea" hidden="1">#REF!</definedName>
    <definedName name="Z_321AEF2B_A729_11D3_980D_00A0C9DF29C4_.wvu.PrintArea" localSheetId="0" hidden="1">#REF!</definedName>
    <definedName name="Z_321AEF2B_A729_11D3_980D_00A0C9DF29C4_.wvu.PrintArea" hidden="1">#REF!</definedName>
    <definedName name="Z_321AEF2C_A729_11D3_980D_00A0C9DF29C4_.wvu.PrintArea" localSheetId="0" hidden="1">#REF!</definedName>
    <definedName name="Z_321AEF2C_A729_11D3_980D_00A0C9DF29C4_.wvu.PrintArea" hidden="1">#REF!</definedName>
    <definedName name="Z_321AEF2D_A729_11D3_980D_00A0C9DF29C4_.wvu.PrintArea" localSheetId="0" hidden="1">#REF!</definedName>
    <definedName name="Z_321AEF2D_A729_11D3_980D_00A0C9DF29C4_.wvu.PrintArea" hidden="1">#REF!</definedName>
    <definedName name="Z_321AEF2E_A729_11D3_980D_00A0C9DF29C4_.wvu.PrintArea" localSheetId="0" hidden="1">#REF!</definedName>
    <definedName name="Z_321AEF2E_A729_11D3_980D_00A0C9DF29C4_.wvu.PrintArea" hidden="1">#REF!</definedName>
    <definedName name="Z_321AEF30_A729_11D3_980D_00A0C9DF29C4_.wvu.PrintArea" localSheetId="0" hidden="1">#REF!</definedName>
    <definedName name="Z_321AEF30_A729_11D3_980D_00A0C9DF29C4_.wvu.PrintArea" hidden="1">#REF!</definedName>
    <definedName name="Z_321AEF31_A729_11D3_980D_00A0C9DF29C4_.wvu.PrintArea" localSheetId="0" hidden="1">#REF!</definedName>
    <definedName name="Z_321AEF31_A729_11D3_980D_00A0C9DF29C4_.wvu.PrintArea" hidden="1">#REF!</definedName>
    <definedName name="Z_321AEFBD_A729_11D3_980D_00A0C9DF29C4_.wvu.PrintArea" localSheetId="0" hidden="1">#REF!</definedName>
    <definedName name="Z_321AEFBD_A729_11D3_980D_00A0C9DF29C4_.wvu.PrintArea" hidden="1">#REF!</definedName>
    <definedName name="Z_321AEFBE_A729_11D3_980D_00A0C9DF29C4_.wvu.PrintArea" localSheetId="0" hidden="1">#REF!</definedName>
    <definedName name="Z_321AEFBE_A729_11D3_980D_00A0C9DF29C4_.wvu.PrintArea" hidden="1">#REF!</definedName>
    <definedName name="Z_321AEFC0_A729_11D3_980D_00A0C9DF29C4_.wvu.PrintArea" localSheetId="0" hidden="1">#REF!</definedName>
    <definedName name="Z_321AEFC0_A729_11D3_980D_00A0C9DF29C4_.wvu.PrintArea" hidden="1">#REF!</definedName>
    <definedName name="Z_321AEFC1_A729_11D3_980D_00A0C9DF29C4_.wvu.PrintArea" localSheetId="0" hidden="1">#REF!</definedName>
    <definedName name="Z_321AEFC1_A729_11D3_980D_00A0C9DF29C4_.wvu.PrintArea" hidden="1">#REF!</definedName>
    <definedName name="Z_321AEFC2_A729_11D3_980D_00A0C9DF29C4_.wvu.PrintArea" localSheetId="0" hidden="1">#REF!</definedName>
    <definedName name="Z_321AEFC2_A729_11D3_980D_00A0C9DF29C4_.wvu.PrintArea" hidden="1">#REF!</definedName>
    <definedName name="Z_321AEFC3_A729_11D3_980D_00A0C9DF29C4_.wvu.PrintArea" localSheetId="0" hidden="1">#REF!</definedName>
    <definedName name="Z_321AEFC3_A729_11D3_980D_00A0C9DF29C4_.wvu.PrintArea" hidden="1">#REF!</definedName>
    <definedName name="Z_321AEFC5_A729_11D3_980D_00A0C9DF29C4_.wvu.PrintArea" localSheetId="0" hidden="1">#REF!</definedName>
    <definedName name="Z_321AEFC5_A729_11D3_980D_00A0C9DF29C4_.wvu.PrintArea" hidden="1">#REF!</definedName>
    <definedName name="Z_321AEFC6_A729_11D3_980D_00A0C9DF29C4_.wvu.PrintArea" localSheetId="0" hidden="1">#REF!</definedName>
    <definedName name="Z_321AEFC6_A729_11D3_980D_00A0C9DF29C4_.wvu.PrintArea" hidden="1">#REF!</definedName>
    <definedName name="Z_321AEFC7_A729_11D3_980D_00A0C9DF29C4_.wvu.PrintArea" localSheetId="0" hidden="1">#REF!</definedName>
    <definedName name="Z_321AEFC7_A729_11D3_980D_00A0C9DF29C4_.wvu.PrintArea" hidden="1">#REF!</definedName>
    <definedName name="Z_321AEFC8_A729_11D3_980D_00A0C9DF29C4_.wvu.PrintArea" localSheetId="0" hidden="1">#REF!</definedName>
    <definedName name="Z_321AEFC8_A729_11D3_980D_00A0C9DF29C4_.wvu.PrintArea" hidden="1">#REF!</definedName>
    <definedName name="Z_321AEFCA_A729_11D3_980D_00A0C9DF29C4_.wvu.PrintArea" localSheetId="0" hidden="1">#REF!</definedName>
    <definedName name="Z_321AEFCA_A729_11D3_980D_00A0C9DF29C4_.wvu.PrintArea" hidden="1">#REF!</definedName>
    <definedName name="Z_321AEFCB_A729_11D3_980D_00A0C9DF29C4_.wvu.PrintArea" localSheetId="0" hidden="1">#REF!</definedName>
    <definedName name="Z_321AEFCB_A729_11D3_980D_00A0C9DF29C4_.wvu.PrintArea" hidden="1">#REF!</definedName>
    <definedName name="Z_321AEFCD_A729_11D3_980D_00A0C9DF29C4_.wvu.PrintArea" localSheetId="0" hidden="1">#REF!</definedName>
    <definedName name="Z_321AEFCD_A729_11D3_980D_00A0C9DF29C4_.wvu.PrintArea" hidden="1">#REF!</definedName>
    <definedName name="Z_321AEFCE_A729_11D3_980D_00A0C9DF29C4_.wvu.PrintArea" localSheetId="0" hidden="1">#REF!</definedName>
    <definedName name="Z_321AEFCE_A729_11D3_980D_00A0C9DF29C4_.wvu.PrintArea" hidden="1">#REF!</definedName>
    <definedName name="Z_321AEFD0_A729_11D3_980D_00A0C9DF29C4_.wvu.PrintArea" localSheetId="0" hidden="1">#REF!</definedName>
    <definedName name="Z_321AEFD0_A729_11D3_980D_00A0C9DF29C4_.wvu.PrintArea" hidden="1">#REF!</definedName>
    <definedName name="Z_321AEFD1_A729_11D3_980D_00A0C9DF29C4_.wvu.PrintArea" localSheetId="0" hidden="1">#REF!</definedName>
    <definedName name="Z_321AEFD1_A729_11D3_980D_00A0C9DF29C4_.wvu.PrintArea" hidden="1">#REF!</definedName>
    <definedName name="Z_321AEFD2_A729_11D3_980D_00A0C9DF29C4_.wvu.PrintArea" localSheetId="0" hidden="1">#REF!</definedName>
    <definedName name="Z_321AEFD2_A729_11D3_980D_00A0C9DF29C4_.wvu.PrintArea" hidden="1">#REF!</definedName>
    <definedName name="Z_321AEFD3_A729_11D3_980D_00A0C9DF29C4_.wvu.PrintArea" localSheetId="0" hidden="1">#REF!</definedName>
    <definedName name="Z_321AEFD3_A729_11D3_980D_00A0C9DF29C4_.wvu.PrintArea" hidden="1">#REF!</definedName>
    <definedName name="Z_321AEFD5_A729_11D3_980D_00A0C9DF29C4_.wvu.PrintArea" localSheetId="0" hidden="1">#REF!</definedName>
    <definedName name="Z_321AEFD5_A729_11D3_980D_00A0C9DF29C4_.wvu.PrintArea" hidden="1">#REF!</definedName>
    <definedName name="Z_321AEFD6_A729_11D3_980D_00A0C9DF29C4_.wvu.PrintArea" localSheetId="0" hidden="1">#REF!</definedName>
    <definedName name="Z_321AEFD6_A729_11D3_980D_00A0C9DF29C4_.wvu.PrintArea" hidden="1">#REF!</definedName>
    <definedName name="Z_321AEFD7_A729_11D3_980D_00A0C9DF29C4_.wvu.PrintArea" localSheetId="0" hidden="1">#REF!</definedName>
    <definedName name="Z_321AEFD7_A729_11D3_980D_00A0C9DF29C4_.wvu.PrintArea" hidden="1">#REF!</definedName>
    <definedName name="Z_321AEFD8_A729_11D3_980D_00A0C9DF29C4_.wvu.PrintArea" localSheetId="0" hidden="1">#REF!</definedName>
    <definedName name="Z_321AEFD8_A729_11D3_980D_00A0C9DF29C4_.wvu.PrintArea" hidden="1">#REF!</definedName>
    <definedName name="Z_321AEFDA_A729_11D3_980D_00A0C9DF29C4_.wvu.PrintArea" localSheetId="0" hidden="1">#REF!</definedName>
    <definedName name="Z_321AEFDA_A729_11D3_980D_00A0C9DF29C4_.wvu.PrintArea" hidden="1">#REF!</definedName>
    <definedName name="Z_321AEFDB_A729_11D3_980D_00A0C9DF29C4_.wvu.PrintArea" localSheetId="0" hidden="1">#REF!</definedName>
    <definedName name="Z_321AEFDB_A729_11D3_980D_00A0C9DF29C4_.wvu.PrintArea" hidden="1">#REF!</definedName>
    <definedName name="Z_39BD05C5_DE27_11D3_9813_00A0C9DF29C4_.wvu.PrintArea" localSheetId="0" hidden="1">#REF!</definedName>
    <definedName name="Z_39BD05C5_DE27_11D3_9813_00A0C9DF29C4_.wvu.PrintArea" hidden="1">#REF!</definedName>
    <definedName name="Z_39BD05C6_DE27_11D3_9813_00A0C9DF29C4_.wvu.PrintArea" localSheetId="0" hidden="1">#REF!</definedName>
    <definedName name="Z_39BD05C6_DE27_11D3_9813_00A0C9DF29C4_.wvu.PrintArea" hidden="1">#REF!</definedName>
    <definedName name="Z_39BD05C8_DE27_11D3_9813_00A0C9DF29C4_.wvu.PrintArea" localSheetId="0" hidden="1">#REF!</definedName>
    <definedName name="Z_39BD05C8_DE27_11D3_9813_00A0C9DF29C4_.wvu.PrintArea" hidden="1">#REF!</definedName>
    <definedName name="Z_39BD05C9_DE27_11D3_9813_00A0C9DF29C4_.wvu.PrintArea" localSheetId="0" hidden="1">#REF!</definedName>
    <definedName name="Z_39BD05C9_DE27_11D3_9813_00A0C9DF29C4_.wvu.PrintArea" hidden="1">#REF!</definedName>
    <definedName name="Z_39BD05CA_DE27_11D3_9813_00A0C9DF29C4_.wvu.PrintArea" localSheetId="0" hidden="1">#REF!</definedName>
    <definedName name="Z_39BD05CA_DE27_11D3_9813_00A0C9DF29C4_.wvu.PrintArea" hidden="1">#REF!</definedName>
    <definedName name="Z_39BD05CB_DE27_11D3_9813_00A0C9DF29C4_.wvu.PrintArea" localSheetId="0" hidden="1">#REF!</definedName>
    <definedName name="Z_39BD05CB_DE27_11D3_9813_00A0C9DF29C4_.wvu.PrintArea" hidden="1">#REF!</definedName>
    <definedName name="Z_39BD05CD_DE27_11D3_9813_00A0C9DF29C4_.wvu.PrintArea" localSheetId="0" hidden="1">#REF!</definedName>
    <definedName name="Z_39BD05CD_DE27_11D3_9813_00A0C9DF29C4_.wvu.PrintArea" hidden="1">#REF!</definedName>
    <definedName name="Z_39BD05CE_DE27_11D3_9813_00A0C9DF29C4_.wvu.PrintArea" localSheetId="0" hidden="1">#REF!</definedName>
    <definedName name="Z_39BD05CE_DE27_11D3_9813_00A0C9DF29C4_.wvu.PrintArea" hidden="1">#REF!</definedName>
    <definedName name="Z_39BD05CF_DE27_11D3_9813_00A0C9DF29C4_.wvu.PrintArea" localSheetId="0" hidden="1">#REF!</definedName>
    <definedName name="Z_39BD05CF_DE27_11D3_9813_00A0C9DF29C4_.wvu.PrintArea" hidden="1">#REF!</definedName>
    <definedName name="Z_39BD05D0_DE27_11D3_9813_00A0C9DF29C4_.wvu.PrintArea" localSheetId="0" hidden="1">#REF!</definedName>
    <definedName name="Z_39BD05D0_DE27_11D3_9813_00A0C9DF29C4_.wvu.PrintArea" hidden="1">#REF!</definedName>
    <definedName name="Z_39BD05D2_DE27_11D3_9813_00A0C9DF29C4_.wvu.PrintArea" localSheetId="0" hidden="1">#REF!</definedName>
    <definedName name="Z_39BD05D2_DE27_11D3_9813_00A0C9DF29C4_.wvu.PrintArea" hidden="1">#REF!</definedName>
    <definedName name="Z_39BD05D3_DE27_11D3_9813_00A0C9DF29C4_.wvu.PrintArea" localSheetId="0" hidden="1">#REF!</definedName>
    <definedName name="Z_39BD05D3_DE27_11D3_9813_00A0C9DF29C4_.wvu.PrintArea" hidden="1">#REF!</definedName>
    <definedName name="Z_39BD05D5_DE27_11D3_9813_00A0C9DF29C4_.wvu.PrintArea" localSheetId="0" hidden="1">#REF!</definedName>
    <definedName name="Z_39BD05D5_DE27_11D3_9813_00A0C9DF29C4_.wvu.PrintArea" hidden="1">#REF!</definedName>
    <definedName name="Z_39BD05D6_DE27_11D3_9813_00A0C9DF29C4_.wvu.PrintArea" localSheetId="0" hidden="1">#REF!</definedName>
    <definedName name="Z_39BD05D6_DE27_11D3_9813_00A0C9DF29C4_.wvu.PrintArea" hidden="1">#REF!</definedName>
    <definedName name="Z_39BD05D8_DE27_11D3_9813_00A0C9DF29C4_.wvu.PrintArea" localSheetId="0" hidden="1">#REF!</definedName>
    <definedName name="Z_39BD05D8_DE27_11D3_9813_00A0C9DF29C4_.wvu.PrintArea" hidden="1">#REF!</definedName>
    <definedName name="Z_39BD05D9_DE27_11D3_9813_00A0C9DF29C4_.wvu.PrintArea" localSheetId="0" hidden="1">#REF!</definedName>
    <definedName name="Z_39BD05D9_DE27_11D3_9813_00A0C9DF29C4_.wvu.PrintArea" hidden="1">#REF!</definedName>
    <definedName name="Z_39BD05DA_DE27_11D3_9813_00A0C9DF29C4_.wvu.PrintArea" localSheetId="0" hidden="1">#REF!</definedName>
    <definedName name="Z_39BD05DA_DE27_11D3_9813_00A0C9DF29C4_.wvu.PrintArea" hidden="1">#REF!</definedName>
    <definedName name="Z_39BD05DB_DE27_11D3_9813_00A0C9DF29C4_.wvu.PrintArea" localSheetId="0" hidden="1">#REF!</definedName>
    <definedName name="Z_39BD05DB_DE27_11D3_9813_00A0C9DF29C4_.wvu.PrintArea" hidden="1">#REF!</definedName>
    <definedName name="Z_39BD05DD_DE27_11D3_9813_00A0C9DF29C4_.wvu.PrintArea" localSheetId="0" hidden="1">#REF!</definedName>
    <definedName name="Z_39BD05DD_DE27_11D3_9813_00A0C9DF29C4_.wvu.PrintArea" hidden="1">#REF!</definedName>
    <definedName name="Z_39BD05DE_DE27_11D3_9813_00A0C9DF29C4_.wvu.PrintArea" localSheetId="0" hidden="1">#REF!</definedName>
    <definedName name="Z_39BD05DE_DE27_11D3_9813_00A0C9DF29C4_.wvu.PrintArea" hidden="1">#REF!</definedName>
    <definedName name="Z_39BD05DF_DE27_11D3_9813_00A0C9DF29C4_.wvu.PrintArea" localSheetId="0" hidden="1">#REF!</definedName>
    <definedName name="Z_39BD05DF_DE27_11D3_9813_00A0C9DF29C4_.wvu.PrintArea" hidden="1">#REF!</definedName>
    <definedName name="Z_39BD05E0_DE27_11D3_9813_00A0C9DF29C4_.wvu.PrintArea" localSheetId="0" hidden="1">#REF!</definedName>
    <definedName name="Z_39BD05E0_DE27_11D3_9813_00A0C9DF29C4_.wvu.PrintArea" hidden="1">#REF!</definedName>
    <definedName name="Z_39BD05E2_DE27_11D3_9813_00A0C9DF29C4_.wvu.PrintArea" localSheetId="0" hidden="1">#REF!</definedName>
    <definedName name="Z_39BD05E2_DE27_11D3_9813_00A0C9DF29C4_.wvu.PrintArea" hidden="1">#REF!</definedName>
    <definedName name="Z_39BD05E3_DE27_11D3_9813_00A0C9DF29C4_.wvu.PrintArea" localSheetId="0" hidden="1">#REF!</definedName>
    <definedName name="Z_39BD05E3_DE27_11D3_9813_00A0C9DF29C4_.wvu.PrintArea" hidden="1">#REF!</definedName>
    <definedName name="Z_4369C1C2_0865_11D3_88AD_0080C84A5D47_.wvu.PrintArea" localSheetId="0" hidden="1">#REF!</definedName>
    <definedName name="Z_4369C1C2_0865_11D3_88AD_0080C84A5D47_.wvu.PrintArea" hidden="1">#REF!</definedName>
    <definedName name="Z_4369C1C3_0865_11D3_88AD_0080C84A5D47_.wvu.PrintArea" localSheetId="0" hidden="1">#REF!</definedName>
    <definedName name="Z_4369C1C3_0865_11D3_88AD_0080C84A5D47_.wvu.PrintArea" hidden="1">#REF!</definedName>
    <definedName name="Z_4369C1C5_0865_11D3_88AD_0080C84A5D47_.wvu.PrintArea" localSheetId="0" hidden="1">#REF!</definedName>
    <definedName name="Z_4369C1C5_0865_11D3_88AD_0080C84A5D47_.wvu.PrintArea" hidden="1">#REF!</definedName>
    <definedName name="Z_4369C1C6_0865_11D3_88AD_0080C84A5D47_.wvu.PrintArea" localSheetId="0" hidden="1">#REF!</definedName>
    <definedName name="Z_4369C1C6_0865_11D3_88AD_0080C84A5D47_.wvu.PrintArea" hidden="1">#REF!</definedName>
    <definedName name="Z_4369C1C7_0865_11D3_88AD_0080C84A5D47_.wvu.PrintArea" localSheetId="0" hidden="1">#REF!</definedName>
    <definedName name="Z_4369C1C7_0865_11D3_88AD_0080C84A5D47_.wvu.PrintArea" hidden="1">#REF!</definedName>
    <definedName name="Z_4369C1C8_0865_11D3_88AD_0080C84A5D47_.wvu.PrintArea" localSheetId="0" hidden="1">#REF!</definedName>
    <definedName name="Z_4369C1C8_0865_11D3_88AD_0080C84A5D47_.wvu.PrintArea" hidden="1">#REF!</definedName>
    <definedName name="Z_4369C1CA_0865_11D3_88AD_0080C84A5D47_.wvu.PrintArea" localSheetId="0" hidden="1">#REF!</definedName>
    <definedName name="Z_4369C1CA_0865_11D3_88AD_0080C84A5D47_.wvu.PrintArea" hidden="1">#REF!</definedName>
    <definedName name="Z_4369C1CB_0865_11D3_88AD_0080C84A5D47_.wvu.PrintArea" localSheetId="0" hidden="1">#REF!</definedName>
    <definedName name="Z_4369C1CB_0865_11D3_88AD_0080C84A5D47_.wvu.PrintArea" hidden="1">#REF!</definedName>
    <definedName name="Z_4369C1CC_0865_11D3_88AD_0080C84A5D47_.wvu.PrintArea" localSheetId="0" hidden="1">#REF!</definedName>
    <definedName name="Z_4369C1CC_0865_11D3_88AD_0080C84A5D47_.wvu.PrintArea" hidden="1">#REF!</definedName>
    <definedName name="Z_4369C1CD_0865_11D3_88AD_0080C84A5D47_.wvu.PrintArea" localSheetId="0" hidden="1">#REF!</definedName>
    <definedName name="Z_4369C1CD_0865_11D3_88AD_0080C84A5D47_.wvu.PrintArea" hidden="1">#REF!</definedName>
    <definedName name="Z_4369C1CF_0865_11D3_88AD_0080C84A5D47_.wvu.PrintArea" localSheetId="0" hidden="1">#REF!</definedName>
    <definedName name="Z_4369C1CF_0865_11D3_88AD_0080C84A5D47_.wvu.PrintArea" hidden="1">#REF!</definedName>
    <definedName name="Z_4369C1D0_0865_11D3_88AD_0080C84A5D47_.wvu.PrintArea" localSheetId="0" hidden="1">#REF!</definedName>
    <definedName name="Z_4369C1D0_0865_11D3_88AD_0080C84A5D47_.wvu.PrintArea" hidden="1">#REF!</definedName>
    <definedName name="Z_4369C1D2_0865_11D3_88AD_0080C84A5D47_.wvu.PrintArea" localSheetId="0" hidden="1">#REF!</definedName>
    <definedName name="Z_4369C1D2_0865_11D3_88AD_0080C84A5D47_.wvu.PrintArea" hidden="1">#REF!</definedName>
    <definedName name="Z_4369C1D3_0865_11D3_88AD_0080C84A5D47_.wvu.PrintArea" localSheetId="0" hidden="1">#REF!</definedName>
    <definedName name="Z_4369C1D3_0865_11D3_88AD_0080C84A5D47_.wvu.PrintArea" hidden="1">#REF!</definedName>
    <definedName name="Z_4369C1D5_0865_11D3_88AD_0080C84A5D47_.wvu.PrintArea" localSheetId="0" hidden="1">#REF!</definedName>
    <definedName name="Z_4369C1D5_0865_11D3_88AD_0080C84A5D47_.wvu.PrintArea" hidden="1">#REF!</definedName>
    <definedName name="Z_4369C1D6_0865_11D3_88AD_0080C84A5D47_.wvu.PrintArea" localSheetId="0" hidden="1">#REF!</definedName>
    <definedName name="Z_4369C1D6_0865_11D3_88AD_0080C84A5D47_.wvu.PrintArea" hidden="1">#REF!</definedName>
    <definedName name="Z_4369C1D7_0865_11D3_88AD_0080C84A5D47_.wvu.PrintArea" localSheetId="0" hidden="1">#REF!</definedName>
    <definedName name="Z_4369C1D7_0865_11D3_88AD_0080C84A5D47_.wvu.PrintArea" hidden="1">#REF!</definedName>
    <definedName name="Z_4369C1D8_0865_11D3_88AD_0080C84A5D47_.wvu.PrintArea" localSheetId="0" hidden="1">#REF!</definedName>
    <definedName name="Z_4369C1D8_0865_11D3_88AD_0080C84A5D47_.wvu.PrintArea" hidden="1">#REF!</definedName>
    <definedName name="Z_4369C1DA_0865_11D3_88AD_0080C84A5D47_.wvu.PrintArea" localSheetId="0" hidden="1">#REF!</definedName>
    <definedName name="Z_4369C1DA_0865_11D3_88AD_0080C84A5D47_.wvu.PrintArea" hidden="1">#REF!</definedName>
    <definedName name="Z_4369C1DB_0865_11D3_88AD_0080C84A5D47_.wvu.PrintArea" localSheetId="0" hidden="1">#REF!</definedName>
    <definedName name="Z_4369C1DB_0865_11D3_88AD_0080C84A5D47_.wvu.PrintArea" hidden="1">#REF!</definedName>
    <definedName name="Z_4369C1DC_0865_11D3_88AD_0080C84A5D47_.wvu.PrintArea" localSheetId="0" hidden="1">#REF!</definedName>
    <definedName name="Z_4369C1DC_0865_11D3_88AD_0080C84A5D47_.wvu.PrintArea" hidden="1">#REF!</definedName>
    <definedName name="Z_4369C1DD_0865_11D3_88AD_0080C84A5D47_.wvu.PrintArea" localSheetId="0" hidden="1">#REF!</definedName>
    <definedName name="Z_4369C1DD_0865_11D3_88AD_0080C84A5D47_.wvu.PrintArea" hidden="1">#REF!</definedName>
    <definedName name="Z_4369C1DF_0865_11D3_88AD_0080C84A5D47_.wvu.PrintArea" localSheetId="0" hidden="1">#REF!</definedName>
    <definedName name="Z_4369C1DF_0865_11D3_88AD_0080C84A5D47_.wvu.PrintArea" hidden="1">#REF!</definedName>
    <definedName name="Z_4369C1E0_0865_11D3_88AD_0080C84A5D47_.wvu.PrintArea" localSheetId="0" hidden="1">#REF!</definedName>
    <definedName name="Z_4369C1E0_0865_11D3_88AD_0080C84A5D47_.wvu.PrintArea" hidden="1">#REF!</definedName>
    <definedName name="Z_4369C1FD_0865_11D3_88AD_0080C84A5D47_.wvu.PrintArea" localSheetId="0" hidden="1">#REF!</definedName>
    <definedName name="Z_4369C1FD_0865_11D3_88AD_0080C84A5D47_.wvu.PrintArea" hidden="1">#REF!</definedName>
    <definedName name="Z_4369C1FE_0865_11D3_88AD_0080C84A5D47_.wvu.PrintArea" localSheetId="0" hidden="1">#REF!</definedName>
    <definedName name="Z_4369C1FE_0865_11D3_88AD_0080C84A5D47_.wvu.PrintArea" hidden="1">#REF!</definedName>
    <definedName name="Z_4369C200_0865_11D3_88AD_0080C84A5D47_.wvu.PrintArea" localSheetId="0" hidden="1">#REF!</definedName>
    <definedName name="Z_4369C200_0865_11D3_88AD_0080C84A5D47_.wvu.PrintArea" hidden="1">#REF!</definedName>
    <definedName name="Z_4369C201_0865_11D3_88AD_0080C84A5D47_.wvu.PrintArea" localSheetId="0" hidden="1">#REF!</definedName>
    <definedName name="Z_4369C201_0865_11D3_88AD_0080C84A5D47_.wvu.PrintArea" hidden="1">#REF!</definedName>
    <definedName name="Z_4369C202_0865_11D3_88AD_0080C84A5D47_.wvu.PrintArea" localSheetId="0" hidden="1">#REF!</definedName>
    <definedName name="Z_4369C202_0865_11D3_88AD_0080C84A5D47_.wvu.PrintArea" hidden="1">#REF!</definedName>
    <definedName name="Z_4369C203_0865_11D3_88AD_0080C84A5D47_.wvu.PrintArea" localSheetId="0" hidden="1">#REF!</definedName>
    <definedName name="Z_4369C203_0865_11D3_88AD_0080C84A5D47_.wvu.PrintArea" hidden="1">#REF!</definedName>
    <definedName name="Z_4369C205_0865_11D3_88AD_0080C84A5D47_.wvu.PrintArea" localSheetId="0" hidden="1">#REF!</definedName>
    <definedName name="Z_4369C205_0865_11D3_88AD_0080C84A5D47_.wvu.PrintArea" hidden="1">#REF!</definedName>
    <definedName name="Z_4369C206_0865_11D3_88AD_0080C84A5D47_.wvu.PrintArea" localSheetId="0" hidden="1">#REF!</definedName>
    <definedName name="Z_4369C206_0865_11D3_88AD_0080C84A5D47_.wvu.PrintArea" hidden="1">#REF!</definedName>
    <definedName name="Z_4369C207_0865_11D3_88AD_0080C84A5D47_.wvu.PrintArea" localSheetId="0" hidden="1">#REF!</definedName>
    <definedName name="Z_4369C207_0865_11D3_88AD_0080C84A5D47_.wvu.PrintArea" hidden="1">#REF!</definedName>
    <definedName name="Z_4369C208_0865_11D3_88AD_0080C84A5D47_.wvu.PrintArea" localSheetId="0" hidden="1">#REF!</definedName>
    <definedName name="Z_4369C208_0865_11D3_88AD_0080C84A5D47_.wvu.PrintArea" hidden="1">#REF!</definedName>
    <definedName name="Z_4369C20A_0865_11D3_88AD_0080C84A5D47_.wvu.PrintArea" localSheetId="0" hidden="1">#REF!</definedName>
    <definedName name="Z_4369C20A_0865_11D3_88AD_0080C84A5D47_.wvu.PrintArea" hidden="1">#REF!</definedName>
    <definedName name="Z_4369C20B_0865_11D3_88AD_0080C84A5D47_.wvu.PrintArea" localSheetId="0" hidden="1">#REF!</definedName>
    <definedName name="Z_4369C20B_0865_11D3_88AD_0080C84A5D47_.wvu.PrintArea" hidden="1">#REF!</definedName>
    <definedName name="Z_4369C20D_0865_11D3_88AD_0080C84A5D47_.wvu.PrintArea" localSheetId="0" hidden="1">#REF!</definedName>
    <definedName name="Z_4369C20D_0865_11D3_88AD_0080C84A5D47_.wvu.PrintArea" hidden="1">#REF!</definedName>
    <definedName name="Z_4369C20E_0865_11D3_88AD_0080C84A5D47_.wvu.PrintArea" localSheetId="0" hidden="1">#REF!</definedName>
    <definedName name="Z_4369C20E_0865_11D3_88AD_0080C84A5D47_.wvu.PrintArea" hidden="1">#REF!</definedName>
    <definedName name="Z_4369C210_0865_11D3_88AD_0080C84A5D47_.wvu.PrintArea" localSheetId="0" hidden="1">#REF!</definedName>
    <definedName name="Z_4369C210_0865_11D3_88AD_0080C84A5D47_.wvu.PrintArea" hidden="1">#REF!</definedName>
    <definedName name="Z_4369C211_0865_11D3_88AD_0080C84A5D47_.wvu.PrintArea" localSheetId="0" hidden="1">#REF!</definedName>
    <definedName name="Z_4369C211_0865_11D3_88AD_0080C84A5D47_.wvu.PrintArea" hidden="1">#REF!</definedName>
    <definedName name="Z_4369C212_0865_11D3_88AD_0080C84A5D47_.wvu.PrintArea" localSheetId="0" hidden="1">#REF!</definedName>
    <definedName name="Z_4369C212_0865_11D3_88AD_0080C84A5D47_.wvu.PrintArea" hidden="1">#REF!</definedName>
    <definedName name="Z_4369C213_0865_11D3_88AD_0080C84A5D47_.wvu.PrintArea" localSheetId="0" hidden="1">#REF!</definedName>
    <definedName name="Z_4369C213_0865_11D3_88AD_0080C84A5D47_.wvu.PrintArea" hidden="1">#REF!</definedName>
    <definedName name="Z_4369C215_0865_11D3_88AD_0080C84A5D47_.wvu.PrintArea" localSheetId="0" hidden="1">#REF!</definedName>
    <definedName name="Z_4369C215_0865_11D3_88AD_0080C84A5D47_.wvu.PrintArea" hidden="1">#REF!</definedName>
    <definedName name="Z_4369C216_0865_11D3_88AD_0080C84A5D47_.wvu.PrintArea" localSheetId="0" hidden="1">#REF!</definedName>
    <definedName name="Z_4369C216_0865_11D3_88AD_0080C84A5D47_.wvu.PrintArea" hidden="1">#REF!</definedName>
    <definedName name="Z_4369C217_0865_11D3_88AD_0080C84A5D47_.wvu.PrintArea" localSheetId="0" hidden="1">#REF!</definedName>
    <definedName name="Z_4369C217_0865_11D3_88AD_0080C84A5D47_.wvu.PrintArea" hidden="1">#REF!</definedName>
    <definedName name="Z_4369C218_0865_11D3_88AD_0080C84A5D47_.wvu.PrintArea" localSheetId="0" hidden="1">#REF!</definedName>
    <definedName name="Z_4369C218_0865_11D3_88AD_0080C84A5D47_.wvu.PrintArea" hidden="1">#REF!</definedName>
    <definedName name="Z_4369C21A_0865_11D3_88AD_0080C84A5D47_.wvu.PrintArea" localSheetId="0" hidden="1">#REF!</definedName>
    <definedName name="Z_4369C21A_0865_11D3_88AD_0080C84A5D47_.wvu.PrintArea" hidden="1">#REF!</definedName>
    <definedName name="Z_4369C21B_0865_11D3_88AD_0080C84A5D47_.wvu.PrintArea" localSheetId="0" hidden="1">#REF!</definedName>
    <definedName name="Z_4369C21B_0865_11D3_88AD_0080C84A5D47_.wvu.PrintArea" hidden="1">#REF!</definedName>
    <definedName name="Z_473C207F_0F72_11D3_97F6_00A0C9DF29C4_.wvu.PrintArea" localSheetId="0" hidden="1">#REF!</definedName>
    <definedName name="Z_473C207F_0F72_11D3_97F6_00A0C9DF29C4_.wvu.PrintArea" hidden="1">#REF!</definedName>
    <definedName name="Z_473C2080_0F72_11D3_97F6_00A0C9DF29C4_.wvu.PrintArea" localSheetId="0" hidden="1">#REF!</definedName>
    <definedName name="Z_473C2080_0F72_11D3_97F6_00A0C9DF29C4_.wvu.PrintArea" hidden="1">#REF!</definedName>
    <definedName name="Z_473C2082_0F72_11D3_97F6_00A0C9DF29C4_.wvu.PrintArea" localSheetId="0" hidden="1">#REF!</definedName>
    <definedName name="Z_473C2082_0F72_11D3_97F6_00A0C9DF29C4_.wvu.PrintArea" hidden="1">#REF!</definedName>
    <definedName name="Z_473C2083_0F72_11D3_97F6_00A0C9DF29C4_.wvu.PrintArea" localSheetId="0" hidden="1">#REF!</definedName>
    <definedName name="Z_473C2083_0F72_11D3_97F6_00A0C9DF29C4_.wvu.PrintArea" hidden="1">#REF!</definedName>
    <definedName name="Z_473C2084_0F72_11D3_97F6_00A0C9DF29C4_.wvu.PrintArea" localSheetId="0" hidden="1">#REF!</definedName>
    <definedName name="Z_473C2084_0F72_11D3_97F6_00A0C9DF29C4_.wvu.PrintArea" hidden="1">#REF!</definedName>
    <definedName name="Z_473C2085_0F72_11D3_97F6_00A0C9DF29C4_.wvu.PrintArea" localSheetId="0" hidden="1">#REF!</definedName>
    <definedName name="Z_473C2085_0F72_11D3_97F6_00A0C9DF29C4_.wvu.PrintArea" hidden="1">#REF!</definedName>
    <definedName name="Z_473C2087_0F72_11D3_97F6_00A0C9DF29C4_.wvu.PrintArea" localSheetId="0" hidden="1">#REF!</definedName>
    <definedName name="Z_473C2087_0F72_11D3_97F6_00A0C9DF29C4_.wvu.PrintArea" hidden="1">#REF!</definedName>
    <definedName name="Z_473C2088_0F72_11D3_97F6_00A0C9DF29C4_.wvu.PrintArea" localSheetId="0" hidden="1">#REF!</definedName>
    <definedName name="Z_473C2088_0F72_11D3_97F6_00A0C9DF29C4_.wvu.PrintArea" hidden="1">#REF!</definedName>
    <definedName name="Z_473C2089_0F72_11D3_97F6_00A0C9DF29C4_.wvu.PrintArea" localSheetId="0" hidden="1">#REF!</definedName>
    <definedName name="Z_473C2089_0F72_11D3_97F6_00A0C9DF29C4_.wvu.PrintArea" hidden="1">#REF!</definedName>
    <definedName name="Z_473C208A_0F72_11D3_97F6_00A0C9DF29C4_.wvu.PrintArea" localSheetId="0" hidden="1">#REF!</definedName>
    <definedName name="Z_473C208A_0F72_11D3_97F6_00A0C9DF29C4_.wvu.PrintArea" hidden="1">#REF!</definedName>
    <definedName name="Z_473C208C_0F72_11D3_97F6_00A0C9DF29C4_.wvu.PrintArea" localSheetId="0" hidden="1">#REF!</definedName>
    <definedName name="Z_473C208C_0F72_11D3_97F6_00A0C9DF29C4_.wvu.PrintArea" hidden="1">#REF!</definedName>
    <definedName name="Z_473C208D_0F72_11D3_97F6_00A0C9DF29C4_.wvu.PrintArea" localSheetId="0" hidden="1">#REF!</definedName>
    <definedName name="Z_473C208D_0F72_11D3_97F6_00A0C9DF29C4_.wvu.PrintArea" hidden="1">#REF!</definedName>
    <definedName name="Z_473C208F_0F72_11D3_97F6_00A0C9DF29C4_.wvu.PrintArea" localSheetId="0" hidden="1">#REF!</definedName>
    <definedName name="Z_473C208F_0F72_11D3_97F6_00A0C9DF29C4_.wvu.PrintArea" hidden="1">#REF!</definedName>
    <definedName name="Z_473C2090_0F72_11D3_97F6_00A0C9DF29C4_.wvu.PrintArea" localSheetId="0" hidden="1">#REF!</definedName>
    <definedName name="Z_473C2090_0F72_11D3_97F6_00A0C9DF29C4_.wvu.PrintArea" hidden="1">#REF!</definedName>
    <definedName name="Z_473C2092_0F72_11D3_97F6_00A0C9DF29C4_.wvu.PrintArea" localSheetId="0" hidden="1">#REF!</definedName>
    <definedName name="Z_473C2092_0F72_11D3_97F6_00A0C9DF29C4_.wvu.PrintArea" hidden="1">#REF!</definedName>
    <definedName name="Z_473C2093_0F72_11D3_97F6_00A0C9DF29C4_.wvu.PrintArea" localSheetId="0" hidden="1">#REF!</definedName>
    <definedName name="Z_473C2093_0F72_11D3_97F6_00A0C9DF29C4_.wvu.PrintArea" hidden="1">#REF!</definedName>
    <definedName name="Z_473C2094_0F72_11D3_97F6_00A0C9DF29C4_.wvu.PrintArea" localSheetId="0" hidden="1">#REF!</definedName>
    <definedName name="Z_473C2094_0F72_11D3_97F6_00A0C9DF29C4_.wvu.PrintArea" hidden="1">#REF!</definedName>
    <definedName name="Z_473C2095_0F72_11D3_97F6_00A0C9DF29C4_.wvu.PrintArea" localSheetId="0" hidden="1">#REF!</definedName>
    <definedName name="Z_473C2095_0F72_11D3_97F6_00A0C9DF29C4_.wvu.PrintArea" hidden="1">#REF!</definedName>
    <definedName name="Z_473C2097_0F72_11D3_97F6_00A0C9DF29C4_.wvu.PrintArea" localSheetId="0" hidden="1">#REF!</definedName>
    <definedName name="Z_473C2097_0F72_11D3_97F6_00A0C9DF29C4_.wvu.PrintArea" hidden="1">#REF!</definedName>
    <definedName name="Z_473C2098_0F72_11D3_97F6_00A0C9DF29C4_.wvu.PrintArea" localSheetId="0" hidden="1">#REF!</definedName>
    <definedName name="Z_473C2098_0F72_11D3_97F6_00A0C9DF29C4_.wvu.PrintArea" hidden="1">#REF!</definedName>
    <definedName name="Z_473C2099_0F72_11D3_97F6_00A0C9DF29C4_.wvu.PrintArea" localSheetId="0" hidden="1">#REF!</definedName>
    <definedName name="Z_473C2099_0F72_11D3_97F6_00A0C9DF29C4_.wvu.PrintArea" hidden="1">#REF!</definedName>
    <definedName name="Z_473C209A_0F72_11D3_97F6_00A0C9DF29C4_.wvu.PrintArea" localSheetId="0" hidden="1">#REF!</definedName>
    <definedName name="Z_473C209A_0F72_11D3_97F6_00A0C9DF29C4_.wvu.PrintArea" hidden="1">#REF!</definedName>
    <definedName name="Z_473C209C_0F72_11D3_97F6_00A0C9DF29C4_.wvu.PrintArea" localSheetId="0" hidden="1">#REF!</definedName>
    <definedName name="Z_473C209C_0F72_11D3_97F6_00A0C9DF29C4_.wvu.PrintArea" hidden="1">#REF!</definedName>
    <definedName name="Z_473C209D_0F72_11D3_97F6_00A0C9DF29C4_.wvu.PrintArea" localSheetId="0" hidden="1">#REF!</definedName>
    <definedName name="Z_473C209D_0F72_11D3_97F6_00A0C9DF29C4_.wvu.PrintArea" hidden="1">#REF!</definedName>
    <definedName name="Z_4DD326A3_87AA_11D3_ABF4_00A0C9DF1063_.wvu.PrintArea" localSheetId="0" hidden="1">#REF!</definedName>
    <definedName name="Z_4DD326A3_87AA_11D3_ABF4_00A0C9DF1063_.wvu.PrintArea" hidden="1">#REF!</definedName>
    <definedName name="Z_4DD326A4_87AA_11D3_ABF4_00A0C9DF1063_.wvu.PrintArea" localSheetId="0" hidden="1">#REF!</definedName>
    <definedName name="Z_4DD326A4_87AA_11D3_ABF4_00A0C9DF1063_.wvu.PrintArea" hidden="1">#REF!</definedName>
    <definedName name="Z_4DD326A6_87AA_11D3_ABF4_00A0C9DF1063_.wvu.PrintArea" localSheetId="0" hidden="1">#REF!</definedName>
    <definedName name="Z_4DD326A6_87AA_11D3_ABF4_00A0C9DF1063_.wvu.PrintArea" hidden="1">#REF!</definedName>
    <definedName name="Z_4DD326A7_87AA_11D3_ABF4_00A0C9DF1063_.wvu.PrintArea" localSheetId="0" hidden="1">#REF!</definedName>
    <definedName name="Z_4DD326A7_87AA_11D3_ABF4_00A0C9DF1063_.wvu.PrintArea" hidden="1">#REF!</definedName>
    <definedName name="Z_4DD326A8_87AA_11D3_ABF4_00A0C9DF1063_.wvu.PrintArea" localSheetId="0" hidden="1">#REF!</definedName>
    <definedName name="Z_4DD326A8_87AA_11D3_ABF4_00A0C9DF1063_.wvu.PrintArea" hidden="1">#REF!</definedName>
    <definedName name="Z_4DD326A9_87AA_11D3_ABF4_00A0C9DF1063_.wvu.PrintArea" localSheetId="0" hidden="1">#REF!</definedName>
    <definedName name="Z_4DD326A9_87AA_11D3_ABF4_00A0C9DF1063_.wvu.PrintArea" hidden="1">#REF!</definedName>
    <definedName name="Z_4DD326AB_87AA_11D3_ABF4_00A0C9DF1063_.wvu.PrintArea" localSheetId="0" hidden="1">#REF!</definedName>
    <definedName name="Z_4DD326AB_87AA_11D3_ABF4_00A0C9DF1063_.wvu.PrintArea" hidden="1">#REF!</definedName>
    <definedName name="Z_4DD326AC_87AA_11D3_ABF4_00A0C9DF1063_.wvu.PrintArea" localSheetId="0" hidden="1">#REF!</definedName>
    <definedName name="Z_4DD326AC_87AA_11D3_ABF4_00A0C9DF1063_.wvu.PrintArea" hidden="1">#REF!</definedName>
    <definedName name="Z_4DD326AD_87AA_11D3_ABF4_00A0C9DF1063_.wvu.PrintArea" localSheetId="0" hidden="1">#REF!</definedName>
    <definedName name="Z_4DD326AD_87AA_11D3_ABF4_00A0C9DF1063_.wvu.PrintArea" hidden="1">#REF!</definedName>
    <definedName name="Z_4DD326AE_87AA_11D3_ABF4_00A0C9DF1063_.wvu.PrintArea" localSheetId="0" hidden="1">#REF!</definedName>
    <definedName name="Z_4DD326AE_87AA_11D3_ABF4_00A0C9DF1063_.wvu.PrintArea" hidden="1">#REF!</definedName>
    <definedName name="Z_4DD326B0_87AA_11D3_ABF4_00A0C9DF1063_.wvu.PrintArea" localSheetId="0" hidden="1">#REF!</definedName>
    <definedName name="Z_4DD326B0_87AA_11D3_ABF4_00A0C9DF1063_.wvu.PrintArea" hidden="1">#REF!</definedName>
    <definedName name="Z_4DD326B1_87AA_11D3_ABF4_00A0C9DF1063_.wvu.PrintArea" localSheetId="0" hidden="1">#REF!</definedName>
    <definedName name="Z_4DD326B1_87AA_11D3_ABF4_00A0C9DF1063_.wvu.PrintArea" hidden="1">#REF!</definedName>
    <definedName name="Z_4DD326B3_87AA_11D3_ABF4_00A0C9DF1063_.wvu.PrintArea" localSheetId="0" hidden="1">#REF!</definedName>
    <definedName name="Z_4DD326B3_87AA_11D3_ABF4_00A0C9DF1063_.wvu.PrintArea" hidden="1">#REF!</definedName>
    <definedName name="Z_4DD326B4_87AA_11D3_ABF4_00A0C9DF1063_.wvu.PrintArea" localSheetId="0" hidden="1">#REF!</definedName>
    <definedName name="Z_4DD326B4_87AA_11D3_ABF4_00A0C9DF1063_.wvu.PrintArea" hidden="1">#REF!</definedName>
    <definedName name="Z_4DD326B6_87AA_11D3_ABF4_00A0C9DF1063_.wvu.PrintArea" localSheetId="0" hidden="1">#REF!</definedName>
    <definedName name="Z_4DD326B6_87AA_11D3_ABF4_00A0C9DF1063_.wvu.PrintArea" hidden="1">#REF!</definedName>
    <definedName name="Z_4DD326B7_87AA_11D3_ABF4_00A0C9DF1063_.wvu.PrintArea" localSheetId="0" hidden="1">#REF!</definedName>
    <definedName name="Z_4DD326B7_87AA_11D3_ABF4_00A0C9DF1063_.wvu.PrintArea" hidden="1">#REF!</definedName>
    <definedName name="Z_4DD326B8_87AA_11D3_ABF4_00A0C9DF1063_.wvu.PrintArea" localSheetId="0" hidden="1">#REF!</definedName>
    <definedName name="Z_4DD326B8_87AA_11D3_ABF4_00A0C9DF1063_.wvu.PrintArea" hidden="1">#REF!</definedName>
    <definedName name="Z_4DD326B9_87AA_11D3_ABF4_00A0C9DF1063_.wvu.PrintArea" localSheetId="0" hidden="1">#REF!</definedName>
    <definedName name="Z_4DD326B9_87AA_11D3_ABF4_00A0C9DF1063_.wvu.PrintArea" hidden="1">#REF!</definedName>
    <definedName name="Z_4DD326BB_87AA_11D3_ABF4_00A0C9DF1063_.wvu.PrintArea" localSheetId="0" hidden="1">#REF!</definedName>
    <definedName name="Z_4DD326BB_87AA_11D3_ABF4_00A0C9DF1063_.wvu.PrintArea" hidden="1">#REF!</definedName>
    <definedName name="Z_4DD326BC_87AA_11D3_ABF4_00A0C9DF1063_.wvu.PrintArea" localSheetId="0" hidden="1">#REF!</definedName>
    <definedName name="Z_4DD326BC_87AA_11D3_ABF4_00A0C9DF1063_.wvu.PrintArea" hidden="1">#REF!</definedName>
    <definedName name="Z_4DD326BD_87AA_11D3_ABF4_00A0C9DF1063_.wvu.PrintArea" localSheetId="0" hidden="1">#REF!</definedName>
    <definedName name="Z_4DD326BD_87AA_11D3_ABF4_00A0C9DF1063_.wvu.PrintArea" hidden="1">#REF!</definedName>
    <definedName name="Z_4DD326BE_87AA_11D3_ABF4_00A0C9DF1063_.wvu.PrintArea" localSheetId="0" hidden="1">#REF!</definedName>
    <definedName name="Z_4DD326BE_87AA_11D3_ABF4_00A0C9DF1063_.wvu.PrintArea" hidden="1">#REF!</definedName>
    <definedName name="Z_4DD326C0_87AA_11D3_ABF4_00A0C9DF1063_.wvu.PrintArea" localSheetId="0" hidden="1">#REF!</definedName>
    <definedName name="Z_4DD326C0_87AA_11D3_ABF4_00A0C9DF1063_.wvu.PrintArea" hidden="1">#REF!</definedName>
    <definedName name="Z_4DD326C1_87AA_11D3_ABF4_00A0C9DF1063_.wvu.PrintArea" localSheetId="0" hidden="1">#REF!</definedName>
    <definedName name="Z_4DD326C1_87AA_11D3_ABF4_00A0C9DF1063_.wvu.PrintArea" hidden="1">#REF!</definedName>
    <definedName name="Z_554BC936_C826_11D3_ABFC_00A0C9DF1063_.wvu.PrintArea" localSheetId="0" hidden="1">#REF!</definedName>
    <definedName name="Z_554BC936_C826_11D3_ABFC_00A0C9DF1063_.wvu.PrintArea" hidden="1">#REF!</definedName>
    <definedName name="Z_554BC937_C826_11D3_ABFC_00A0C9DF1063_.wvu.PrintArea" localSheetId="0" hidden="1">#REF!</definedName>
    <definedName name="Z_554BC937_C826_11D3_ABFC_00A0C9DF1063_.wvu.PrintArea" hidden="1">#REF!</definedName>
    <definedName name="Z_554BC939_C826_11D3_ABFC_00A0C9DF1063_.wvu.PrintArea" localSheetId="0" hidden="1">#REF!</definedName>
    <definedName name="Z_554BC939_C826_11D3_ABFC_00A0C9DF1063_.wvu.PrintArea" hidden="1">#REF!</definedName>
    <definedName name="Z_554BC93A_C826_11D3_ABFC_00A0C9DF1063_.wvu.PrintArea" localSheetId="0" hidden="1">#REF!</definedName>
    <definedName name="Z_554BC93A_C826_11D3_ABFC_00A0C9DF1063_.wvu.PrintArea" hidden="1">#REF!</definedName>
    <definedName name="Z_554BC93B_C826_11D3_ABFC_00A0C9DF1063_.wvu.PrintArea" localSheetId="0" hidden="1">#REF!</definedName>
    <definedName name="Z_554BC93B_C826_11D3_ABFC_00A0C9DF1063_.wvu.PrintArea" hidden="1">#REF!</definedName>
    <definedName name="Z_554BC93C_C826_11D3_ABFC_00A0C9DF1063_.wvu.PrintArea" localSheetId="0" hidden="1">#REF!</definedName>
    <definedName name="Z_554BC93C_C826_11D3_ABFC_00A0C9DF1063_.wvu.PrintArea" hidden="1">#REF!</definedName>
    <definedName name="Z_554BC93E_C826_11D3_ABFC_00A0C9DF1063_.wvu.PrintArea" localSheetId="0" hidden="1">#REF!</definedName>
    <definedName name="Z_554BC93E_C826_11D3_ABFC_00A0C9DF1063_.wvu.PrintArea" hidden="1">#REF!</definedName>
    <definedName name="Z_554BC93F_C826_11D3_ABFC_00A0C9DF1063_.wvu.PrintArea" localSheetId="0" hidden="1">#REF!</definedName>
    <definedName name="Z_554BC93F_C826_11D3_ABFC_00A0C9DF1063_.wvu.PrintArea" hidden="1">#REF!</definedName>
    <definedName name="Z_554BC940_C826_11D3_ABFC_00A0C9DF1063_.wvu.PrintArea" localSheetId="0" hidden="1">#REF!</definedName>
    <definedName name="Z_554BC940_C826_11D3_ABFC_00A0C9DF1063_.wvu.PrintArea" hidden="1">#REF!</definedName>
    <definedName name="Z_554BC941_C826_11D3_ABFC_00A0C9DF1063_.wvu.PrintArea" localSheetId="0" hidden="1">#REF!</definedName>
    <definedName name="Z_554BC941_C826_11D3_ABFC_00A0C9DF1063_.wvu.PrintArea" hidden="1">#REF!</definedName>
    <definedName name="Z_554BC943_C826_11D3_ABFC_00A0C9DF1063_.wvu.PrintArea" localSheetId="0" hidden="1">#REF!</definedName>
    <definedName name="Z_554BC943_C826_11D3_ABFC_00A0C9DF1063_.wvu.PrintArea" hidden="1">#REF!</definedName>
    <definedName name="Z_554BC944_C826_11D3_ABFC_00A0C9DF1063_.wvu.PrintArea" localSheetId="0" hidden="1">#REF!</definedName>
    <definedName name="Z_554BC944_C826_11D3_ABFC_00A0C9DF1063_.wvu.PrintArea" hidden="1">#REF!</definedName>
    <definedName name="Z_554BC946_C826_11D3_ABFC_00A0C9DF1063_.wvu.PrintArea" localSheetId="0" hidden="1">#REF!</definedName>
    <definedName name="Z_554BC946_C826_11D3_ABFC_00A0C9DF1063_.wvu.PrintArea" hidden="1">#REF!</definedName>
    <definedName name="Z_554BC947_C826_11D3_ABFC_00A0C9DF1063_.wvu.PrintArea" localSheetId="0" hidden="1">#REF!</definedName>
    <definedName name="Z_554BC947_C826_11D3_ABFC_00A0C9DF1063_.wvu.PrintArea" hidden="1">#REF!</definedName>
    <definedName name="Z_554BC949_C826_11D3_ABFC_00A0C9DF1063_.wvu.PrintArea" localSheetId="0" hidden="1">#REF!</definedName>
    <definedName name="Z_554BC949_C826_11D3_ABFC_00A0C9DF1063_.wvu.PrintArea" hidden="1">#REF!</definedName>
    <definedName name="Z_554BC94A_C826_11D3_ABFC_00A0C9DF1063_.wvu.PrintArea" localSheetId="0" hidden="1">#REF!</definedName>
    <definedName name="Z_554BC94A_C826_11D3_ABFC_00A0C9DF1063_.wvu.PrintArea" hidden="1">#REF!</definedName>
    <definedName name="Z_554BC94B_C826_11D3_ABFC_00A0C9DF1063_.wvu.PrintArea" localSheetId="0" hidden="1">#REF!</definedName>
    <definedName name="Z_554BC94B_C826_11D3_ABFC_00A0C9DF1063_.wvu.PrintArea" hidden="1">#REF!</definedName>
    <definedName name="Z_554BC94C_C826_11D3_ABFC_00A0C9DF1063_.wvu.PrintArea" localSheetId="0" hidden="1">#REF!</definedName>
    <definedName name="Z_554BC94C_C826_11D3_ABFC_00A0C9DF1063_.wvu.PrintArea" hidden="1">#REF!</definedName>
    <definedName name="Z_554BC94E_C826_11D3_ABFC_00A0C9DF1063_.wvu.PrintArea" localSheetId="0" hidden="1">#REF!</definedName>
    <definedName name="Z_554BC94E_C826_11D3_ABFC_00A0C9DF1063_.wvu.PrintArea" hidden="1">#REF!</definedName>
    <definedName name="Z_554BC94F_C826_11D3_ABFC_00A0C9DF1063_.wvu.PrintArea" localSheetId="0" hidden="1">#REF!</definedName>
    <definedName name="Z_554BC94F_C826_11D3_ABFC_00A0C9DF1063_.wvu.PrintArea" hidden="1">#REF!</definedName>
    <definedName name="Z_554BC950_C826_11D3_ABFC_00A0C9DF1063_.wvu.PrintArea" localSheetId="0" hidden="1">#REF!</definedName>
    <definedName name="Z_554BC950_C826_11D3_ABFC_00A0C9DF1063_.wvu.PrintArea" hidden="1">#REF!</definedName>
    <definedName name="Z_554BC951_C826_11D3_ABFC_00A0C9DF1063_.wvu.PrintArea" localSheetId="0" hidden="1">#REF!</definedName>
    <definedName name="Z_554BC951_C826_11D3_ABFC_00A0C9DF1063_.wvu.PrintArea" hidden="1">#REF!</definedName>
    <definedName name="Z_554BC953_C826_11D3_ABFC_00A0C9DF1063_.wvu.PrintArea" localSheetId="0" hidden="1">#REF!</definedName>
    <definedName name="Z_554BC953_C826_11D3_ABFC_00A0C9DF1063_.wvu.PrintArea" hidden="1">#REF!</definedName>
    <definedName name="Z_554BC954_C826_11D3_ABFC_00A0C9DF1063_.wvu.PrintArea" localSheetId="0" hidden="1">#REF!</definedName>
    <definedName name="Z_554BC954_C826_11D3_ABFC_00A0C9DF1063_.wvu.PrintArea" hidden="1">#REF!</definedName>
    <definedName name="Z_554BC95E_C826_11D3_ABFC_00A0C9DF1063_.wvu.PrintArea" localSheetId="0" hidden="1">#REF!</definedName>
    <definedName name="Z_554BC95E_C826_11D3_ABFC_00A0C9DF1063_.wvu.PrintArea" hidden="1">#REF!</definedName>
    <definedName name="Z_554BC95F_C826_11D3_ABFC_00A0C9DF1063_.wvu.PrintArea" localSheetId="0" hidden="1">#REF!</definedName>
    <definedName name="Z_554BC95F_C826_11D3_ABFC_00A0C9DF1063_.wvu.PrintArea" hidden="1">#REF!</definedName>
    <definedName name="Z_554BC961_C826_11D3_ABFC_00A0C9DF1063_.wvu.PrintArea" localSheetId="0" hidden="1">#REF!</definedName>
    <definedName name="Z_554BC961_C826_11D3_ABFC_00A0C9DF1063_.wvu.PrintArea" hidden="1">#REF!</definedName>
    <definedName name="Z_554BC962_C826_11D3_ABFC_00A0C9DF1063_.wvu.PrintArea" localSheetId="0" hidden="1">#REF!</definedName>
    <definedName name="Z_554BC962_C826_11D3_ABFC_00A0C9DF1063_.wvu.PrintArea" hidden="1">#REF!</definedName>
    <definedName name="Z_554BC963_C826_11D3_ABFC_00A0C9DF1063_.wvu.PrintArea" localSheetId="0" hidden="1">#REF!</definedName>
    <definedName name="Z_554BC963_C826_11D3_ABFC_00A0C9DF1063_.wvu.PrintArea" hidden="1">#REF!</definedName>
    <definedName name="Z_554BC964_C826_11D3_ABFC_00A0C9DF1063_.wvu.PrintArea" localSheetId="0" hidden="1">#REF!</definedName>
    <definedName name="Z_554BC964_C826_11D3_ABFC_00A0C9DF1063_.wvu.PrintArea" hidden="1">#REF!</definedName>
    <definedName name="Z_554BC966_C826_11D3_ABFC_00A0C9DF1063_.wvu.PrintArea" localSheetId="0" hidden="1">#REF!</definedName>
    <definedName name="Z_554BC966_C826_11D3_ABFC_00A0C9DF1063_.wvu.PrintArea" hidden="1">#REF!</definedName>
    <definedName name="Z_554BC967_C826_11D3_ABFC_00A0C9DF1063_.wvu.PrintArea" localSheetId="0" hidden="1">#REF!</definedName>
    <definedName name="Z_554BC967_C826_11D3_ABFC_00A0C9DF1063_.wvu.PrintArea" hidden="1">#REF!</definedName>
    <definedName name="Z_554BC968_C826_11D3_ABFC_00A0C9DF1063_.wvu.PrintArea" localSheetId="0" hidden="1">#REF!</definedName>
    <definedName name="Z_554BC968_C826_11D3_ABFC_00A0C9DF1063_.wvu.PrintArea" hidden="1">#REF!</definedName>
    <definedName name="Z_554BC969_C826_11D3_ABFC_00A0C9DF1063_.wvu.PrintArea" localSheetId="0" hidden="1">#REF!</definedName>
    <definedName name="Z_554BC969_C826_11D3_ABFC_00A0C9DF1063_.wvu.PrintArea" hidden="1">#REF!</definedName>
    <definedName name="Z_554BC96B_C826_11D3_ABFC_00A0C9DF1063_.wvu.PrintArea" localSheetId="0" hidden="1">#REF!</definedName>
    <definedName name="Z_554BC96B_C826_11D3_ABFC_00A0C9DF1063_.wvu.PrintArea" hidden="1">#REF!</definedName>
    <definedName name="Z_554BC96C_C826_11D3_ABFC_00A0C9DF1063_.wvu.PrintArea" localSheetId="0" hidden="1">#REF!</definedName>
    <definedName name="Z_554BC96C_C826_11D3_ABFC_00A0C9DF1063_.wvu.PrintArea" hidden="1">#REF!</definedName>
    <definedName name="Z_554BC96E_C826_11D3_ABFC_00A0C9DF1063_.wvu.PrintArea" localSheetId="0" hidden="1">#REF!</definedName>
    <definedName name="Z_554BC96E_C826_11D3_ABFC_00A0C9DF1063_.wvu.PrintArea" hidden="1">#REF!</definedName>
    <definedName name="Z_554BC96F_C826_11D3_ABFC_00A0C9DF1063_.wvu.PrintArea" localSheetId="0" hidden="1">#REF!</definedName>
    <definedName name="Z_554BC96F_C826_11D3_ABFC_00A0C9DF1063_.wvu.PrintArea" hidden="1">#REF!</definedName>
    <definedName name="Z_554BC971_C826_11D3_ABFC_00A0C9DF1063_.wvu.PrintArea" localSheetId="0" hidden="1">#REF!</definedName>
    <definedName name="Z_554BC971_C826_11D3_ABFC_00A0C9DF1063_.wvu.PrintArea" hidden="1">#REF!</definedName>
    <definedName name="Z_554BC972_C826_11D3_ABFC_00A0C9DF1063_.wvu.PrintArea" localSheetId="0" hidden="1">#REF!</definedName>
    <definedName name="Z_554BC972_C826_11D3_ABFC_00A0C9DF1063_.wvu.PrintArea" hidden="1">#REF!</definedName>
    <definedName name="Z_554BC973_C826_11D3_ABFC_00A0C9DF1063_.wvu.PrintArea" localSheetId="0" hidden="1">#REF!</definedName>
    <definedName name="Z_554BC973_C826_11D3_ABFC_00A0C9DF1063_.wvu.PrintArea" hidden="1">#REF!</definedName>
    <definedName name="Z_554BC974_C826_11D3_ABFC_00A0C9DF1063_.wvu.PrintArea" localSheetId="0" hidden="1">#REF!</definedName>
    <definedName name="Z_554BC974_C826_11D3_ABFC_00A0C9DF1063_.wvu.PrintArea" hidden="1">#REF!</definedName>
    <definedName name="Z_554BC976_C826_11D3_ABFC_00A0C9DF1063_.wvu.PrintArea" localSheetId="0" hidden="1">#REF!</definedName>
    <definedName name="Z_554BC976_C826_11D3_ABFC_00A0C9DF1063_.wvu.PrintArea" hidden="1">#REF!</definedName>
    <definedName name="Z_554BC977_C826_11D3_ABFC_00A0C9DF1063_.wvu.PrintArea" localSheetId="0" hidden="1">#REF!</definedName>
    <definedName name="Z_554BC977_C826_11D3_ABFC_00A0C9DF1063_.wvu.PrintArea" hidden="1">#REF!</definedName>
    <definedName name="Z_554BC978_C826_11D3_ABFC_00A0C9DF1063_.wvu.PrintArea" localSheetId="0" hidden="1">#REF!</definedName>
    <definedName name="Z_554BC978_C826_11D3_ABFC_00A0C9DF1063_.wvu.PrintArea" hidden="1">#REF!</definedName>
    <definedName name="Z_554BC979_C826_11D3_ABFC_00A0C9DF1063_.wvu.PrintArea" localSheetId="0" hidden="1">#REF!</definedName>
    <definedName name="Z_554BC979_C826_11D3_ABFC_00A0C9DF1063_.wvu.PrintArea" hidden="1">#REF!</definedName>
    <definedName name="Z_554BC97B_C826_11D3_ABFC_00A0C9DF1063_.wvu.PrintArea" localSheetId="0" hidden="1">#REF!</definedName>
    <definedName name="Z_554BC97B_C826_11D3_ABFC_00A0C9DF1063_.wvu.PrintArea" hidden="1">#REF!</definedName>
    <definedName name="Z_554BC97C_C826_11D3_ABFC_00A0C9DF1063_.wvu.PrintArea" localSheetId="0" hidden="1">#REF!</definedName>
    <definedName name="Z_554BC97C_C826_11D3_ABFC_00A0C9DF1063_.wvu.PrintArea" hidden="1">#REF!</definedName>
    <definedName name="Z_67BC4B83_092D_11D3_88AD_0080C84A5D47_.wvu.PrintArea" localSheetId="0" hidden="1">#REF!</definedName>
    <definedName name="Z_67BC4B83_092D_11D3_88AD_0080C84A5D47_.wvu.PrintArea" hidden="1">#REF!</definedName>
    <definedName name="Z_67BC4B84_092D_11D3_88AD_0080C84A5D47_.wvu.PrintArea" localSheetId="0" hidden="1">#REF!</definedName>
    <definedName name="Z_67BC4B84_092D_11D3_88AD_0080C84A5D47_.wvu.PrintArea" hidden="1">#REF!</definedName>
    <definedName name="Z_67BC4B86_092D_11D3_88AD_0080C84A5D47_.wvu.PrintArea" localSheetId="0" hidden="1">#REF!</definedName>
    <definedName name="Z_67BC4B86_092D_11D3_88AD_0080C84A5D47_.wvu.PrintArea" hidden="1">#REF!</definedName>
    <definedName name="Z_67BC4B87_092D_11D3_88AD_0080C84A5D47_.wvu.PrintArea" localSheetId="0" hidden="1">#REF!</definedName>
    <definedName name="Z_67BC4B87_092D_11D3_88AD_0080C84A5D47_.wvu.PrintArea" hidden="1">#REF!</definedName>
    <definedName name="Z_67BC4B88_092D_11D3_88AD_0080C84A5D47_.wvu.PrintArea" localSheetId="0" hidden="1">#REF!</definedName>
    <definedName name="Z_67BC4B88_092D_11D3_88AD_0080C84A5D47_.wvu.PrintArea" hidden="1">#REF!</definedName>
    <definedName name="Z_67BC4B89_092D_11D3_88AD_0080C84A5D47_.wvu.PrintArea" localSheetId="0" hidden="1">#REF!</definedName>
    <definedName name="Z_67BC4B89_092D_11D3_88AD_0080C84A5D47_.wvu.PrintArea" hidden="1">#REF!</definedName>
    <definedName name="Z_67BC4B8B_092D_11D3_88AD_0080C84A5D47_.wvu.PrintArea" localSheetId="0" hidden="1">#REF!</definedName>
    <definedName name="Z_67BC4B8B_092D_11D3_88AD_0080C84A5D47_.wvu.PrintArea" hidden="1">#REF!</definedName>
    <definedName name="Z_67BC4B8C_092D_11D3_88AD_0080C84A5D47_.wvu.PrintArea" localSheetId="0" hidden="1">#REF!</definedName>
    <definedName name="Z_67BC4B8C_092D_11D3_88AD_0080C84A5D47_.wvu.PrintArea" hidden="1">#REF!</definedName>
    <definedName name="Z_67BC4B8D_092D_11D3_88AD_0080C84A5D47_.wvu.PrintArea" localSheetId="0" hidden="1">#REF!</definedName>
    <definedName name="Z_67BC4B8D_092D_11D3_88AD_0080C84A5D47_.wvu.PrintArea" hidden="1">#REF!</definedName>
    <definedName name="Z_67BC4B8E_092D_11D3_88AD_0080C84A5D47_.wvu.PrintArea" localSheetId="0" hidden="1">#REF!</definedName>
    <definedName name="Z_67BC4B8E_092D_11D3_88AD_0080C84A5D47_.wvu.PrintArea" hidden="1">#REF!</definedName>
    <definedName name="Z_67BC4B90_092D_11D3_88AD_0080C84A5D47_.wvu.PrintArea" localSheetId="0" hidden="1">#REF!</definedName>
    <definedName name="Z_67BC4B90_092D_11D3_88AD_0080C84A5D47_.wvu.PrintArea" hidden="1">#REF!</definedName>
    <definedName name="Z_67BC4B91_092D_11D3_88AD_0080C84A5D47_.wvu.PrintArea" localSheetId="0" hidden="1">#REF!</definedName>
    <definedName name="Z_67BC4B91_092D_11D3_88AD_0080C84A5D47_.wvu.PrintArea" hidden="1">#REF!</definedName>
    <definedName name="Z_67BC4B93_092D_11D3_88AD_0080C84A5D47_.wvu.PrintArea" localSheetId="0" hidden="1">#REF!</definedName>
    <definedName name="Z_67BC4B93_092D_11D3_88AD_0080C84A5D47_.wvu.PrintArea" hidden="1">#REF!</definedName>
    <definedName name="Z_67BC4B94_092D_11D3_88AD_0080C84A5D47_.wvu.PrintArea" localSheetId="0" hidden="1">#REF!</definedName>
    <definedName name="Z_67BC4B94_092D_11D3_88AD_0080C84A5D47_.wvu.PrintArea" hidden="1">#REF!</definedName>
    <definedName name="Z_67BC4B96_092D_11D3_88AD_0080C84A5D47_.wvu.PrintArea" localSheetId="0" hidden="1">#REF!</definedName>
    <definedName name="Z_67BC4B96_092D_11D3_88AD_0080C84A5D47_.wvu.PrintArea" hidden="1">#REF!</definedName>
    <definedName name="Z_67BC4B97_092D_11D3_88AD_0080C84A5D47_.wvu.PrintArea" localSheetId="0" hidden="1">#REF!</definedName>
    <definedName name="Z_67BC4B97_092D_11D3_88AD_0080C84A5D47_.wvu.PrintArea" hidden="1">#REF!</definedName>
    <definedName name="Z_67BC4B98_092D_11D3_88AD_0080C84A5D47_.wvu.PrintArea" localSheetId="0" hidden="1">#REF!</definedName>
    <definedName name="Z_67BC4B98_092D_11D3_88AD_0080C84A5D47_.wvu.PrintArea" hidden="1">#REF!</definedName>
    <definedName name="Z_67BC4B99_092D_11D3_88AD_0080C84A5D47_.wvu.PrintArea" localSheetId="0" hidden="1">#REF!</definedName>
    <definedName name="Z_67BC4B99_092D_11D3_88AD_0080C84A5D47_.wvu.PrintArea" hidden="1">#REF!</definedName>
    <definedName name="Z_67BC4B9B_092D_11D3_88AD_0080C84A5D47_.wvu.PrintArea" localSheetId="0" hidden="1">#REF!</definedName>
    <definedName name="Z_67BC4B9B_092D_11D3_88AD_0080C84A5D47_.wvu.PrintArea" hidden="1">#REF!</definedName>
    <definedName name="Z_67BC4B9C_092D_11D3_88AD_0080C84A5D47_.wvu.PrintArea" localSheetId="0" hidden="1">#REF!</definedName>
    <definedName name="Z_67BC4B9C_092D_11D3_88AD_0080C84A5D47_.wvu.PrintArea" hidden="1">#REF!</definedName>
    <definedName name="Z_67BC4B9D_092D_11D3_88AD_0080C84A5D47_.wvu.PrintArea" localSheetId="0" hidden="1">#REF!</definedName>
    <definedName name="Z_67BC4B9D_092D_11D3_88AD_0080C84A5D47_.wvu.PrintArea" hidden="1">#REF!</definedName>
    <definedName name="Z_67BC4B9E_092D_11D3_88AD_0080C84A5D47_.wvu.PrintArea" localSheetId="0" hidden="1">#REF!</definedName>
    <definedName name="Z_67BC4B9E_092D_11D3_88AD_0080C84A5D47_.wvu.PrintArea" hidden="1">#REF!</definedName>
    <definedName name="Z_67BC4BA0_092D_11D3_88AD_0080C84A5D47_.wvu.PrintArea" localSheetId="0" hidden="1">#REF!</definedName>
    <definedName name="Z_67BC4BA0_092D_11D3_88AD_0080C84A5D47_.wvu.PrintArea" hidden="1">#REF!</definedName>
    <definedName name="Z_67BC4BA1_092D_11D3_88AD_0080C84A5D47_.wvu.PrintArea" localSheetId="0" hidden="1">#REF!</definedName>
    <definedName name="Z_67BC4BA1_092D_11D3_88AD_0080C84A5D47_.wvu.PrintArea" hidden="1">#REF!</definedName>
    <definedName name="Z_67BC4BAF_092D_11D3_88AD_0080C84A5D47_.wvu.PrintArea" localSheetId="0" hidden="1">#REF!</definedName>
    <definedName name="Z_67BC4BAF_092D_11D3_88AD_0080C84A5D47_.wvu.PrintArea" hidden="1">#REF!</definedName>
    <definedName name="Z_67BC4BB0_092D_11D3_88AD_0080C84A5D47_.wvu.PrintArea" localSheetId="0" hidden="1">#REF!</definedName>
    <definedName name="Z_67BC4BB0_092D_11D3_88AD_0080C84A5D47_.wvu.PrintArea" hidden="1">#REF!</definedName>
    <definedName name="Z_67BC4BB2_092D_11D3_88AD_0080C84A5D47_.wvu.PrintArea" localSheetId="0" hidden="1">#REF!</definedName>
    <definedName name="Z_67BC4BB2_092D_11D3_88AD_0080C84A5D47_.wvu.PrintArea" hidden="1">#REF!</definedName>
    <definedName name="Z_67BC4BB3_092D_11D3_88AD_0080C84A5D47_.wvu.PrintArea" localSheetId="0" hidden="1">#REF!</definedName>
    <definedName name="Z_67BC4BB3_092D_11D3_88AD_0080C84A5D47_.wvu.PrintArea" hidden="1">#REF!</definedName>
    <definedName name="Z_67BC4BB4_092D_11D3_88AD_0080C84A5D47_.wvu.PrintArea" localSheetId="0" hidden="1">#REF!</definedName>
    <definedName name="Z_67BC4BB4_092D_11D3_88AD_0080C84A5D47_.wvu.PrintArea" hidden="1">#REF!</definedName>
    <definedName name="Z_67BC4BB5_092D_11D3_88AD_0080C84A5D47_.wvu.PrintArea" localSheetId="0" hidden="1">#REF!</definedName>
    <definedName name="Z_67BC4BB5_092D_11D3_88AD_0080C84A5D47_.wvu.PrintArea" hidden="1">#REF!</definedName>
    <definedName name="Z_67BC4BB7_092D_11D3_88AD_0080C84A5D47_.wvu.PrintArea" localSheetId="0" hidden="1">#REF!</definedName>
    <definedName name="Z_67BC4BB7_092D_11D3_88AD_0080C84A5D47_.wvu.PrintArea" hidden="1">#REF!</definedName>
    <definedName name="Z_67BC4BB8_092D_11D3_88AD_0080C84A5D47_.wvu.PrintArea" localSheetId="0" hidden="1">#REF!</definedName>
    <definedName name="Z_67BC4BB8_092D_11D3_88AD_0080C84A5D47_.wvu.PrintArea" hidden="1">#REF!</definedName>
    <definedName name="Z_67BC4BB9_092D_11D3_88AD_0080C84A5D47_.wvu.PrintArea" localSheetId="0" hidden="1">#REF!</definedName>
    <definedName name="Z_67BC4BB9_092D_11D3_88AD_0080C84A5D47_.wvu.PrintArea" hidden="1">#REF!</definedName>
    <definedName name="Z_67BC4BBA_092D_11D3_88AD_0080C84A5D47_.wvu.PrintArea" localSheetId="0" hidden="1">#REF!</definedName>
    <definedName name="Z_67BC4BBA_092D_11D3_88AD_0080C84A5D47_.wvu.PrintArea" hidden="1">#REF!</definedName>
    <definedName name="Z_67BC4BBC_092D_11D3_88AD_0080C84A5D47_.wvu.PrintArea" localSheetId="0" hidden="1">#REF!</definedName>
    <definedName name="Z_67BC4BBC_092D_11D3_88AD_0080C84A5D47_.wvu.PrintArea" hidden="1">#REF!</definedName>
    <definedName name="Z_67BC4BBD_092D_11D3_88AD_0080C84A5D47_.wvu.PrintArea" localSheetId="0" hidden="1">#REF!</definedName>
    <definedName name="Z_67BC4BBD_092D_11D3_88AD_0080C84A5D47_.wvu.PrintArea" hidden="1">#REF!</definedName>
    <definedName name="Z_67BC4BBF_092D_11D3_88AD_0080C84A5D47_.wvu.PrintArea" localSheetId="0" hidden="1">#REF!</definedName>
    <definedName name="Z_67BC4BBF_092D_11D3_88AD_0080C84A5D47_.wvu.PrintArea" hidden="1">#REF!</definedName>
    <definedName name="Z_67BC4BC0_092D_11D3_88AD_0080C84A5D47_.wvu.PrintArea" localSheetId="0" hidden="1">#REF!</definedName>
    <definedName name="Z_67BC4BC0_092D_11D3_88AD_0080C84A5D47_.wvu.PrintArea" hidden="1">#REF!</definedName>
    <definedName name="Z_67BC4BC2_092D_11D3_88AD_0080C84A5D47_.wvu.PrintArea" localSheetId="0" hidden="1">#REF!</definedName>
    <definedName name="Z_67BC4BC2_092D_11D3_88AD_0080C84A5D47_.wvu.PrintArea" hidden="1">#REF!</definedName>
    <definedName name="Z_67BC4BC3_092D_11D3_88AD_0080C84A5D47_.wvu.PrintArea" localSheetId="0" hidden="1">#REF!</definedName>
    <definedName name="Z_67BC4BC3_092D_11D3_88AD_0080C84A5D47_.wvu.PrintArea" hidden="1">#REF!</definedName>
    <definedName name="Z_67BC4BC4_092D_11D3_88AD_0080C84A5D47_.wvu.PrintArea" localSheetId="0" hidden="1">#REF!</definedName>
    <definedName name="Z_67BC4BC4_092D_11D3_88AD_0080C84A5D47_.wvu.PrintArea" hidden="1">#REF!</definedName>
    <definedName name="Z_67BC4BC5_092D_11D3_88AD_0080C84A5D47_.wvu.PrintArea" localSheetId="0" hidden="1">#REF!</definedName>
    <definedName name="Z_67BC4BC5_092D_11D3_88AD_0080C84A5D47_.wvu.PrintArea" hidden="1">#REF!</definedName>
    <definedName name="Z_67BC4BC7_092D_11D3_88AD_0080C84A5D47_.wvu.PrintArea" localSheetId="0" hidden="1">#REF!</definedName>
    <definedName name="Z_67BC4BC7_092D_11D3_88AD_0080C84A5D47_.wvu.PrintArea" hidden="1">#REF!</definedName>
    <definedName name="Z_67BC4BC8_092D_11D3_88AD_0080C84A5D47_.wvu.PrintArea" localSheetId="0" hidden="1">#REF!</definedName>
    <definedName name="Z_67BC4BC8_092D_11D3_88AD_0080C84A5D47_.wvu.PrintArea" hidden="1">#REF!</definedName>
    <definedName name="Z_67BC4BC9_092D_11D3_88AD_0080C84A5D47_.wvu.PrintArea" localSheetId="0" hidden="1">#REF!</definedName>
    <definedName name="Z_67BC4BC9_092D_11D3_88AD_0080C84A5D47_.wvu.PrintArea" hidden="1">#REF!</definedName>
    <definedName name="Z_67BC4BCA_092D_11D3_88AD_0080C84A5D47_.wvu.PrintArea" localSheetId="0" hidden="1">#REF!</definedName>
    <definedName name="Z_67BC4BCA_092D_11D3_88AD_0080C84A5D47_.wvu.PrintArea" hidden="1">#REF!</definedName>
    <definedName name="Z_67BC4BCC_092D_11D3_88AD_0080C84A5D47_.wvu.PrintArea" localSheetId="0" hidden="1">#REF!</definedName>
    <definedName name="Z_67BC4BCC_092D_11D3_88AD_0080C84A5D47_.wvu.PrintArea" hidden="1">#REF!</definedName>
    <definedName name="Z_67BC4BCD_092D_11D3_88AD_0080C84A5D47_.wvu.PrintArea" localSheetId="0" hidden="1">#REF!</definedName>
    <definedName name="Z_67BC4BCD_092D_11D3_88AD_0080C84A5D47_.wvu.PrintArea" hidden="1">#REF!</definedName>
    <definedName name="Z_71977450_6063_11D3_9DA6_00A0C9DF29FD_.wvu.PrintArea" localSheetId="0" hidden="1">#REF!</definedName>
    <definedName name="Z_71977450_6063_11D3_9DA6_00A0C9DF29FD_.wvu.PrintArea" hidden="1">#REF!</definedName>
    <definedName name="Z_71977451_6063_11D3_9DA6_00A0C9DF29FD_.wvu.PrintArea" localSheetId="0" hidden="1">#REF!</definedName>
    <definedName name="Z_71977451_6063_11D3_9DA6_00A0C9DF29FD_.wvu.PrintArea" hidden="1">#REF!</definedName>
    <definedName name="Z_71977453_6063_11D3_9DA6_00A0C9DF29FD_.wvu.PrintArea" localSheetId="0" hidden="1">#REF!</definedName>
    <definedName name="Z_71977453_6063_11D3_9DA6_00A0C9DF29FD_.wvu.PrintArea" hidden="1">#REF!</definedName>
    <definedName name="Z_71977454_6063_11D3_9DA6_00A0C9DF29FD_.wvu.PrintArea" localSheetId="0" hidden="1">#REF!</definedName>
    <definedName name="Z_71977454_6063_11D3_9DA6_00A0C9DF29FD_.wvu.PrintArea" hidden="1">#REF!</definedName>
    <definedName name="Z_71977455_6063_11D3_9DA6_00A0C9DF29FD_.wvu.PrintArea" localSheetId="0" hidden="1">#REF!</definedName>
    <definedName name="Z_71977455_6063_11D3_9DA6_00A0C9DF29FD_.wvu.PrintArea" hidden="1">#REF!</definedName>
    <definedName name="Z_71977456_6063_11D3_9DA6_00A0C9DF29FD_.wvu.PrintArea" localSheetId="0" hidden="1">#REF!</definedName>
    <definedName name="Z_71977456_6063_11D3_9DA6_00A0C9DF29FD_.wvu.PrintArea" hidden="1">#REF!</definedName>
    <definedName name="Z_71977458_6063_11D3_9DA6_00A0C9DF29FD_.wvu.PrintArea" localSheetId="0" hidden="1">#REF!</definedName>
    <definedName name="Z_71977458_6063_11D3_9DA6_00A0C9DF29FD_.wvu.PrintArea" hidden="1">#REF!</definedName>
    <definedName name="Z_71977459_6063_11D3_9DA6_00A0C9DF29FD_.wvu.PrintArea" localSheetId="0" hidden="1">#REF!</definedName>
    <definedName name="Z_71977459_6063_11D3_9DA6_00A0C9DF29FD_.wvu.PrintArea" hidden="1">#REF!</definedName>
    <definedName name="Z_7197745A_6063_11D3_9DA6_00A0C9DF29FD_.wvu.PrintArea" localSheetId="0" hidden="1">#REF!</definedName>
    <definedName name="Z_7197745A_6063_11D3_9DA6_00A0C9DF29FD_.wvu.PrintArea" hidden="1">#REF!</definedName>
    <definedName name="Z_7197745B_6063_11D3_9DA6_00A0C9DF29FD_.wvu.PrintArea" localSheetId="0" hidden="1">#REF!</definedName>
    <definedName name="Z_7197745B_6063_11D3_9DA6_00A0C9DF29FD_.wvu.PrintArea" hidden="1">#REF!</definedName>
    <definedName name="Z_7197745D_6063_11D3_9DA6_00A0C9DF29FD_.wvu.PrintArea" localSheetId="0" hidden="1">#REF!</definedName>
    <definedName name="Z_7197745D_6063_11D3_9DA6_00A0C9DF29FD_.wvu.PrintArea" hidden="1">#REF!</definedName>
    <definedName name="Z_7197745E_6063_11D3_9DA6_00A0C9DF29FD_.wvu.PrintArea" localSheetId="0" hidden="1">#REF!</definedName>
    <definedName name="Z_7197745E_6063_11D3_9DA6_00A0C9DF29FD_.wvu.PrintArea" hidden="1">#REF!</definedName>
    <definedName name="Z_71977460_6063_11D3_9DA6_00A0C9DF29FD_.wvu.PrintArea" localSheetId="0" hidden="1">#REF!</definedName>
    <definedName name="Z_71977460_6063_11D3_9DA6_00A0C9DF29FD_.wvu.PrintArea" hidden="1">#REF!</definedName>
    <definedName name="Z_71977461_6063_11D3_9DA6_00A0C9DF29FD_.wvu.PrintArea" localSheetId="0" hidden="1">#REF!</definedName>
    <definedName name="Z_71977461_6063_11D3_9DA6_00A0C9DF29FD_.wvu.PrintArea" hidden="1">#REF!</definedName>
    <definedName name="Z_71977463_6063_11D3_9DA6_00A0C9DF29FD_.wvu.PrintArea" localSheetId="0" hidden="1">#REF!</definedName>
    <definedName name="Z_71977463_6063_11D3_9DA6_00A0C9DF29FD_.wvu.PrintArea" hidden="1">#REF!</definedName>
    <definedName name="Z_71977464_6063_11D3_9DA6_00A0C9DF29FD_.wvu.PrintArea" localSheetId="0" hidden="1">#REF!</definedName>
    <definedName name="Z_71977464_6063_11D3_9DA6_00A0C9DF29FD_.wvu.PrintArea" hidden="1">#REF!</definedName>
    <definedName name="Z_71977465_6063_11D3_9DA6_00A0C9DF29FD_.wvu.PrintArea" localSheetId="0" hidden="1">#REF!</definedName>
    <definedName name="Z_71977465_6063_11D3_9DA6_00A0C9DF29FD_.wvu.PrintArea" hidden="1">#REF!</definedName>
    <definedName name="Z_71977466_6063_11D3_9DA6_00A0C9DF29FD_.wvu.PrintArea" localSheetId="0" hidden="1">#REF!</definedName>
    <definedName name="Z_71977466_6063_11D3_9DA6_00A0C9DF29FD_.wvu.PrintArea" hidden="1">#REF!</definedName>
    <definedName name="Z_71977468_6063_11D3_9DA6_00A0C9DF29FD_.wvu.PrintArea" localSheetId="0" hidden="1">#REF!</definedName>
    <definedName name="Z_71977468_6063_11D3_9DA6_00A0C9DF29FD_.wvu.PrintArea" hidden="1">#REF!</definedName>
    <definedName name="Z_71977469_6063_11D3_9DA6_00A0C9DF29FD_.wvu.PrintArea" localSheetId="0" hidden="1">#REF!</definedName>
    <definedName name="Z_71977469_6063_11D3_9DA6_00A0C9DF29FD_.wvu.PrintArea" hidden="1">#REF!</definedName>
    <definedName name="Z_7197746A_6063_11D3_9DA6_00A0C9DF29FD_.wvu.PrintArea" localSheetId="0" hidden="1">#REF!</definedName>
    <definedName name="Z_7197746A_6063_11D3_9DA6_00A0C9DF29FD_.wvu.PrintArea" hidden="1">#REF!</definedName>
    <definedName name="Z_7197746B_6063_11D3_9DA6_00A0C9DF29FD_.wvu.PrintArea" localSheetId="0" hidden="1">#REF!</definedName>
    <definedName name="Z_7197746B_6063_11D3_9DA6_00A0C9DF29FD_.wvu.PrintArea" hidden="1">#REF!</definedName>
    <definedName name="Z_7197746D_6063_11D3_9DA6_00A0C9DF29FD_.wvu.PrintArea" localSheetId="0" hidden="1">#REF!</definedName>
    <definedName name="Z_7197746D_6063_11D3_9DA6_00A0C9DF29FD_.wvu.PrintArea" hidden="1">#REF!</definedName>
    <definedName name="Z_7197746E_6063_11D3_9DA6_00A0C9DF29FD_.wvu.PrintArea" localSheetId="0" hidden="1">#REF!</definedName>
    <definedName name="Z_7197746E_6063_11D3_9DA6_00A0C9DF29FD_.wvu.PrintArea" hidden="1">#REF!</definedName>
    <definedName name="Z_76AA5B36_8615_11D3_ABF3_00A0C9DF1063_.wvu.PrintArea" localSheetId="0" hidden="1">#REF!</definedName>
    <definedName name="Z_76AA5B36_8615_11D3_ABF3_00A0C9DF1063_.wvu.PrintArea" hidden="1">#REF!</definedName>
    <definedName name="Z_76AA5B37_8615_11D3_ABF3_00A0C9DF1063_.wvu.PrintArea" localSheetId="0" hidden="1">#REF!</definedName>
    <definedName name="Z_76AA5B37_8615_11D3_ABF3_00A0C9DF1063_.wvu.PrintArea" hidden="1">#REF!</definedName>
    <definedName name="Z_76AA5B39_8615_11D3_ABF3_00A0C9DF1063_.wvu.PrintArea" localSheetId="0" hidden="1">#REF!</definedName>
    <definedName name="Z_76AA5B39_8615_11D3_ABF3_00A0C9DF1063_.wvu.PrintArea" hidden="1">#REF!</definedName>
    <definedName name="Z_76AA5B3A_8615_11D3_ABF3_00A0C9DF1063_.wvu.PrintArea" localSheetId="0" hidden="1">#REF!</definedName>
    <definedName name="Z_76AA5B3A_8615_11D3_ABF3_00A0C9DF1063_.wvu.PrintArea" hidden="1">#REF!</definedName>
    <definedName name="Z_76AA5B3B_8615_11D3_ABF3_00A0C9DF1063_.wvu.PrintArea" localSheetId="0" hidden="1">#REF!</definedName>
    <definedName name="Z_76AA5B3B_8615_11D3_ABF3_00A0C9DF1063_.wvu.PrintArea" hidden="1">#REF!</definedName>
    <definedName name="Z_76AA5B3C_8615_11D3_ABF3_00A0C9DF1063_.wvu.PrintArea" localSheetId="0" hidden="1">#REF!</definedName>
    <definedName name="Z_76AA5B3C_8615_11D3_ABF3_00A0C9DF1063_.wvu.PrintArea" hidden="1">#REF!</definedName>
    <definedName name="Z_76AA5B3E_8615_11D3_ABF3_00A0C9DF1063_.wvu.PrintArea" localSheetId="0" hidden="1">#REF!</definedName>
    <definedName name="Z_76AA5B3E_8615_11D3_ABF3_00A0C9DF1063_.wvu.PrintArea" hidden="1">#REF!</definedName>
    <definedName name="Z_76AA5B3F_8615_11D3_ABF3_00A0C9DF1063_.wvu.PrintArea" localSheetId="0" hidden="1">#REF!</definedName>
    <definedName name="Z_76AA5B3F_8615_11D3_ABF3_00A0C9DF1063_.wvu.PrintArea" hidden="1">#REF!</definedName>
    <definedName name="Z_76AA5B40_8615_11D3_ABF3_00A0C9DF1063_.wvu.PrintArea" localSheetId="0" hidden="1">#REF!</definedName>
    <definedName name="Z_76AA5B40_8615_11D3_ABF3_00A0C9DF1063_.wvu.PrintArea" hidden="1">#REF!</definedName>
    <definedName name="Z_76AA5B41_8615_11D3_ABF3_00A0C9DF1063_.wvu.PrintArea" localSheetId="0" hidden="1">#REF!</definedName>
    <definedName name="Z_76AA5B41_8615_11D3_ABF3_00A0C9DF1063_.wvu.PrintArea" hidden="1">#REF!</definedName>
    <definedName name="Z_76AA5B43_8615_11D3_ABF3_00A0C9DF1063_.wvu.PrintArea" localSheetId="0" hidden="1">#REF!</definedName>
    <definedName name="Z_76AA5B43_8615_11D3_ABF3_00A0C9DF1063_.wvu.PrintArea" hidden="1">#REF!</definedName>
    <definedName name="Z_76AA5B44_8615_11D3_ABF3_00A0C9DF1063_.wvu.PrintArea" localSheetId="0" hidden="1">#REF!</definedName>
    <definedName name="Z_76AA5B44_8615_11D3_ABF3_00A0C9DF1063_.wvu.PrintArea" hidden="1">#REF!</definedName>
    <definedName name="Z_76AA5B46_8615_11D3_ABF3_00A0C9DF1063_.wvu.PrintArea" localSheetId="0" hidden="1">#REF!</definedName>
    <definedName name="Z_76AA5B46_8615_11D3_ABF3_00A0C9DF1063_.wvu.PrintArea" hidden="1">#REF!</definedName>
    <definedName name="Z_76AA5B47_8615_11D3_ABF3_00A0C9DF1063_.wvu.PrintArea" localSheetId="0" hidden="1">#REF!</definedName>
    <definedName name="Z_76AA5B47_8615_11D3_ABF3_00A0C9DF1063_.wvu.PrintArea" hidden="1">#REF!</definedName>
    <definedName name="Z_76AA5B49_8615_11D3_ABF3_00A0C9DF1063_.wvu.PrintArea" localSheetId="0" hidden="1">#REF!</definedName>
    <definedName name="Z_76AA5B49_8615_11D3_ABF3_00A0C9DF1063_.wvu.PrintArea" hidden="1">#REF!</definedName>
    <definedName name="Z_76AA5B4A_8615_11D3_ABF3_00A0C9DF1063_.wvu.PrintArea" localSheetId="0" hidden="1">#REF!</definedName>
    <definedName name="Z_76AA5B4A_8615_11D3_ABF3_00A0C9DF1063_.wvu.PrintArea" hidden="1">#REF!</definedName>
    <definedName name="Z_76AA5B4B_8615_11D3_ABF3_00A0C9DF1063_.wvu.PrintArea" localSheetId="0" hidden="1">#REF!</definedName>
    <definedName name="Z_76AA5B4B_8615_11D3_ABF3_00A0C9DF1063_.wvu.PrintArea" hidden="1">#REF!</definedName>
    <definedName name="Z_76AA5B4C_8615_11D3_ABF3_00A0C9DF1063_.wvu.PrintArea" localSheetId="0" hidden="1">#REF!</definedName>
    <definedName name="Z_76AA5B4C_8615_11D3_ABF3_00A0C9DF1063_.wvu.PrintArea" hidden="1">#REF!</definedName>
    <definedName name="Z_76AA5B4E_8615_11D3_ABF3_00A0C9DF1063_.wvu.PrintArea" localSheetId="0" hidden="1">#REF!</definedName>
    <definedName name="Z_76AA5B4E_8615_11D3_ABF3_00A0C9DF1063_.wvu.PrintArea" hidden="1">#REF!</definedName>
    <definedName name="Z_76AA5B4F_8615_11D3_ABF3_00A0C9DF1063_.wvu.PrintArea" localSheetId="0" hidden="1">#REF!</definedName>
    <definedName name="Z_76AA5B4F_8615_11D3_ABF3_00A0C9DF1063_.wvu.PrintArea" hidden="1">#REF!</definedName>
    <definedName name="Z_76AA5B50_8615_11D3_ABF3_00A0C9DF1063_.wvu.PrintArea" localSheetId="0" hidden="1">#REF!</definedName>
    <definedName name="Z_76AA5B50_8615_11D3_ABF3_00A0C9DF1063_.wvu.PrintArea" hidden="1">#REF!</definedName>
    <definedName name="Z_76AA5B51_8615_11D3_ABF3_00A0C9DF1063_.wvu.PrintArea" localSheetId="0" hidden="1">#REF!</definedName>
    <definedName name="Z_76AA5B51_8615_11D3_ABF3_00A0C9DF1063_.wvu.PrintArea" hidden="1">#REF!</definedName>
    <definedName name="Z_76AA5B53_8615_11D3_ABF3_00A0C9DF1063_.wvu.PrintArea" localSheetId="0" hidden="1">#REF!</definedName>
    <definedName name="Z_76AA5B53_8615_11D3_ABF3_00A0C9DF1063_.wvu.PrintArea" hidden="1">#REF!</definedName>
    <definedName name="Z_76AA5B54_8615_11D3_ABF3_00A0C9DF1063_.wvu.PrintArea" localSheetId="0" hidden="1">#REF!</definedName>
    <definedName name="Z_76AA5B54_8615_11D3_ABF3_00A0C9DF1063_.wvu.PrintArea" hidden="1">#REF!</definedName>
    <definedName name="Z_78F39282_0DE2_11D3_97F6_00A0C9DF29C4_.wvu.PrintArea" localSheetId="0" hidden="1">#REF!</definedName>
    <definedName name="Z_78F39282_0DE2_11D3_97F6_00A0C9DF29C4_.wvu.PrintArea" hidden="1">#REF!</definedName>
    <definedName name="Z_78F39283_0DE2_11D3_97F6_00A0C9DF29C4_.wvu.PrintArea" localSheetId="0" hidden="1">#REF!</definedName>
    <definedName name="Z_78F39283_0DE2_11D3_97F6_00A0C9DF29C4_.wvu.PrintArea" hidden="1">#REF!</definedName>
    <definedName name="Z_78F39285_0DE2_11D3_97F6_00A0C9DF29C4_.wvu.PrintArea" localSheetId="0" hidden="1">#REF!</definedName>
    <definedName name="Z_78F39285_0DE2_11D3_97F6_00A0C9DF29C4_.wvu.PrintArea" hidden="1">#REF!</definedName>
    <definedName name="Z_78F39286_0DE2_11D3_97F6_00A0C9DF29C4_.wvu.PrintArea" localSheetId="0" hidden="1">#REF!</definedName>
    <definedName name="Z_78F39286_0DE2_11D3_97F6_00A0C9DF29C4_.wvu.PrintArea" hidden="1">#REF!</definedName>
    <definedName name="Z_78F39287_0DE2_11D3_97F6_00A0C9DF29C4_.wvu.PrintArea" localSheetId="0" hidden="1">#REF!</definedName>
    <definedName name="Z_78F39287_0DE2_11D3_97F6_00A0C9DF29C4_.wvu.PrintArea" hidden="1">#REF!</definedName>
    <definedName name="Z_78F39288_0DE2_11D3_97F6_00A0C9DF29C4_.wvu.PrintArea" localSheetId="0" hidden="1">#REF!</definedName>
    <definedName name="Z_78F39288_0DE2_11D3_97F6_00A0C9DF29C4_.wvu.PrintArea" hidden="1">#REF!</definedName>
    <definedName name="Z_78F3928A_0DE2_11D3_97F6_00A0C9DF29C4_.wvu.PrintArea" localSheetId="0" hidden="1">#REF!</definedName>
    <definedName name="Z_78F3928A_0DE2_11D3_97F6_00A0C9DF29C4_.wvu.PrintArea" hidden="1">#REF!</definedName>
    <definedName name="Z_78F3928B_0DE2_11D3_97F6_00A0C9DF29C4_.wvu.PrintArea" localSheetId="0" hidden="1">#REF!</definedName>
    <definedName name="Z_78F3928B_0DE2_11D3_97F6_00A0C9DF29C4_.wvu.PrintArea" hidden="1">#REF!</definedName>
    <definedName name="Z_78F3928C_0DE2_11D3_97F6_00A0C9DF29C4_.wvu.PrintArea" localSheetId="0" hidden="1">#REF!</definedName>
    <definedName name="Z_78F3928C_0DE2_11D3_97F6_00A0C9DF29C4_.wvu.PrintArea" hidden="1">#REF!</definedName>
    <definedName name="Z_78F3928D_0DE2_11D3_97F6_00A0C9DF29C4_.wvu.PrintArea" localSheetId="0" hidden="1">#REF!</definedName>
    <definedName name="Z_78F3928D_0DE2_11D3_97F6_00A0C9DF29C4_.wvu.PrintArea" hidden="1">#REF!</definedName>
    <definedName name="Z_78F3928F_0DE2_11D3_97F6_00A0C9DF29C4_.wvu.PrintArea" localSheetId="0" hidden="1">#REF!</definedName>
    <definedName name="Z_78F3928F_0DE2_11D3_97F6_00A0C9DF29C4_.wvu.PrintArea" hidden="1">#REF!</definedName>
    <definedName name="Z_78F39290_0DE2_11D3_97F6_00A0C9DF29C4_.wvu.PrintArea" localSheetId="0" hidden="1">#REF!</definedName>
    <definedName name="Z_78F39290_0DE2_11D3_97F6_00A0C9DF29C4_.wvu.PrintArea" hidden="1">#REF!</definedName>
    <definedName name="Z_78F39292_0DE2_11D3_97F6_00A0C9DF29C4_.wvu.PrintArea" localSheetId="0" hidden="1">#REF!</definedName>
    <definedName name="Z_78F39292_0DE2_11D3_97F6_00A0C9DF29C4_.wvu.PrintArea" hidden="1">#REF!</definedName>
    <definedName name="Z_78F39293_0DE2_11D3_97F6_00A0C9DF29C4_.wvu.PrintArea" localSheetId="0" hidden="1">#REF!</definedName>
    <definedName name="Z_78F39293_0DE2_11D3_97F6_00A0C9DF29C4_.wvu.PrintArea" hidden="1">#REF!</definedName>
    <definedName name="Z_78F39295_0DE2_11D3_97F6_00A0C9DF29C4_.wvu.PrintArea" localSheetId="0" hidden="1">#REF!</definedName>
    <definedName name="Z_78F39295_0DE2_11D3_97F6_00A0C9DF29C4_.wvu.PrintArea" hidden="1">#REF!</definedName>
    <definedName name="Z_78F39296_0DE2_11D3_97F6_00A0C9DF29C4_.wvu.PrintArea" localSheetId="0" hidden="1">#REF!</definedName>
    <definedName name="Z_78F39296_0DE2_11D3_97F6_00A0C9DF29C4_.wvu.PrintArea" hidden="1">#REF!</definedName>
    <definedName name="Z_78F39297_0DE2_11D3_97F6_00A0C9DF29C4_.wvu.PrintArea" localSheetId="0" hidden="1">#REF!</definedName>
    <definedName name="Z_78F39297_0DE2_11D3_97F6_00A0C9DF29C4_.wvu.PrintArea" hidden="1">#REF!</definedName>
    <definedName name="Z_78F39298_0DE2_11D3_97F6_00A0C9DF29C4_.wvu.PrintArea" localSheetId="0" hidden="1">#REF!</definedName>
    <definedName name="Z_78F39298_0DE2_11D3_97F6_00A0C9DF29C4_.wvu.PrintArea" hidden="1">#REF!</definedName>
    <definedName name="Z_78F3929A_0DE2_11D3_97F6_00A0C9DF29C4_.wvu.PrintArea" localSheetId="0" hidden="1">#REF!</definedName>
    <definedName name="Z_78F3929A_0DE2_11D3_97F6_00A0C9DF29C4_.wvu.PrintArea" hidden="1">#REF!</definedName>
    <definedName name="Z_78F3929B_0DE2_11D3_97F6_00A0C9DF29C4_.wvu.PrintArea" localSheetId="0" hidden="1">#REF!</definedName>
    <definedName name="Z_78F3929B_0DE2_11D3_97F6_00A0C9DF29C4_.wvu.PrintArea" hidden="1">#REF!</definedName>
    <definedName name="Z_78F3929C_0DE2_11D3_97F6_00A0C9DF29C4_.wvu.PrintArea" localSheetId="0" hidden="1">#REF!</definedName>
    <definedName name="Z_78F3929C_0DE2_11D3_97F6_00A0C9DF29C4_.wvu.PrintArea" hidden="1">#REF!</definedName>
    <definedName name="Z_78F3929D_0DE2_11D3_97F6_00A0C9DF29C4_.wvu.PrintArea" localSheetId="0" hidden="1">#REF!</definedName>
    <definedName name="Z_78F3929D_0DE2_11D3_97F6_00A0C9DF29C4_.wvu.PrintArea" hidden="1">#REF!</definedName>
    <definedName name="Z_78F3929F_0DE2_11D3_97F6_00A0C9DF29C4_.wvu.PrintArea" localSheetId="0" hidden="1">#REF!</definedName>
    <definedName name="Z_78F3929F_0DE2_11D3_97F6_00A0C9DF29C4_.wvu.PrintArea" hidden="1">#REF!</definedName>
    <definedName name="Z_78F392A0_0DE2_11D3_97F6_00A0C9DF29C4_.wvu.PrintArea" localSheetId="0" hidden="1">#REF!</definedName>
    <definedName name="Z_78F392A0_0DE2_11D3_97F6_00A0C9DF29C4_.wvu.PrintArea" hidden="1">#REF!</definedName>
    <definedName name="Z_797E0CC1_6F4E_11D3_ABEF_00A0C9DF1063_.wvu.PrintArea" localSheetId="0" hidden="1">#REF!</definedName>
    <definedName name="Z_797E0CC1_6F4E_11D3_ABEF_00A0C9DF1063_.wvu.PrintArea" hidden="1">#REF!</definedName>
    <definedName name="Z_797E0CC2_6F4E_11D3_ABEF_00A0C9DF1063_.wvu.PrintArea" localSheetId="0" hidden="1">#REF!</definedName>
    <definedName name="Z_797E0CC2_6F4E_11D3_ABEF_00A0C9DF1063_.wvu.PrintArea" hidden="1">#REF!</definedName>
    <definedName name="Z_797E0CC4_6F4E_11D3_ABEF_00A0C9DF1063_.wvu.PrintArea" localSheetId="0" hidden="1">#REF!</definedName>
    <definedName name="Z_797E0CC4_6F4E_11D3_ABEF_00A0C9DF1063_.wvu.PrintArea" hidden="1">#REF!</definedName>
    <definedName name="Z_797E0CC5_6F4E_11D3_ABEF_00A0C9DF1063_.wvu.PrintArea" localSheetId="0" hidden="1">#REF!</definedName>
    <definedName name="Z_797E0CC5_6F4E_11D3_ABEF_00A0C9DF1063_.wvu.PrintArea" hidden="1">#REF!</definedName>
    <definedName name="Z_797E0CC6_6F4E_11D3_ABEF_00A0C9DF1063_.wvu.PrintArea" localSheetId="0" hidden="1">#REF!</definedName>
    <definedName name="Z_797E0CC6_6F4E_11D3_ABEF_00A0C9DF1063_.wvu.PrintArea" hidden="1">#REF!</definedName>
    <definedName name="Z_797E0CC7_6F4E_11D3_ABEF_00A0C9DF1063_.wvu.PrintArea" localSheetId="0" hidden="1">#REF!</definedName>
    <definedName name="Z_797E0CC7_6F4E_11D3_ABEF_00A0C9DF1063_.wvu.PrintArea" hidden="1">#REF!</definedName>
    <definedName name="Z_797E0CC9_6F4E_11D3_ABEF_00A0C9DF1063_.wvu.PrintArea" localSheetId="0" hidden="1">#REF!</definedName>
    <definedName name="Z_797E0CC9_6F4E_11D3_ABEF_00A0C9DF1063_.wvu.PrintArea" hidden="1">#REF!</definedName>
    <definedName name="Z_797E0CCA_6F4E_11D3_ABEF_00A0C9DF1063_.wvu.PrintArea" localSheetId="0" hidden="1">#REF!</definedName>
    <definedName name="Z_797E0CCA_6F4E_11D3_ABEF_00A0C9DF1063_.wvu.PrintArea" hidden="1">#REF!</definedName>
    <definedName name="Z_797E0CCB_6F4E_11D3_ABEF_00A0C9DF1063_.wvu.PrintArea" localSheetId="0" hidden="1">#REF!</definedName>
    <definedName name="Z_797E0CCB_6F4E_11D3_ABEF_00A0C9DF1063_.wvu.PrintArea" hidden="1">#REF!</definedName>
    <definedName name="Z_797E0CCC_6F4E_11D3_ABEF_00A0C9DF1063_.wvu.PrintArea" localSheetId="0" hidden="1">#REF!</definedName>
    <definedName name="Z_797E0CCC_6F4E_11D3_ABEF_00A0C9DF1063_.wvu.PrintArea" hidden="1">#REF!</definedName>
    <definedName name="Z_797E0CCE_6F4E_11D3_ABEF_00A0C9DF1063_.wvu.PrintArea" localSheetId="0" hidden="1">#REF!</definedName>
    <definedName name="Z_797E0CCE_6F4E_11D3_ABEF_00A0C9DF1063_.wvu.PrintArea" hidden="1">#REF!</definedName>
    <definedName name="Z_797E0CCF_6F4E_11D3_ABEF_00A0C9DF1063_.wvu.PrintArea" localSheetId="0" hidden="1">#REF!</definedName>
    <definedName name="Z_797E0CCF_6F4E_11D3_ABEF_00A0C9DF1063_.wvu.PrintArea" hidden="1">#REF!</definedName>
    <definedName name="Z_797E0CD1_6F4E_11D3_ABEF_00A0C9DF1063_.wvu.PrintArea" localSheetId="0" hidden="1">#REF!</definedName>
    <definedName name="Z_797E0CD1_6F4E_11D3_ABEF_00A0C9DF1063_.wvu.PrintArea" hidden="1">#REF!</definedName>
    <definedName name="Z_797E0CD2_6F4E_11D3_ABEF_00A0C9DF1063_.wvu.PrintArea" localSheetId="0" hidden="1">#REF!</definedName>
    <definedName name="Z_797E0CD2_6F4E_11D3_ABEF_00A0C9DF1063_.wvu.PrintArea" hidden="1">#REF!</definedName>
    <definedName name="Z_797E0CD4_6F4E_11D3_ABEF_00A0C9DF1063_.wvu.PrintArea" localSheetId="0" hidden="1">#REF!</definedName>
    <definedName name="Z_797E0CD4_6F4E_11D3_ABEF_00A0C9DF1063_.wvu.PrintArea" hidden="1">#REF!</definedName>
    <definedName name="Z_797E0CD5_6F4E_11D3_ABEF_00A0C9DF1063_.wvu.PrintArea" localSheetId="0" hidden="1">#REF!</definedName>
    <definedName name="Z_797E0CD5_6F4E_11D3_ABEF_00A0C9DF1063_.wvu.PrintArea" hidden="1">#REF!</definedName>
    <definedName name="Z_797E0CD6_6F4E_11D3_ABEF_00A0C9DF1063_.wvu.PrintArea" localSheetId="0" hidden="1">#REF!</definedName>
    <definedName name="Z_797E0CD6_6F4E_11D3_ABEF_00A0C9DF1063_.wvu.PrintArea" hidden="1">#REF!</definedName>
    <definedName name="Z_797E0CD7_6F4E_11D3_ABEF_00A0C9DF1063_.wvu.PrintArea" localSheetId="0" hidden="1">#REF!</definedName>
    <definedName name="Z_797E0CD7_6F4E_11D3_ABEF_00A0C9DF1063_.wvu.PrintArea" hidden="1">#REF!</definedName>
    <definedName name="Z_797E0CD9_6F4E_11D3_ABEF_00A0C9DF1063_.wvu.PrintArea" localSheetId="0" hidden="1">#REF!</definedName>
    <definedName name="Z_797E0CD9_6F4E_11D3_ABEF_00A0C9DF1063_.wvu.PrintArea" hidden="1">#REF!</definedName>
    <definedName name="Z_797E0CDA_6F4E_11D3_ABEF_00A0C9DF1063_.wvu.PrintArea" localSheetId="0" hidden="1">#REF!</definedName>
    <definedName name="Z_797E0CDA_6F4E_11D3_ABEF_00A0C9DF1063_.wvu.PrintArea" hidden="1">#REF!</definedName>
    <definedName name="Z_797E0CDB_6F4E_11D3_ABEF_00A0C9DF1063_.wvu.PrintArea" localSheetId="0" hidden="1">#REF!</definedName>
    <definedName name="Z_797E0CDB_6F4E_11D3_ABEF_00A0C9DF1063_.wvu.PrintArea" hidden="1">#REF!</definedName>
    <definedName name="Z_797E0CDC_6F4E_11D3_ABEF_00A0C9DF1063_.wvu.PrintArea" localSheetId="0" hidden="1">#REF!</definedName>
    <definedName name="Z_797E0CDC_6F4E_11D3_ABEF_00A0C9DF1063_.wvu.PrintArea" hidden="1">#REF!</definedName>
    <definedName name="Z_797E0CDE_6F4E_11D3_ABEF_00A0C9DF1063_.wvu.PrintArea" localSheetId="0" hidden="1">#REF!</definedName>
    <definedName name="Z_797E0CDE_6F4E_11D3_ABEF_00A0C9DF1063_.wvu.PrintArea" hidden="1">#REF!</definedName>
    <definedName name="Z_797E0CDF_6F4E_11D3_ABEF_00A0C9DF1063_.wvu.PrintArea" localSheetId="0" hidden="1">#REF!</definedName>
    <definedName name="Z_797E0CDF_6F4E_11D3_ABEF_00A0C9DF1063_.wvu.PrintArea" hidden="1">#REF!</definedName>
    <definedName name="Z_7B604A82_0D1B_11D3_ABDC_00A0C9DF1063_.wvu.PrintArea" localSheetId="0" hidden="1">#REF!</definedName>
    <definedName name="Z_7B604A82_0D1B_11D3_ABDC_00A0C9DF1063_.wvu.PrintArea" hidden="1">#REF!</definedName>
    <definedName name="Z_7B604A83_0D1B_11D3_ABDC_00A0C9DF1063_.wvu.PrintArea" localSheetId="0" hidden="1">#REF!</definedName>
    <definedName name="Z_7B604A83_0D1B_11D3_ABDC_00A0C9DF1063_.wvu.PrintArea" hidden="1">#REF!</definedName>
    <definedName name="Z_7B604A85_0D1B_11D3_ABDC_00A0C9DF1063_.wvu.PrintArea" localSheetId="0" hidden="1">#REF!</definedName>
    <definedName name="Z_7B604A85_0D1B_11D3_ABDC_00A0C9DF1063_.wvu.PrintArea" hidden="1">#REF!</definedName>
    <definedName name="Z_7B604A86_0D1B_11D3_ABDC_00A0C9DF1063_.wvu.PrintArea" localSheetId="0" hidden="1">#REF!</definedName>
    <definedName name="Z_7B604A86_0D1B_11D3_ABDC_00A0C9DF1063_.wvu.PrintArea" hidden="1">#REF!</definedName>
    <definedName name="Z_7B604A87_0D1B_11D3_ABDC_00A0C9DF1063_.wvu.PrintArea" localSheetId="0" hidden="1">#REF!</definedName>
    <definedName name="Z_7B604A87_0D1B_11D3_ABDC_00A0C9DF1063_.wvu.PrintArea" hidden="1">#REF!</definedName>
    <definedName name="Z_7B604A88_0D1B_11D3_ABDC_00A0C9DF1063_.wvu.PrintArea" localSheetId="0" hidden="1">#REF!</definedName>
    <definedName name="Z_7B604A88_0D1B_11D3_ABDC_00A0C9DF1063_.wvu.PrintArea" hidden="1">#REF!</definedName>
    <definedName name="Z_7B604A8A_0D1B_11D3_ABDC_00A0C9DF1063_.wvu.PrintArea" localSheetId="0" hidden="1">#REF!</definedName>
    <definedName name="Z_7B604A8A_0D1B_11D3_ABDC_00A0C9DF1063_.wvu.PrintArea" hidden="1">#REF!</definedName>
    <definedName name="Z_7B604A8B_0D1B_11D3_ABDC_00A0C9DF1063_.wvu.PrintArea" localSheetId="0" hidden="1">#REF!</definedName>
    <definedName name="Z_7B604A8B_0D1B_11D3_ABDC_00A0C9DF1063_.wvu.PrintArea" hidden="1">#REF!</definedName>
    <definedName name="Z_7B604A8C_0D1B_11D3_ABDC_00A0C9DF1063_.wvu.PrintArea" localSheetId="0" hidden="1">#REF!</definedName>
    <definedName name="Z_7B604A8C_0D1B_11D3_ABDC_00A0C9DF1063_.wvu.PrintArea" hidden="1">#REF!</definedName>
    <definedName name="Z_7B604A8D_0D1B_11D3_ABDC_00A0C9DF1063_.wvu.PrintArea" localSheetId="0" hidden="1">#REF!</definedName>
    <definedName name="Z_7B604A8D_0D1B_11D3_ABDC_00A0C9DF1063_.wvu.PrintArea" hidden="1">#REF!</definedName>
    <definedName name="Z_7B604A8F_0D1B_11D3_ABDC_00A0C9DF1063_.wvu.PrintArea" localSheetId="0" hidden="1">#REF!</definedName>
    <definedName name="Z_7B604A8F_0D1B_11D3_ABDC_00A0C9DF1063_.wvu.PrintArea" hidden="1">#REF!</definedName>
    <definedName name="Z_7B604A90_0D1B_11D3_ABDC_00A0C9DF1063_.wvu.PrintArea" localSheetId="0" hidden="1">#REF!</definedName>
    <definedName name="Z_7B604A90_0D1B_11D3_ABDC_00A0C9DF1063_.wvu.PrintArea" hidden="1">#REF!</definedName>
    <definedName name="Z_7B604A92_0D1B_11D3_ABDC_00A0C9DF1063_.wvu.PrintArea" localSheetId="0" hidden="1">#REF!</definedName>
    <definedName name="Z_7B604A92_0D1B_11D3_ABDC_00A0C9DF1063_.wvu.PrintArea" hidden="1">#REF!</definedName>
    <definedName name="Z_7B604A93_0D1B_11D3_ABDC_00A0C9DF1063_.wvu.PrintArea" localSheetId="0" hidden="1">#REF!</definedName>
    <definedName name="Z_7B604A93_0D1B_11D3_ABDC_00A0C9DF1063_.wvu.PrintArea" hidden="1">#REF!</definedName>
    <definedName name="Z_7B604A95_0D1B_11D3_ABDC_00A0C9DF1063_.wvu.PrintArea" localSheetId="0" hidden="1">#REF!</definedName>
    <definedName name="Z_7B604A95_0D1B_11D3_ABDC_00A0C9DF1063_.wvu.PrintArea" hidden="1">#REF!</definedName>
    <definedName name="Z_7B604A96_0D1B_11D3_ABDC_00A0C9DF1063_.wvu.PrintArea" localSheetId="0" hidden="1">#REF!</definedName>
    <definedName name="Z_7B604A96_0D1B_11D3_ABDC_00A0C9DF1063_.wvu.PrintArea" hidden="1">#REF!</definedName>
    <definedName name="Z_7B604A97_0D1B_11D3_ABDC_00A0C9DF1063_.wvu.PrintArea" localSheetId="0" hidden="1">#REF!</definedName>
    <definedName name="Z_7B604A97_0D1B_11D3_ABDC_00A0C9DF1063_.wvu.PrintArea" hidden="1">#REF!</definedName>
    <definedName name="Z_7B604A98_0D1B_11D3_ABDC_00A0C9DF1063_.wvu.PrintArea" localSheetId="0" hidden="1">#REF!</definedName>
    <definedName name="Z_7B604A98_0D1B_11D3_ABDC_00A0C9DF1063_.wvu.PrintArea" hidden="1">#REF!</definedName>
    <definedName name="Z_7B604A9A_0D1B_11D3_ABDC_00A0C9DF1063_.wvu.PrintArea" localSheetId="0" hidden="1">#REF!</definedName>
    <definedName name="Z_7B604A9A_0D1B_11D3_ABDC_00A0C9DF1063_.wvu.PrintArea" hidden="1">#REF!</definedName>
    <definedName name="Z_7B604A9B_0D1B_11D3_ABDC_00A0C9DF1063_.wvu.PrintArea" localSheetId="0" hidden="1">#REF!</definedName>
    <definedName name="Z_7B604A9B_0D1B_11D3_ABDC_00A0C9DF1063_.wvu.PrintArea" hidden="1">#REF!</definedName>
    <definedName name="Z_7B604A9C_0D1B_11D3_ABDC_00A0C9DF1063_.wvu.PrintArea" localSheetId="0" hidden="1">#REF!</definedName>
    <definedName name="Z_7B604A9C_0D1B_11D3_ABDC_00A0C9DF1063_.wvu.PrintArea" hidden="1">#REF!</definedName>
    <definedName name="Z_7B604A9D_0D1B_11D3_ABDC_00A0C9DF1063_.wvu.PrintArea" localSheetId="0" hidden="1">#REF!</definedName>
    <definedName name="Z_7B604A9D_0D1B_11D3_ABDC_00A0C9DF1063_.wvu.PrintArea" hidden="1">#REF!</definedName>
    <definedName name="Z_7B604A9F_0D1B_11D3_ABDC_00A0C9DF1063_.wvu.PrintArea" localSheetId="0" hidden="1">#REF!</definedName>
    <definedName name="Z_7B604A9F_0D1B_11D3_ABDC_00A0C9DF1063_.wvu.PrintArea" hidden="1">#REF!</definedName>
    <definedName name="Z_7B604AA0_0D1B_11D3_ABDC_00A0C9DF1063_.wvu.PrintArea" localSheetId="0" hidden="1">#REF!</definedName>
    <definedName name="Z_7B604AA0_0D1B_11D3_ABDC_00A0C9DF1063_.wvu.PrintArea" hidden="1">#REF!</definedName>
    <definedName name="Z_7B604AAB_0D1B_11D3_ABDC_00A0C9DF1063_.wvu.PrintArea" localSheetId="0" hidden="1">#REF!</definedName>
    <definedName name="Z_7B604AAB_0D1B_11D3_ABDC_00A0C9DF1063_.wvu.PrintArea" hidden="1">#REF!</definedName>
    <definedName name="Z_7B604AAC_0D1B_11D3_ABDC_00A0C9DF1063_.wvu.PrintArea" localSheetId="0" hidden="1">#REF!</definedName>
    <definedName name="Z_7B604AAC_0D1B_11D3_ABDC_00A0C9DF1063_.wvu.PrintArea" hidden="1">#REF!</definedName>
    <definedName name="Z_7B604AAE_0D1B_11D3_ABDC_00A0C9DF1063_.wvu.PrintArea" localSheetId="0" hidden="1">#REF!</definedName>
    <definedName name="Z_7B604AAE_0D1B_11D3_ABDC_00A0C9DF1063_.wvu.PrintArea" hidden="1">#REF!</definedName>
    <definedName name="Z_7B604AAF_0D1B_11D3_ABDC_00A0C9DF1063_.wvu.PrintArea" localSheetId="0" hidden="1">#REF!</definedName>
    <definedName name="Z_7B604AAF_0D1B_11D3_ABDC_00A0C9DF1063_.wvu.PrintArea" hidden="1">#REF!</definedName>
    <definedName name="Z_7B604AB0_0D1B_11D3_ABDC_00A0C9DF1063_.wvu.PrintArea" localSheetId="0" hidden="1">#REF!</definedName>
    <definedName name="Z_7B604AB0_0D1B_11D3_ABDC_00A0C9DF1063_.wvu.PrintArea" hidden="1">#REF!</definedName>
    <definedName name="Z_7B604AB1_0D1B_11D3_ABDC_00A0C9DF1063_.wvu.PrintArea" localSheetId="0" hidden="1">#REF!</definedName>
    <definedName name="Z_7B604AB1_0D1B_11D3_ABDC_00A0C9DF1063_.wvu.PrintArea" hidden="1">#REF!</definedName>
    <definedName name="Z_7B604AB3_0D1B_11D3_ABDC_00A0C9DF1063_.wvu.PrintArea" localSheetId="0" hidden="1">#REF!</definedName>
    <definedName name="Z_7B604AB3_0D1B_11D3_ABDC_00A0C9DF1063_.wvu.PrintArea" hidden="1">#REF!</definedName>
    <definedName name="Z_7B604AB4_0D1B_11D3_ABDC_00A0C9DF1063_.wvu.PrintArea" localSheetId="0" hidden="1">#REF!</definedName>
    <definedName name="Z_7B604AB4_0D1B_11D3_ABDC_00A0C9DF1063_.wvu.PrintArea" hidden="1">#REF!</definedName>
    <definedName name="Z_7B604AB5_0D1B_11D3_ABDC_00A0C9DF1063_.wvu.PrintArea" localSheetId="0" hidden="1">#REF!</definedName>
    <definedName name="Z_7B604AB5_0D1B_11D3_ABDC_00A0C9DF1063_.wvu.PrintArea" hidden="1">#REF!</definedName>
    <definedName name="Z_7B604AB6_0D1B_11D3_ABDC_00A0C9DF1063_.wvu.PrintArea" localSheetId="0" hidden="1">#REF!</definedName>
    <definedName name="Z_7B604AB6_0D1B_11D3_ABDC_00A0C9DF1063_.wvu.PrintArea" hidden="1">#REF!</definedName>
    <definedName name="Z_7B604AB8_0D1B_11D3_ABDC_00A0C9DF1063_.wvu.PrintArea" localSheetId="0" hidden="1">#REF!</definedName>
    <definedName name="Z_7B604AB8_0D1B_11D3_ABDC_00A0C9DF1063_.wvu.PrintArea" hidden="1">#REF!</definedName>
    <definedName name="Z_7B604AB9_0D1B_11D3_ABDC_00A0C9DF1063_.wvu.PrintArea" localSheetId="0" hidden="1">#REF!</definedName>
    <definedName name="Z_7B604AB9_0D1B_11D3_ABDC_00A0C9DF1063_.wvu.PrintArea" hidden="1">#REF!</definedName>
    <definedName name="Z_7B604ABB_0D1B_11D3_ABDC_00A0C9DF1063_.wvu.PrintArea" localSheetId="0" hidden="1">#REF!</definedName>
    <definedName name="Z_7B604ABB_0D1B_11D3_ABDC_00A0C9DF1063_.wvu.PrintArea" hidden="1">#REF!</definedName>
    <definedName name="Z_7B604ABC_0D1B_11D3_ABDC_00A0C9DF1063_.wvu.PrintArea" localSheetId="0" hidden="1">#REF!</definedName>
    <definedName name="Z_7B604ABC_0D1B_11D3_ABDC_00A0C9DF1063_.wvu.PrintArea" hidden="1">#REF!</definedName>
    <definedName name="Z_7B604ABE_0D1B_11D3_ABDC_00A0C9DF1063_.wvu.PrintArea" localSheetId="0" hidden="1">#REF!</definedName>
    <definedName name="Z_7B604ABE_0D1B_11D3_ABDC_00A0C9DF1063_.wvu.PrintArea" hidden="1">#REF!</definedName>
    <definedName name="Z_7B604ABF_0D1B_11D3_ABDC_00A0C9DF1063_.wvu.PrintArea" localSheetId="0" hidden="1">#REF!</definedName>
    <definedName name="Z_7B604ABF_0D1B_11D3_ABDC_00A0C9DF1063_.wvu.PrintArea" hidden="1">#REF!</definedName>
    <definedName name="Z_7B604AC0_0D1B_11D3_ABDC_00A0C9DF1063_.wvu.PrintArea" localSheetId="0" hidden="1">#REF!</definedName>
    <definedName name="Z_7B604AC0_0D1B_11D3_ABDC_00A0C9DF1063_.wvu.PrintArea" hidden="1">#REF!</definedName>
    <definedName name="Z_7B604AC1_0D1B_11D3_ABDC_00A0C9DF1063_.wvu.PrintArea" localSheetId="0" hidden="1">#REF!</definedName>
    <definedName name="Z_7B604AC1_0D1B_11D3_ABDC_00A0C9DF1063_.wvu.PrintArea" hidden="1">#REF!</definedName>
    <definedName name="Z_7B604AC3_0D1B_11D3_ABDC_00A0C9DF1063_.wvu.PrintArea" localSheetId="0" hidden="1">#REF!</definedName>
    <definedName name="Z_7B604AC3_0D1B_11D3_ABDC_00A0C9DF1063_.wvu.PrintArea" hidden="1">#REF!</definedName>
    <definedName name="Z_7B604AC4_0D1B_11D3_ABDC_00A0C9DF1063_.wvu.PrintArea" localSheetId="0" hidden="1">#REF!</definedName>
    <definedName name="Z_7B604AC4_0D1B_11D3_ABDC_00A0C9DF1063_.wvu.PrintArea" hidden="1">#REF!</definedName>
    <definedName name="Z_7B604AC5_0D1B_11D3_ABDC_00A0C9DF1063_.wvu.PrintArea" localSheetId="0" hidden="1">#REF!</definedName>
    <definedName name="Z_7B604AC5_0D1B_11D3_ABDC_00A0C9DF1063_.wvu.PrintArea" hidden="1">#REF!</definedName>
    <definedName name="Z_7B604AC6_0D1B_11D3_ABDC_00A0C9DF1063_.wvu.PrintArea" localSheetId="0" hidden="1">#REF!</definedName>
    <definedName name="Z_7B604AC6_0D1B_11D3_ABDC_00A0C9DF1063_.wvu.PrintArea" hidden="1">#REF!</definedName>
    <definedName name="Z_7B604AC8_0D1B_11D3_ABDC_00A0C9DF1063_.wvu.PrintArea" localSheetId="0" hidden="1">#REF!</definedName>
    <definedName name="Z_7B604AC8_0D1B_11D3_ABDC_00A0C9DF1063_.wvu.PrintArea" hidden="1">#REF!</definedName>
    <definedName name="Z_7B604AC9_0D1B_11D3_ABDC_00A0C9DF1063_.wvu.PrintArea" localSheetId="0" hidden="1">#REF!</definedName>
    <definedName name="Z_7B604AC9_0D1B_11D3_ABDC_00A0C9DF1063_.wvu.PrintArea" hidden="1">#REF!</definedName>
    <definedName name="Z_7B604AD6_0D1B_11D3_ABDC_00A0C9DF1063_.wvu.PrintArea" localSheetId="0" hidden="1">#REF!</definedName>
    <definedName name="Z_7B604AD6_0D1B_11D3_ABDC_00A0C9DF1063_.wvu.PrintArea" hidden="1">#REF!</definedName>
    <definedName name="Z_7B604AD7_0D1B_11D3_ABDC_00A0C9DF1063_.wvu.PrintArea" localSheetId="0" hidden="1">#REF!</definedName>
    <definedName name="Z_7B604AD7_0D1B_11D3_ABDC_00A0C9DF1063_.wvu.PrintArea" hidden="1">#REF!</definedName>
    <definedName name="Z_7B604AD9_0D1B_11D3_ABDC_00A0C9DF1063_.wvu.PrintArea" localSheetId="0" hidden="1">#REF!</definedName>
    <definedName name="Z_7B604AD9_0D1B_11D3_ABDC_00A0C9DF1063_.wvu.PrintArea" hidden="1">#REF!</definedName>
    <definedName name="Z_7B604ADA_0D1B_11D3_ABDC_00A0C9DF1063_.wvu.PrintArea" localSheetId="0" hidden="1">#REF!</definedName>
    <definedName name="Z_7B604ADA_0D1B_11D3_ABDC_00A0C9DF1063_.wvu.PrintArea" hidden="1">#REF!</definedName>
    <definedName name="Z_7B604ADB_0D1B_11D3_ABDC_00A0C9DF1063_.wvu.PrintArea" localSheetId="0" hidden="1">#REF!</definedName>
    <definedName name="Z_7B604ADB_0D1B_11D3_ABDC_00A0C9DF1063_.wvu.PrintArea" hidden="1">#REF!</definedName>
    <definedName name="Z_7B604ADC_0D1B_11D3_ABDC_00A0C9DF1063_.wvu.PrintArea" localSheetId="0" hidden="1">#REF!</definedName>
    <definedName name="Z_7B604ADC_0D1B_11D3_ABDC_00A0C9DF1063_.wvu.PrintArea" hidden="1">#REF!</definedName>
    <definedName name="Z_7B604ADE_0D1B_11D3_ABDC_00A0C9DF1063_.wvu.PrintArea" localSheetId="0" hidden="1">#REF!</definedName>
    <definedName name="Z_7B604ADE_0D1B_11D3_ABDC_00A0C9DF1063_.wvu.PrintArea" hidden="1">#REF!</definedName>
    <definedName name="Z_7B604ADF_0D1B_11D3_ABDC_00A0C9DF1063_.wvu.PrintArea" localSheetId="0" hidden="1">#REF!</definedName>
    <definedName name="Z_7B604ADF_0D1B_11D3_ABDC_00A0C9DF1063_.wvu.PrintArea" hidden="1">#REF!</definedName>
    <definedName name="Z_7B604AE0_0D1B_11D3_ABDC_00A0C9DF1063_.wvu.PrintArea" localSheetId="0" hidden="1">#REF!</definedName>
    <definedName name="Z_7B604AE0_0D1B_11D3_ABDC_00A0C9DF1063_.wvu.PrintArea" hidden="1">#REF!</definedName>
    <definedName name="Z_7B604AE1_0D1B_11D3_ABDC_00A0C9DF1063_.wvu.PrintArea" localSheetId="0" hidden="1">#REF!</definedName>
    <definedName name="Z_7B604AE1_0D1B_11D3_ABDC_00A0C9DF1063_.wvu.PrintArea" hidden="1">#REF!</definedName>
    <definedName name="Z_7B604AE3_0D1B_11D3_ABDC_00A0C9DF1063_.wvu.PrintArea" localSheetId="0" hidden="1">#REF!</definedName>
    <definedName name="Z_7B604AE3_0D1B_11D3_ABDC_00A0C9DF1063_.wvu.PrintArea" hidden="1">#REF!</definedName>
    <definedName name="Z_7B604AE4_0D1B_11D3_ABDC_00A0C9DF1063_.wvu.PrintArea" localSheetId="0" hidden="1">#REF!</definedName>
    <definedName name="Z_7B604AE4_0D1B_11D3_ABDC_00A0C9DF1063_.wvu.PrintArea" hidden="1">#REF!</definedName>
    <definedName name="Z_7B604AE6_0D1B_11D3_ABDC_00A0C9DF1063_.wvu.PrintArea" localSheetId="0" hidden="1">#REF!</definedName>
    <definedName name="Z_7B604AE6_0D1B_11D3_ABDC_00A0C9DF1063_.wvu.PrintArea" hidden="1">#REF!</definedName>
    <definedName name="Z_7B604AE7_0D1B_11D3_ABDC_00A0C9DF1063_.wvu.PrintArea" localSheetId="0" hidden="1">#REF!</definedName>
    <definedName name="Z_7B604AE7_0D1B_11D3_ABDC_00A0C9DF1063_.wvu.PrintArea" hidden="1">#REF!</definedName>
    <definedName name="Z_7B604AE9_0D1B_11D3_ABDC_00A0C9DF1063_.wvu.PrintArea" localSheetId="0" hidden="1">#REF!</definedName>
    <definedName name="Z_7B604AE9_0D1B_11D3_ABDC_00A0C9DF1063_.wvu.PrintArea" hidden="1">#REF!</definedName>
    <definedName name="Z_7B604AEA_0D1B_11D3_ABDC_00A0C9DF1063_.wvu.PrintArea" localSheetId="0" hidden="1">#REF!</definedName>
    <definedName name="Z_7B604AEA_0D1B_11D3_ABDC_00A0C9DF1063_.wvu.PrintArea" hidden="1">#REF!</definedName>
    <definedName name="Z_7B604AEB_0D1B_11D3_ABDC_00A0C9DF1063_.wvu.PrintArea" localSheetId="0" hidden="1">#REF!</definedName>
    <definedName name="Z_7B604AEB_0D1B_11D3_ABDC_00A0C9DF1063_.wvu.PrintArea" hidden="1">#REF!</definedName>
    <definedName name="Z_7B604AEC_0D1B_11D3_ABDC_00A0C9DF1063_.wvu.PrintArea" localSheetId="0" hidden="1">#REF!</definedName>
    <definedName name="Z_7B604AEC_0D1B_11D3_ABDC_00A0C9DF1063_.wvu.PrintArea" hidden="1">#REF!</definedName>
    <definedName name="Z_7B604AEE_0D1B_11D3_ABDC_00A0C9DF1063_.wvu.PrintArea" localSheetId="0" hidden="1">#REF!</definedName>
    <definedName name="Z_7B604AEE_0D1B_11D3_ABDC_00A0C9DF1063_.wvu.PrintArea" hidden="1">#REF!</definedName>
    <definedName name="Z_7B604AEF_0D1B_11D3_ABDC_00A0C9DF1063_.wvu.PrintArea" localSheetId="0" hidden="1">#REF!</definedName>
    <definedName name="Z_7B604AEF_0D1B_11D3_ABDC_00A0C9DF1063_.wvu.PrintArea" hidden="1">#REF!</definedName>
    <definedName name="Z_7B604AF0_0D1B_11D3_ABDC_00A0C9DF1063_.wvu.PrintArea" localSheetId="0" hidden="1">#REF!</definedName>
    <definedName name="Z_7B604AF0_0D1B_11D3_ABDC_00A0C9DF1063_.wvu.PrintArea" hidden="1">#REF!</definedName>
    <definedName name="Z_7B604AF1_0D1B_11D3_ABDC_00A0C9DF1063_.wvu.PrintArea" localSheetId="0" hidden="1">#REF!</definedName>
    <definedName name="Z_7B604AF1_0D1B_11D3_ABDC_00A0C9DF1063_.wvu.PrintArea" hidden="1">#REF!</definedName>
    <definedName name="Z_7B604AF3_0D1B_11D3_ABDC_00A0C9DF1063_.wvu.PrintArea" localSheetId="0" hidden="1">#REF!</definedName>
    <definedName name="Z_7B604AF3_0D1B_11D3_ABDC_00A0C9DF1063_.wvu.PrintArea" hidden="1">#REF!</definedName>
    <definedName name="Z_7B604AF4_0D1B_11D3_ABDC_00A0C9DF1063_.wvu.PrintArea" localSheetId="0" hidden="1">#REF!</definedName>
    <definedName name="Z_7B604AF4_0D1B_11D3_ABDC_00A0C9DF1063_.wvu.PrintArea" hidden="1">#REF!</definedName>
    <definedName name="Z_7D5CD582_AF03_11D3_9DB4_00A0C9DF29FD_.wvu.PrintArea" localSheetId="0" hidden="1">#REF!</definedName>
    <definedName name="Z_7D5CD582_AF03_11D3_9DB4_00A0C9DF29FD_.wvu.PrintArea" hidden="1">#REF!</definedName>
    <definedName name="Z_7D5CD583_AF03_11D3_9DB4_00A0C9DF29FD_.wvu.PrintArea" localSheetId="0" hidden="1">#REF!</definedName>
    <definedName name="Z_7D5CD583_AF03_11D3_9DB4_00A0C9DF29FD_.wvu.PrintArea" hidden="1">#REF!</definedName>
    <definedName name="Z_7D5CD585_AF03_11D3_9DB4_00A0C9DF29FD_.wvu.PrintArea" localSheetId="0" hidden="1">#REF!</definedName>
    <definedName name="Z_7D5CD585_AF03_11D3_9DB4_00A0C9DF29FD_.wvu.PrintArea" hidden="1">#REF!</definedName>
    <definedName name="Z_7D5CD586_AF03_11D3_9DB4_00A0C9DF29FD_.wvu.PrintArea" localSheetId="0" hidden="1">#REF!</definedName>
    <definedName name="Z_7D5CD586_AF03_11D3_9DB4_00A0C9DF29FD_.wvu.PrintArea" hidden="1">#REF!</definedName>
    <definedName name="Z_7D5CD587_AF03_11D3_9DB4_00A0C9DF29FD_.wvu.PrintArea" localSheetId="0" hidden="1">#REF!</definedName>
    <definedName name="Z_7D5CD587_AF03_11D3_9DB4_00A0C9DF29FD_.wvu.PrintArea" hidden="1">#REF!</definedName>
    <definedName name="Z_7D5CD588_AF03_11D3_9DB4_00A0C9DF29FD_.wvu.PrintArea" localSheetId="0" hidden="1">#REF!</definedName>
    <definedName name="Z_7D5CD588_AF03_11D3_9DB4_00A0C9DF29FD_.wvu.PrintArea" hidden="1">#REF!</definedName>
    <definedName name="Z_7D5CD58A_AF03_11D3_9DB4_00A0C9DF29FD_.wvu.PrintArea" localSheetId="0" hidden="1">#REF!</definedName>
    <definedName name="Z_7D5CD58A_AF03_11D3_9DB4_00A0C9DF29FD_.wvu.PrintArea" hidden="1">#REF!</definedName>
    <definedName name="Z_7D5CD58B_AF03_11D3_9DB4_00A0C9DF29FD_.wvu.PrintArea" localSheetId="0" hidden="1">#REF!</definedName>
    <definedName name="Z_7D5CD58B_AF03_11D3_9DB4_00A0C9DF29FD_.wvu.PrintArea" hidden="1">#REF!</definedName>
    <definedName name="Z_7D5CD58C_AF03_11D3_9DB4_00A0C9DF29FD_.wvu.PrintArea" localSheetId="0" hidden="1">#REF!</definedName>
    <definedName name="Z_7D5CD58C_AF03_11D3_9DB4_00A0C9DF29FD_.wvu.PrintArea" hidden="1">#REF!</definedName>
    <definedName name="Z_7D5CD58D_AF03_11D3_9DB4_00A0C9DF29FD_.wvu.PrintArea" localSheetId="0" hidden="1">#REF!</definedName>
    <definedName name="Z_7D5CD58D_AF03_11D3_9DB4_00A0C9DF29FD_.wvu.PrintArea" hidden="1">#REF!</definedName>
    <definedName name="Z_7D5CD58F_AF03_11D3_9DB4_00A0C9DF29FD_.wvu.PrintArea" localSheetId="0" hidden="1">#REF!</definedName>
    <definedName name="Z_7D5CD58F_AF03_11D3_9DB4_00A0C9DF29FD_.wvu.PrintArea" hidden="1">#REF!</definedName>
    <definedName name="Z_7D5CD590_AF03_11D3_9DB4_00A0C9DF29FD_.wvu.PrintArea" localSheetId="0" hidden="1">#REF!</definedName>
    <definedName name="Z_7D5CD590_AF03_11D3_9DB4_00A0C9DF29FD_.wvu.PrintArea" hidden="1">#REF!</definedName>
    <definedName name="Z_7D5CD592_AF03_11D3_9DB4_00A0C9DF29FD_.wvu.PrintArea" localSheetId="0" hidden="1">#REF!</definedName>
    <definedName name="Z_7D5CD592_AF03_11D3_9DB4_00A0C9DF29FD_.wvu.PrintArea" hidden="1">#REF!</definedName>
    <definedName name="Z_7D5CD593_AF03_11D3_9DB4_00A0C9DF29FD_.wvu.PrintArea" localSheetId="0" hidden="1">#REF!</definedName>
    <definedName name="Z_7D5CD593_AF03_11D3_9DB4_00A0C9DF29FD_.wvu.PrintArea" hidden="1">#REF!</definedName>
    <definedName name="Z_7D5CD595_AF03_11D3_9DB4_00A0C9DF29FD_.wvu.PrintArea" localSheetId="0" hidden="1">#REF!</definedName>
    <definedName name="Z_7D5CD595_AF03_11D3_9DB4_00A0C9DF29FD_.wvu.PrintArea" hidden="1">#REF!</definedName>
    <definedName name="Z_7D5CD596_AF03_11D3_9DB4_00A0C9DF29FD_.wvu.PrintArea" localSheetId="0" hidden="1">#REF!</definedName>
    <definedName name="Z_7D5CD596_AF03_11D3_9DB4_00A0C9DF29FD_.wvu.PrintArea" hidden="1">#REF!</definedName>
    <definedName name="Z_7D5CD597_AF03_11D3_9DB4_00A0C9DF29FD_.wvu.PrintArea" localSheetId="0" hidden="1">#REF!</definedName>
    <definedName name="Z_7D5CD597_AF03_11D3_9DB4_00A0C9DF29FD_.wvu.PrintArea" hidden="1">#REF!</definedName>
    <definedName name="Z_7D5CD598_AF03_11D3_9DB4_00A0C9DF29FD_.wvu.PrintArea" localSheetId="0" hidden="1">#REF!</definedName>
    <definedName name="Z_7D5CD598_AF03_11D3_9DB4_00A0C9DF29FD_.wvu.PrintArea" hidden="1">#REF!</definedName>
    <definedName name="Z_7D5CD59A_AF03_11D3_9DB4_00A0C9DF29FD_.wvu.PrintArea" localSheetId="0" hidden="1">#REF!</definedName>
    <definedName name="Z_7D5CD59A_AF03_11D3_9DB4_00A0C9DF29FD_.wvu.PrintArea" hidden="1">#REF!</definedName>
    <definedName name="Z_7D5CD59B_AF03_11D3_9DB4_00A0C9DF29FD_.wvu.PrintArea" localSheetId="0" hidden="1">#REF!</definedName>
    <definedName name="Z_7D5CD59B_AF03_11D3_9DB4_00A0C9DF29FD_.wvu.PrintArea" hidden="1">#REF!</definedName>
    <definedName name="Z_7D5CD59C_AF03_11D3_9DB4_00A0C9DF29FD_.wvu.PrintArea" localSheetId="0" hidden="1">#REF!</definedName>
    <definedName name="Z_7D5CD59C_AF03_11D3_9DB4_00A0C9DF29FD_.wvu.PrintArea" hidden="1">#REF!</definedName>
    <definedName name="Z_7D5CD59D_AF03_11D3_9DB4_00A0C9DF29FD_.wvu.PrintArea" localSheetId="0" hidden="1">#REF!</definedName>
    <definedName name="Z_7D5CD59D_AF03_11D3_9DB4_00A0C9DF29FD_.wvu.PrintArea" hidden="1">#REF!</definedName>
    <definedName name="Z_7D5CD59F_AF03_11D3_9DB4_00A0C9DF29FD_.wvu.PrintArea" localSheetId="0" hidden="1">#REF!</definedName>
    <definedName name="Z_7D5CD59F_AF03_11D3_9DB4_00A0C9DF29FD_.wvu.PrintArea" hidden="1">#REF!</definedName>
    <definedName name="Z_7D5CD5A0_AF03_11D3_9DB4_00A0C9DF29FD_.wvu.PrintArea" localSheetId="0" hidden="1">#REF!</definedName>
    <definedName name="Z_7D5CD5A0_AF03_11D3_9DB4_00A0C9DF29FD_.wvu.PrintArea" hidden="1">#REF!</definedName>
    <definedName name="Z_81A955A2_B15B_11D3_8587_00A0C9DF1035_.wvu.PrintArea" localSheetId="0" hidden="1">#REF!</definedName>
    <definedName name="Z_81A955A2_B15B_11D3_8587_00A0C9DF1035_.wvu.PrintArea" hidden="1">#REF!</definedName>
    <definedName name="Z_81A955A3_B15B_11D3_8587_00A0C9DF1035_.wvu.PrintArea" localSheetId="0" hidden="1">#REF!</definedName>
    <definedName name="Z_81A955A3_B15B_11D3_8587_00A0C9DF1035_.wvu.PrintArea" hidden="1">#REF!</definedName>
    <definedName name="Z_81A955A5_B15B_11D3_8587_00A0C9DF1035_.wvu.PrintArea" localSheetId="0" hidden="1">#REF!</definedName>
    <definedName name="Z_81A955A5_B15B_11D3_8587_00A0C9DF1035_.wvu.PrintArea" hidden="1">#REF!</definedName>
    <definedName name="Z_81A955A6_B15B_11D3_8587_00A0C9DF1035_.wvu.PrintArea" localSheetId="0" hidden="1">#REF!</definedName>
    <definedName name="Z_81A955A6_B15B_11D3_8587_00A0C9DF1035_.wvu.PrintArea" hidden="1">#REF!</definedName>
    <definedName name="Z_81A955A7_B15B_11D3_8587_00A0C9DF1035_.wvu.PrintArea" localSheetId="0" hidden="1">#REF!</definedName>
    <definedName name="Z_81A955A7_B15B_11D3_8587_00A0C9DF1035_.wvu.PrintArea" hidden="1">#REF!</definedName>
    <definedName name="Z_81A955A8_B15B_11D3_8587_00A0C9DF1035_.wvu.PrintArea" localSheetId="0" hidden="1">#REF!</definedName>
    <definedName name="Z_81A955A8_B15B_11D3_8587_00A0C9DF1035_.wvu.PrintArea" hidden="1">#REF!</definedName>
    <definedName name="Z_81A955AA_B15B_11D3_8587_00A0C9DF1035_.wvu.PrintArea" localSheetId="0" hidden="1">#REF!</definedName>
    <definedName name="Z_81A955AA_B15B_11D3_8587_00A0C9DF1035_.wvu.PrintArea" hidden="1">#REF!</definedName>
    <definedName name="Z_81A955AB_B15B_11D3_8587_00A0C9DF1035_.wvu.PrintArea" localSheetId="0" hidden="1">#REF!</definedName>
    <definedName name="Z_81A955AB_B15B_11D3_8587_00A0C9DF1035_.wvu.PrintArea" hidden="1">#REF!</definedName>
    <definedName name="Z_81A955AC_B15B_11D3_8587_00A0C9DF1035_.wvu.PrintArea" localSheetId="0" hidden="1">#REF!</definedName>
    <definedName name="Z_81A955AC_B15B_11D3_8587_00A0C9DF1035_.wvu.PrintArea" hidden="1">#REF!</definedName>
    <definedName name="Z_81A955AD_B15B_11D3_8587_00A0C9DF1035_.wvu.PrintArea" localSheetId="0" hidden="1">#REF!</definedName>
    <definedName name="Z_81A955AD_B15B_11D3_8587_00A0C9DF1035_.wvu.PrintArea" hidden="1">#REF!</definedName>
    <definedName name="Z_81A955AF_B15B_11D3_8587_00A0C9DF1035_.wvu.PrintArea" localSheetId="0" hidden="1">#REF!</definedName>
    <definedName name="Z_81A955AF_B15B_11D3_8587_00A0C9DF1035_.wvu.PrintArea" hidden="1">#REF!</definedName>
    <definedName name="Z_81A955B0_B15B_11D3_8587_00A0C9DF1035_.wvu.PrintArea" localSheetId="0" hidden="1">#REF!</definedName>
    <definedName name="Z_81A955B0_B15B_11D3_8587_00A0C9DF1035_.wvu.PrintArea" hidden="1">#REF!</definedName>
    <definedName name="Z_81A955B2_B15B_11D3_8587_00A0C9DF1035_.wvu.PrintArea" localSheetId="0" hidden="1">#REF!</definedName>
    <definedName name="Z_81A955B2_B15B_11D3_8587_00A0C9DF1035_.wvu.PrintArea" hidden="1">#REF!</definedName>
    <definedName name="Z_81A955B3_B15B_11D3_8587_00A0C9DF1035_.wvu.PrintArea" localSheetId="0" hidden="1">#REF!</definedName>
    <definedName name="Z_81A955B3_B15B_11D3_8587_00A0C9DF1035_.wvu.PrintArea" hidden="1">#REF!</definedName>
    <definedName name="Z_81A955B5_B15B_11D3_8587_00A0C9DF1035_.wvu.PrintArea" localSheetId="0" hidden="1">#REF!</definedName>
    <definedName name="Z_81A955B5_B15B_11D3_8587_00A0C9DF1035_.wvu.PrintArea" hidden="1">#REF!</definedName>
    <definedName name="Z_81A955B6_B15B_11D3_8587_00A0C9DF1035_.wvu.PrintArea" localSheetId="0" hidden="1">#REF!</definedName>
    <definedName name="Z_81A955B6_B15B_11D3_8587_00A0C9DF1035_.wvu.PrintArea" hidden="1">#REF!</definedName>
    <definedName name="Z_81A955B7_B15B_11D3_8587_00A0C9DF1035_.wvu.PrintArea" localSheetId="0" hidden="1">#REF!</definedName>
    <definedName name="Z_81A955B7_B15B_11D3_8587_00A0C9DF1035_.wvu.PrintArea" hidden="1">#REF!</definedName>
    <definedName name="Z_81A955B8_B15B_11D3_8587_00A0C9DF1035_.wvu.PrintArea" localSheetId="0" hidden="1">#REF!</definedName>
    <definedName name="Z_81A955B8_B15B_11D3_8587_00A0C9DF1035_.wvu.PrintArea" hidden="1">#REF!</definedName>
    <definedName name="Z_81A955BA_B15B_11D3_8587_00A0C9DF1035_.wvu.PrintArea" localSheetId="0" hidden="1">#REF!</definedName>
    <definedName name="Z_81A955BA_B15B_11D3_8587_00A0C9DF1035_.wvu.PrintArea" hidden="1">#REF!</definedName>
    <definedName name="Z_81A955BB_B15B_11D3_8587_00A0C9DF1035_.wvu.PrintArea" localSheetId="0" hidden="1">#REF!</definedName>
    <definedName name="Z_81A955BB_B15B_11D3_8587_00A0C9DF1035_.wvu.PrintArea" hidden="1">#REF!</definedName>
    <definedName name="Z_81A955BC_B15B_11D3_8587_00A0C9DF1035_.wvu.PrintArea" localSheetId="0" hidden="1">#REF!</definedName>
    <definedName name="Z_81A955BC_B15B_11D3_8587_00A0C9DF1035_.wvu.PrintArea" hidden="1">#REF!</definedName>
    <definedName name="Z_81A955BD_B15B_11D3_8587_00A0C9DF1035_.wvu.PrintArea" localSheetId="0" hidden="1">#REF!</definedName>
    <definedName name="Z_81A955BD_B15B_11D3_8587_00A0C9DF1035_.wvu.PrintArea" hidden="1">#REF!</definedName>
    <definedName name="Z_81A955BF_B15B_11D3_8587_00A0C9DF1035_.wvu.PrintArea" localSheetId="0" hidden="1">#REF!</definedName>
    <definedName name="Z_81A955BF_B15B_11D3_8587_00A0C9DF1035_.wvu.PrintArea" hidden="1">#REF!</definedName>
    <definedName name="Z_81A955C0_B15B_11D3_8587_00A0C9DF1035_.wvu.PrintArea" localSheetId="0" hidden="1">#REF!</definedName>
    <definedName name="Z_81A955C0_B15B_11D3_8587_00A0C9DF1035_.wvu.PrintArea" hidden="1">#REF!</definedName>
    <definedName name="Z_85019DFF_A33B_11D3_9DB2_00A0C9DF29FD_.wvu.PrintArea" localSheetId="0" hidden="1">#REF!</definedName>
    <definedName name="Z_85019DFF_A33B_11D3_9DB2_00A0C9DF29FD_.wvu.PrintArea" hidden="1">#REF!</definedName>
    <definedName name="Z_85019E00_A33B_11D3_9DB2_00A0C9DF29FD_.wvu.PrintArea" localSheetId="0" hidden="1">#REF!</definedName>
    <definedName name="Z_85019E00_A33B_11D3_9DB2_00A0C9DF29FD_.wvu.PrintArea" hidden="1">#REF!</definedName>
    <definedName name="Z_85019E02_A33B_11D3_9DB2_00A0C9DF29FD_.wvu.PrintArea" localSheetId="0" hidden="1">#REF!</definedName>
    <definedName name="Z_85019E02_A33B_11D3_9DB2_00A0C9DF29FD_.wvu.PrintArea" hidden="1">#REF!</definedName>
    <definedName name="Z_85019E03_A33B_11D3_9DB2_00A0C9DF29FD_.wvu.PrintArea" localSheetId="0" hidden="1">#REF!</definedName>
    <definedName name="Z_85019E03_A33B_11D3_9DB2_00A0C9DF29FD_.wvu.PrintArea" hidden="1">#REF!</definedName>
    <definedName name="Z_85019E04_A33B_11D3_9DB2_00A0C9DF29FD_.wvu.PrintArea" localSheetId="0" hidden="1">#REF!</definedName>
    <definedName name="Z_85019E04_A33B_11D3_9DB2_00A0C9DF29FD_.wvu.PrintArea" hidden="1">#REF!</definedName>
    <definedName name="Z_85019E05_A33B_11D3_9DB2_00A0C9DF29FD_.wvu.PrintArea" localSheetId="0" hidden="1">#REF!</definedName>
    <definedName name="Z_85019E05_A33B_11D3_9DB2_00A0C9DF29FD_.wvu.PrintArea" hidden="1">#REF!</definedName>
    <definedName name="Z_85019E07_A33B_11D3_9DB2_00A0C9DF29FD_.wvu.PrintArea" localSheetId="0" hidden="1">#REF!</definedName>
    <definedName name="Z_85019E07_A33B_11D3_9DB2_00A0C9DF29FD_.wvu.PrintArea" hidden="1">#REF!</definedName>
    <definedName name="Z_85019E08_A33B_11D3_9DB2_00A0C9DF29FD_.wvu.PrintArea" localSheetId="0" hidden="1">#REF!</definedName>
    <definedName name="Z_85019E08_A33B_11D3_9DB2_00A0C9DF29FD_.wvu.PrintArea" hidden="1">#REF!</definedName>
    <definedName name="Z_85019E09_A33B_11D3_9DB2_00A0C9DF29FD_.wvu.PrintArea" localSheetId="0" hidden="1">#REF!</definedName>
    <definedName name="Z_85019E09_A33B_11D3_9DB2_00A0C9DF29FD_.wvu.PrintArea" hidden="1">#REF!</definedName>
    <definedName name="Z_85019E0A_A33B_11D3_9DB2_00A0C9DF29FD_.wvu.PrintArea" localSheetId="0" hidden="1">#REF!</definedName>
    <definedName name="Z_85019E0A_A33B_11D3_9DB2_00A0C9DF29FD_.wvu.PrintArea" hidden="1">#REF!</definedName>
    <definedName name="Z_85019E0C_A33B_11D3_9DB2_00A0C9DF29FD_.wvu.PrintArea" localSheetId="0" hidden="1">#REF!</definedName>
    <definedName name="Z_85019E0C_A33B_11D3_9DB2_00A0C9DF29FD_.wvu.PrintArea" hidden="1">#REF!</definedName>
    <definedName name="Z_85019E0D_A33B_11D3_9DB2_00A0C9DF29FD_.wvu.PrintArea" localSheetId="0" hidden="1">#REF!</definedName>
    <definedName name="Z_85019E0D_A33B_11D3_9DB2_00A0C9DF29FD_.wvu.PrintArea" hidden="1">#REF!</definedName>
    <definedName name="Z_85019E0F_A33B_11D3_9DB2_00A0C9DF29FD_.wvu.PrintArea" localSheetId="0" hidden="1">#REF!</definedName>
    <definedName name="Z_85019E0F_A33B_11D3_9DB2_00A0C9DF29FD_.wvu.PrintArea" hidden="1">#REF!</definedName>
    <definedName name="Z_85019E10_A33B_11D3_9DB2_00A0C9DF29FD_.wvu.PrintArea" localSheetId="0" hidden="1">#REF!</definedName>
    <definedName name="Z_85019E10_A33B_11D3_9DB2_00A0C9DF29FD_.wvu.PrintArea" hidden="1">#REF!</definedName>
    <definedName name="Z_85019E12_A33B_11D3_9DB2_00A0C9DF29FD_.wvu.PrintArea" localSheetId="0" hidden="1">#REF!</definedName>
    <definedName name="Z_85019E12_A33B_11D3_9DB2_00A0C9DF29FD_.wvu.PrintArea" hidden="1">#REF!</definedName>
    <definedName name="Z_85019E13_A33B_11D3_9DB2_00A0C9DF29FD_.wvu.PrintArea" localSheetId="0" hidden="1">#REF!</definedName>
    <definedName name="Z_85019E13_A33B_11D3_9DB2_00A0C9DF29FD_.wvu.PrintArea" hidden="1">#REF!</definedName>
    <definedName name="Z_85019E14_A33B_11D3_9DB2_00A0C9DF29FD_.wvu.PrintArea" localSheetId="0" hidden="1">#REF!</definedName>
    <definedName name="Z_85019E14_A33B_11D3_9DB2_00A0C9DF29FD_.wvu.PrintArea" hidden="1">#REF!</definedName>
    <definedName name="Z_85019E15_A33B_11D3_9DB2_00A0C9DF29FD_.wvu.PrintArea" localSheetId="0" hidden="1">#REF!</definedName>
    <definedName name="Z_85019E15_A33B_11D3_9DB2_00A0C9DF29FD_.wvu.PrintArea" hidden="1">#REF!</definedName>
    <definedName name="Z_85019E17_A33B_11D3_9DB2_00A0C9DF29FD_.wvu.PrintArea" localSheetId="0" hidden="1">#REF!</definedName>
    <definedName name="Z_85019E17_A33B_11D3_9DB2_00A0C9DF29FD_.wvu.PrintArea" hidden="1">#REF!</definedName>
    <definedName name="Z_85019E18_A33B_11D3_9DB2_00A0C9DF29FD_.wvu.PrintArea" localSheetId="0" hidden="1">#REF!</definedName>
    <definedName name="Z_85019E18_A33B_11D3_9DB2_00A0C9DF29FD_.wvu.PrintArea" hidden="1">#REF!</definedName>
    <definedName name="Z_85019E19_A33B_11D3_9DB2_00A0C9DF29FD_.wvu.PrintArea" localSheetId="0" hidden="1">#REF!</definedName>
    <definedName name="Z_85019E19_A33B_11D3_9DB2_00A0C9DF29FD_.wvu.PrintArea" hidden="1">#REF!</definedName>
    <definedName name="Z_85019E1A_A33B_11D3_9DB2_00A0C9DF29FD_.wvu.PrintArea" localSheetId="0" hidden="1">#REF!</definedName>
    <definedName name="Z_85019E1A_A33B_11D3_9DB2_00A0C9DF29FD_.wvu.PrintArea" hidden="1">#REF!</definedName>
    <definedName name="Z_85019E1C_A33B_11D3_9DB2_00A0C9DF29FD_.wvu.PrintArea" localSheetId="0" hidden="1">#REF!</definedName>
    <definedName name="Z_85019E1C_A33B_11D3_9DB2_00A0C9DF29FD_.wvu.PrintArea" hidden="1">#REF!</definedName>
    <definedName name="Z_85019E1D_A33B_11D3_9DB2_00A0C9DF29FD_.wvu.PrintArea" localSheetId="0" hidden="1">#REF!</definedName>
    <definedName name="Z_85019E1D_A33B_11D3_9DB2_00A0C9DF29FD_.wvu.PrintArea" hidden="1">#REF!</definedName>
    <definedName name="Z_895A36AF_C501_11D3_9810_00A0C9DF29C4_.wvu.PrintArea" localSheetId="0" hidden="1">#REF!</definedName>
    <definedName name="Z_895A36AF_C501_11D3_9810_00A0C9DF29C4_.wvu.PrintArea" hidden="1">#REF!</definedName>
    <definedName name="Z_895A36B0_C501_11D3_9810_00A0C9DF29C4_.wvu.PrintArea" localSheetId="0" hidden="1">#REF!</definedName>
    <definedName name="Z_895A36B0_C501_11D3_9810_00A0C9DF29C4_.wvu.PrintArea" hidden="1">#REF!</definedName>
    <definedName name="Z_895A36B2_C501_11D3_9810_00A0C9DF29C4_.wvu.PrintArea" localSheetId="0" hidden="1">#REF!</definedName>
    <definedName name="Z_895A36B2_C501_11D3_9810_00A0C9DF29C4_.wvu.PrintArea" hidden="1">#REF!</definedName>
    <definedName name="Z_895A36B3_C501_11D3_9810_00A0C9DF29C4_.wvu.PrintArea" localSheetId="0" hidden="1">#REF!</definedName>
    <definedName name="Z_895A36B3_C501_11D3_9810_00A0C9DF29C4_.wvu.PrintArea" hidden="1">#REF!</definedName>
    <definedName name="Z_895A36B4_C501_11D3_9810_00A0C9DF29C4_.wvu.PrintArea" localSheetId="0" hidden="1">#REF!</definedName>
    <definedName name="Z_895A36B4_C501_11D3_9810_00A0C9DF29C4_.wvu.PrintArea" hidden="1">#REF!</definedName>
    <definedName name="Z_895A36B5_C501_11D3_9810_00A0C9DF29C4_.wvu.PrintArea" localSheetId="0" hidden="1">#REF!</definedName>
    <definedName name="Z_895A36B5_C501_11D3_9810_00A0C9DF29C4_.wvu.PrintArea" hidden="1">#REF!</definedName>
    <definedName name="Z_895A36B7_C501_11D3_9810_00A0C9DF29C4_.wvu.PrintArea" localSheetId="0" hidden="1">#REF!</definedName>
    <definedName name="Z_895A36B7_C501_11D3_9810_00A0C9DF29C4_.wvu.PrintArea" hidden="1">#REF!</definedName>
    <definedName name="Z_895A36B8_C501_11D3_9810_00A0C9DF29C4_.wvu.PrintArea" localSheetId="0" hidden="1">#REF!</definedName>
    <definedName name="Z_895A36B8_C501_11D3_9810_00A0C9DF29C4_.wvu.PrintArea" hidden="1">#REF!</definedName>
    <definedName name="Z_895A36B9_C501_11D3_9810_00A0C9DF29C4_.wvu.PrintArea" localSheetId="0" hidden="1">#REF!</definedName>
    <definedName name="Z_895A36B9_C501_11D3_9810_00A0C9DF29C4_.wvu.PrintArea" hidden="1">#REF!</definedName>
    <definedName name="Z_895A36BA_C501_11D3_9810_00A0C9DF29C4_.wvu.PrintArea" localSheetId="0" hidden="1">#REF!</definedName>
    <definedName name="Z_895A36BA_C501_11D3_9810_00A0C9DF29C4_.wvu.PrintArea" hidden="1">#REF!</definedName>
    <definedName name="Z_895A36BC_C501_11D3_9810_00A0C9DF29C4_.wvu.PrintArea" localSheetId="0" hidden="1">#REF!</definedName>
    <definedName name="Z_895A36BC_C501_11D3_9810_00A0C9DF29C4_.wvu.PrintArea" hidden="1">#REF!</definedName>
    <definedName name="Z_895A36BD_C501_11D3_9810_00A0C9DF29C4_.wvu.PrintArea" localSheetId="0" hidden="1">#REF!</definedName>
    <definedName name="Z_895A36BD_C501_11D3_9810_00A0C9DF29C4_.wvu.PrintArea" hidden="1">#REF!</definedName>
    <definedName name="Z_895A36BF_C501_11D3_9810_00A0C9DF29C4_.wvu.PrintArea" localSheetId="0" hidden="1">#REF!</definedName>
    <definedName name="Z_895A36BF_C501_11D3_9810_00A0C9DF29C4_.wvu.PrintArea" hidden="1">#REF!</definedName>
    <definedName name="Z_895A36C0_C501_11D3_9810_00A0C9DF29C4_.wvu.PrintArea" localSheetId="0" hidden="1">#REF!</definedName>
    <definedName name="Z_895A36C0_C501_11D3_9810_00A0C9DF29C4_.wvu.PrintArea" hidden="1">#REF!</definedName>
    <definedName name="Z_895A36C2_C501_11D3_9810_00A0C9DF29C4_.wvu.PrintArea" localSheetId="0" hidden="1">#REF!</definedName>
    <definedName name="Z_895A36C2_C501_11D3_9810_00A0C9DF29C4_.wvu.PrintArea" hidden="1">#REF!</definedName>
    <definedName name="Z_895A36C3_C501_11D3_9810_00A0C9DF29C4_.wvu.PrintArea" localSheetId="0" hidden="1">#REF!</definedName>
    <definedName name="Z_895A36C3_C501_11D3_9810_00A0C9DF29C4_.wvu.PrintArea" hidden="1">#REF!</definedName>
    <definedName name="Z_895A36C4_C501_11D3_9810_00A0C9DF29C4_.wvu.PrintArea" localSheetId="0" hidden="1">#REF!</definedName>
    <definedName name="Z_895A36C4_C501_11D3_9810_00A0C9DF29C4_.wvu.PrintArea" hidden="1">#REF!</definedName>
    <definedName name="Z_895A36C5_C501_11D3_9810_00A0C9DF29C4_.wvu.PrintArea" localSheetId="0" hidden="1">#REF!</definedName>
    <definedName name="Z_895A36C5_C501_11D3_9810_00A0C9DF29C4_.wvu.PrintArea" hidden="1">#REF!</definedName>
    <definedName name="Z_895A36C7_C501_11D3_9810_00A0C9DF29C4_.wvu.PrintArea" localSheetId="0" hidden="1">#REF!</definedName>
    <definedName name="Z_895A36C7_C501_11D3_9810_00A0C9DF29C4_.wvu.PrintArea" hidden="1">#REF!</definedName>
    <definedName name="Z_895A36C8_C501_11D3_9810_00A0C9DF29C4_.wvu.PrintArea" localSheetId="0" hidden="1">#REF!</definedName>
    <definedName name="Z_895A36C8_C501_11D3_9810_00A0C9DF29C4_.wvu.PrintArea" hidden="1">#REF!</definedName>
    <definedName name="Z_895A36C9_C501_11D3_9810_00A0C9DF29C4_.wvu.PrintArea" localSheetId="0" hidden="1">#REF!</definedName>
    <definedName name="Z_895A36C9_C501_11D3_9810_00A0C9DF29C4_.wvu.PrintArea" hidden="1">#REF!</definedName>
    <definedName name="Z_895A36CA_C501_11D3_9810_00A0C9DF29C4_.wvu.PrintArea" localSheetId="0" hidden="1">#REF!</definedName>
    <definedName name="Z_895A36CA_C501_11D3_9810_00A0C9DF29C4_.wvu.PrintArea" hidden="1">#REF!</definedName>
    <definedName name="Z_895A36CC_C501_11D3_9810_00A0C9DF29C4_.wvu.PrintArea" localSheetId="0" hidden="1">#REF!</definedName>
    <definedName name="Z_895A36CC_C501_11D3_9810_00A0C9DF29C4_.wvu.PrintArea" hidden="1">#REF!</definedName>
    <definedName name="Z_895A36CD_C501_11D3_9810_00A0C9DF29C4_.wvu.PrintArea" localSheetId="0" hidden="1">#REF!</definedName>
    <definedName name="Z_895A36CD_C501_11D3_9810_00A0C9DF29C4_.wvu.PrintArea" hidden="1">#REF!</definedName>
    <definedName name="Z_8EBA90B0_77F8_11D3_9805_00A0C9DF29C4_.wvu.PrintArea" localSheetId="0" hidden="1">#REF!</definedName>
    <definedName name="Z_8EBA90B0_77F8_11D3_9805_00A0C9DF29C4_.wvu.PrintArea" hidden="1">#REF!</definedName>
    <definedName name="Z_8EBA90B1_77F8_11D3_9805_00A0C9DF29C4_.wvu.PrintArea" localSheetId="0" hidden="1">#REF!</definedName>
    <definedName name="Z_8EBA90B1_77F8_11D3_9805_00A0C9DF29C4_.wvu.PrintArea" hidden="1">#REF!</definedName>
    <definedName name="Z_8EBA90B3_77F8_11D3_9805_00A0C9DF29C4_.wvu.PrintArea" localSheetId="0" hidden="1">#REF!</definedName>
    <definedName name="Z_8EBA90B3_77F8_11D3_9805_00A0C9DF29C4_.wvu.PrintArea" hidden="1">#REF!</definedName>
    <definedName name="Z_8EBA90B4_77F8_11D3_9805_00A0C9DF29C4_.wvu.PrintArea" localSheetId="0" hidden="1">#REF!</definedName>
    <definedName name="Z_8EBA90B4_77F8_11D3_9805_00A0C9DF29C4_.wvu.PrintArea" hidden="1">#REF!</definedName>
    <definedName name="Z_8EBA90B5_77F8_11D3_9805_00A0C9DF29C4_.wvu.PrintArea" localSheetId="0" hidden="1">#REF!</definedName>
    <definedName name="Z_8EBA90B5_77F8_11D3_9805_00A0C9DF29C4_.wvu.PrintArea" hidden="1">#REF!</definedName>
    <definedName name="Z_8EBA90B6_77F8_11D3_9805_00A0C9DF29C4_.wvu.PrintArea" localSheetId="0" hidden="1">#REF!</definedName>
    <definedName name="Z_8EBA90B6_77F8_11D3_9805_00A0C9DF29C4_.wvu.PrintArea" hidden="1">#REF!</definedName>
    <definedName name="Z_8EBA90B8_77F8_11D3_9805_00A0C9DF29C4_.wvu.PrintArea" localSheetId="0" hidden="1">#REF!</definedName>
    <definedName name="Z_8EBA90B8_77F8_11D3_9805_00A0C9DF29C4_.wvu.PrintArea" hidden="1">#REF!</definedName>
    <definedName name="Z_8EBA90B9_77F8_11D3_9805_00A0C9DF29C4_.wvu.PrintArea" localSheetId="0" hidden="1">#REF!</definedName>
    <definedName name="Z_8EBA90B9_77F8_11D3_9805_00A0C9DF29C4_.wvu.PrintArea" hidden="1">#REF!</definedName>
    <definedName name="Z_8EBA90BA_77F8_11D3_9805_00A0C9DF29C4_.wvu.PrintArea" localSheetId="0" hidden="1">#REF!</definedName>
    <definedName name="Z_8EBA90BA_77F8_11D3_9805_00A0C9DF29C4_.wvu.PrintArea" hidden="1">#REF!</definedName>
    <definedName name="Z_8EBA90BB_77F8_11D3_9805_00A0C9DF29C4_.wvu.PrintArea" localSheetId="0" hidden="1">#REF!</definedName>
    <definedName name="Z_8EBA90BB_77F8_11D3_9805_00A0C9DF29C4_.wvu.PrintArea" hidden="1">#REF!</definedName>
    <definedName name="Z_8EBA90BD_77F8_11D3_9805_00A0C9DF29C4_.wvu.PrintArea" localSheetId="0" hidden="1">#REF!</definedName>
    <definedName name="Z_8EBA90BD_77F8_11D3_9805_00A0C9DF29C4_.wvu.PrintArea" hidden="1">#REF!</definedName>
    <definedName name="Z_8EBA90BE_77F8_11D3_9805_00A0C9DF29C4_.wvu.PrintArea" localSheetId="0" hidden="1">#REF!</definedName>
    <definedName name="Z_8EBA90BE_77F8_11D3_9805_00A0C9DF29C4_.wvu.PrintArea" hidden="1">#REF!</definedName>
    <definedName name="Z_8EBA90C0_77F8_11D3_9805_00A0C9DF29C4_.wvu.PrintArea" localSheetId="0" hidden="1">#REF!</definedName>
    <definedName name="Z_8EBA90C0_77F8_11D3_9805_00A0C9DF29C4_.wvu.PrintArea" hidden="1">#REF!</definedName>
    <definedName name="Z_8EBA90C1_77F8_11D3_9805_00A0C9DF29C4_.wvu.PrintArea" localSheetId="0" hidden="1">#REF!</definedName>
    <definedName name="Z_8EBA90C1_77F8_11D3_9805_00A0C9DF29C4_.wvu.PrintArea" hidden="1">#REF!</definedName>
    <definedName name="Z_8EBA90C3_77F8_11D3_9805_00A0C9DF29C4_.wvu.PrintArea" localSheetId="0" hidden="1">#REF!</definedName>
    <definedName name="Z_8EBA90C3_77F8_11D3_9805_00A0C9DF29C4_.wvu.PrintArea" hidden="1">#REF!</definedName>
    <definedName name="Z_8EBA90C4_77F8_11D3_9805_00A0C9DF29C4_.wvu.PrintArea" localSheetId="0" hidden="1">#REF!</definedName>
    <definedName name="Z_8EBA90C4_77F8_11D3_9805_00A0C9DF29C4_.wvu.PrintArea" hidden="1">#REF!</definedName>
    <definedName name="Z_8EBA90C5_77F8_11D3_9805_00A0C9DF29C4_.wvu.PrintArea" localSheetId="0" hidden="1">#REF!</definedName>
    <definedName name="Z_8EBA90C5_77F8_11D3_9805_00A0C9DF29C4_.wvu.PrintArea" hidden="1">#REF!</definedName>
    <definedName name="Z_8EBA90C6_77F8_11D3_9805_00A0C9DF29C4_.wvu.PrintArea" localSheetId="0" hidden="1">#REF!</definedName>
    <definedName name="Z_8EBA90C6_77F8_11D3_9805_00A0C9DF29C4_.wvu.PrintArea" hidden="1">#REF!</definedName>
    <definedName name="Z_8EBA90C8_77F8_11D3_9805_00A0C9DF29C4_.wvu.PrintArea" localSheetId="0" hidden="1">#REF!</definedName>
    <definedName name="Z_8EBA90C8_77F8_11D3_9805_00A0C9DF29C4_.wvu.PrintArea" hidden="1">#REF!</definedName>
    <definedName name="Z_8EBA90C9_77F8_11D3_9805_00A0C9DF29C4_.wvu.PrintArea" localSheetId="0" hidden="1">#REF!</definedName>
    <definedName name="Z_8EBA90C9_77F8_11D3_9805_00A0C9DF29C4_.wvu.PrintArea" hidden="1">#REF!</definedName>
    <definedName name="Z_8EBA90CA_77F8_11D3_9805_00A0C9DF29C4_.wvu.PrintArea" localSheetId="0" hidden="1">#REF!</definedName>
    <definedName name="Z_8EBA90CA_77F8_11D3_9805_00A0C9DF29C4_.wvu.PrintArea" hidden="1">#REF!</definedName>
    <definedName name="Z_8EBA90CB_77F8_11D3_9805_00A0C9DF29C4_.wvu.PrintArea" localSheetId="0" hidden="1">#REF!</definedName>
    <definedName name="Z_8EBA90CB_77F8_11D3_9805_00A0C9DF29C4_.wvu.PrintArea" hidden="1">#REF!</definedName>
    <definedName name="Z_8EBA90CD_77F8_11D3_9805_00A0C9DF29C4_.wvu.PrintArea" localSheetId="0" hidden="1">#REF!</definedName>
    <definedName name="Z_8EBA90CD_77F8_11D3_9805_00A0C9DF29C4_.wvu.PrintArea" hidden="1">#REF!</definedName>
    <definedName name="Z_8EBA90CE_77F8_11D3_9805_00A0C9DF29C4_.wvu.PrintArea" localSheetId="0" hidden="1">#REF!</definedName>
    <definedName name="Z_8EBA90CE_77F8_11D3_9805_00A0C9DF29C4_.wvu.PrintArea" hidden="1">#REF!</definedName>
    <definedName name="Z_8FDBA68C_7273_11D3_9DAC_00A0C9DF29FD_.wvu.PrintArea" localSheetId="0" hidden="1">#REF!</definedName>
    <definedName name="Z_8FDBA68C_7273_11D3_9DAC_00A0C9DF29FD_.wvu.PrintArea" hidden="1">#REF!</definedName>
    <definedName name="Z_8FDBA68D_7273_11D3_9DAC_00A0C9DF29FD_.wvu.PrintArea" localSheetId="0" hidden="1">#REF!</definedName>
    <definedName name="Z_8FDBA68D_7273_11D3_9DAC_00A0C9DF29FD_.wvu.PrintArea" hidden="1">#REF!</definedName>
    <definedName name="Z_8FDBA68F_7273_11D3_9DAC_00A0C9DF29FD_.wvu.PrintArea" localSheetId="0" hidden="1">#REF!</definedName>
    <definedName name="Z_8FDBA68F_7273_11D3_9DAC_00A0C9DF29FD_.wvu.PrintArea" hidden="1">#REF!</definedName>
    <definedName name="Z_8FDBA690_7273_11D3_9DAC_00A0C9DF29FD_.wvu.PrintArea" localSheetId="0" hidden="1">#REF!</definedName>
    <definedName name="Z_8FDBA690_7273_11D3_9DAC_00A0C9DF29FD_.wvu.PrintArea" hidden="1">#REF!</definedName>
    <definedName name="Z_8FDBA691_7273_11D3_9DAC_00A0C9DF29FD_.wvu.PrintArea" localSheetId="0" hidden="1">#REF!</definedName>
    <definedName name="Z_8FDBA691_7273_11D3_9DAC_00A0C9DF29FD_.wvu.PrintArea" hidden="1">#REF!</definedName>
    <definedName name="Z_8FDBA692_7273_11D3_9DAC_00A0C9DF29FD_.wvu.PrintArea" localSheetId="0" hidden="1">#REF!</definedName>
    <definedName name="Z_8FDBA692_7273_11D3_9DAC_00A0C9DF29FD_.wvu.PrintArea" hidden="1">#REF!</definedName>
    <definedName name="Z_8FDBA694_7273_11D3_9DAC_00A0C9DF29FD_.wvu.PrintArea" localSheetId="0" hidden="1">#REF!</definedName>
    <definedName name="Z_8FDBA694_7273_11D3_9DAC_00A0C9DF29FD_.wvu.PrintArea" hidden="1">#REF!</definedName>
    <definedName name="Z_8FDBA695_7273_11D3_9DAC_00A0C9DF29FD_.wvu.PrintArea" localSheetId="0" hidden="1">#REF!</definedName>
    <definedName name="Z_8FDBA695_7273_11D3_9DAC_00A0C9DF29FD_.wvu.PrintArea" hidden="1">#REF!</definedName>
    <definedName name="Z_8FDBA696_7273_11D3_9DAC_00A0C9DF29FD_.wvu.PrintArea" localSheetId="0" hidden="1">#REF!</definedName>
    <definedName name="Z_8FDBA696_7273_11D3_9DAC_00A0C9DF29FD_.wvu.PrintArea" hidden="1">#REF!</definedName>
    <definedName name="Z_8FDBA697_7273_11D3_9DAC_00A0C9DF29FD_.wvu.PrintArea" localSheetId="0" hidden="1">#REF!</definedName>
    <definedName name="Z_8FDBA697_7273_11D3_9DAC_00A0C9DF29FD_.wvu.PrintArea" hidden="1">#REF!</definedName>
    <definedName name="Z_8FDBA699_7273_11D3_9DAC_00A0C9DF29FD_.wvu.PrintArea" localSheetId="0" hidden="1">#REF!</definedName>
    <definedName name="Z_8FDBA699_7273_11D3_9DAC_00A0C9DF29FD_.wvu.PrintArea" hidden="1">#REF!</definedName>
    <definedName name="Z_8FDBA69A_7273_11D3_9DAC_00A0C9DF29FD_.wvu.PrintArea" localSheetId="0" hidden="1">#REF!</definedName>
    <definedName name="Z_8FDBA69A_7273_11D3_9DAC_00A0C9DF29FD_.wvu.PrintArea" hidden="1">#REF!</definedName>
    <definedName name="Z_8FDBA69C_7273_11D3_9DAC_00A0C9DF29FD_.wvu.PrintArea" localSheetId="0" hidden="1">#REF!</definedName>
    <definedName name="Z_8FDBA69C_7273_11D3_9DAC_00A0C9DF29FD_.wvu.PrintArea" hidden="1">#REF!</definedName>
    <definedName name="Z_8FDBA69D_7273_11D3_9DAC_00A0C9DF29FD_.wvu.PrintArea" localSheetId="0" hidden="1">#REF!</definedName>
    <definedName name="Z_8FDBA69D_7273_11D3_9DAC_00A0C9DF29FD_.wvu.PrintArea" hidden="1">#REF!</definedName>
    <definedName name="Z_8FDBA69F_7273_11D3_9DAC_00A0C9DF29FD_.wvu.PrintArea" localSheetId="0" hidden="1">#REF!</definedName>
    <definedName name="Z_8FDBA69F_7273_11D3_9DAC_00A0C9DF29FD_.wvu.PrintArea" hidden="1">#REF!</definedName>
    <definedName name="Z_8FDBA6A0_7273_11D3_9DAC_00A0C9DF29FD_.wvu.PrintArea" localSheetId="0" hidden="1">#REF!</definedName>
    <definedName name="Z_8FDBA6A0_7273_11D3_9DAC_00A0C9DF29FD_.wvu.PrintArea" hidden="1">#REF!</definedName>
    <definedName name="Z_8FDBA6A1_7273_11D3_9DAC_00A0C9DF29FD_.wvu.PrintArea" localSheetId="0" hidden="1">#REF!</definedName>
    <definedName name="Z_8FDBA6A1_7273_11D3_9DAC_00A0C9DF29FD_.wvu.PrintArea" hidden="1">#REF!</definedName>
    <definedName name="Z_8FDBA6A2_7273_11D3_9DAC_00A0C9DF29FD_.wvu.PrintArea" localSheetId="0" hidden="1">#REF!</definedName>
    <definedName name="Z_8FDBA6A2_7273_11D3_9DAC_00A0C9DF29FD_.wvu.PrintArea" hidden="1">#REF!</definedName>
    <definedName name="Z_8FDBA6A4_7273_11D3_9DAC_00A0C9DF29FD_.wvu.PrintArea" localSheetId="0" hidden="1">#REF!</definedName>
    <definedName name="Z_8FDBA6A4_7273_11D3_9DAC_00A0C9DF29FD_.wvu.PrintArea" hidden="1">#REF!</definedName>
    <definedName name="Z_8FDBA6A5_7273_11D3_9DAC_00A0C9DF29FD_.wvu.PrintArea" localSheetId="0" hidden="1">#REF!</definedName>
    <definedName name="Z_8FDBA6A5_7273_11D3_9DAC_00A0C9DF29FD_.wvu.PrintArea" hidden="1">#REF!</definedName>
    <definedName name="Z_8FDBA6A6_7273_11D3_9DAC_00A0C9DF29FD_.wvu.PrintArea" localSheetId="0" hidden="1">#REF!</definedName>
    <definedName name="Z_8FDBA6A6_7273_11D3_9DAC_00A0C9DF29FD_.wvu.PrintArea" hidden="1">#REF!</definedName>
    <definedName name="Z_8FDBA6A7_7273_11D3_9DAC_00A0C9DF29FD_.wvu.PrintArea" localSheetId="0" hidden="1">#REF!</definedName>
    <definedName name="Z_8FDBA6A7_7273_11D3_9DAC_00A0C9DF29FD_.wvu.PrintArea" hidden="1">#REF!</definedName>
    <definedName name="Z_8FDBA6A9_7273_11D3_9DAC_00A0C9DF29FD_.wvu.PrintArea" localSheetId="0" hidden="1">#REF!</definedName>
    <definedName name="Z_8FDBA6A9_7273_11D3_9DAC_00A0C9DF29FD_.wvu.PrintArea" hidden="1">#REF!</definedName>
    <definedName name="Z_8FDBA6AA_7273_11D3_9DAC_00A0C9DF29FD_.wvu.PrintArea" localSheetId="0" hidden="1">#REF!</definedName>
    <definedName name="Z_8FDBA6AA_7273_11D3_9DAC_00A0C9DF29FD_.wvu.PrintArea" hidden="1">#REF!</definedName>
    <definedName name="Z_9A6F73DA_66AB_11D3_857C_00A0C9DF1035_.wvu.PrintArea" localSheetId="0" hidden="1">#REF!</definedName>
    <definedName name="Z_9A6F73DA_66AB_11D3_857C_00A0C9DF1035_.wvu.PrintArea" hidden="1">#REF!</definedName>
    <definedName name="Z_9A6F73DB_66AB_11D3_857C_00A0C9DF1035_.wvu.PrintArea" localSheetId="0" hidden="1">#REF!</definedName>
    <definedName name="Z_9A6F73DB_66AB_11D3_857C_00A0C9DF1035_.wvu.PrintArea" hidden="1">#REF!</definedName>
    <definedName name="Z_9A6F73DD_66AB_11D3_857C_00A0C9DF1035_.wvu.PrintArea" localSheetId="0" hidden="1">#REF!</definedName>
    <definedName name="Z_9A6F73DD_66AB_11D3_857C_00A0C9DF1035_.wvu.PrintArea" hidden="1">#REF!</definedName>
    <definedName name="Z_9A6F73DE_66AB_11D3_857C_00A0C9DF1035_.wvu.PrintArea" localSheetId="0" hidden="1">#REF!</definedName>
    <definedName name="Z_9A6F73DE_66AB_11D3_857C_00A0C9DF1035_.wvu.PrintArea" hidden="1">#REF!</definedName>
    <definedName name="Z_9A6F73DF_66AB_11D3_857C_00A0C9DF1035_.wvu.PrintArea" localSheetId="0" hidden="1">#REF!</definedName>
    <definedName name="Z_9A6F73DF_66AB_11D3_857C_00A0C9DF1035_.wvu.PrintArea" hidden="1">#REF!</definedName>
    <definedName name="Z_9A6F73E0_66AB_11D3_857C_00A0C9DF1035_.wvu.PrintArea" localSheetId="0" hidden="1">#REF!</definedName>
    <definedName name="Z_9A6F73E0_66AB_11D3_857C_00A0C9DF1035_.wvu.PrintArea" hidden="1">#REF!</definedName>
    <definedName name="Z_9A6F73E2_66AB_11D3_857C_00A0C9DF1035_.wvu.PrintArea" localSheetId="0" hidden="1">#REF!</definedName>
    <definedName name="Z_9A6F73E2_66AB_11D3_857C_00A0C9DF1035_.wvu.PrintArea" hidden="1">#REF!</definedName>
    <definedName name="Z_9A6F73E3_66AB_11D3_857C_00A0C9DF1035_.wvu.PrintArea" localSheetId="0" hidden="1">#REF!</definedName>
    <definedName name="Z_9A6F73E3_66AB_11D3_857C_00A0C9DF1035_.wvu.PrintArea" hidden="1">#REF!</definedName>
    <definedName name="Z_9A6F73E4_66AB_11D3_857C_00A0C9DF1035_.wvu.PrintArea" localSheetId="0" hidden="1">#REF!</definedName>
    <definedName name="Z_9A6F73E4_66AB_11D3_857C_00A0C9DF1035_.wvu.PrintArea" hidden="1">#REF!</definedName>
    <definedName name="Z_9A6F73E5_66AB_11D3_857C_00A0C9DF1035_.wvu.PrintArea" localSheetId="0" hidden="1">#REF!</definedName>
    <definedName name="Z_9A6F73E5_66AB_11D3_857C_00A0C9DF1035_.wvu.PrintArea" hidden="1">#REF!</definedName>
    <definedName name="Z_9A6F73E7_66AB_11D3_857C_00A0C9DF1035_.wvu.PrintArea" localSheetId="0" hidden="1">#REF!</definedName>
    <definedName name="Z_9A6F73E7_66AB_11D3_857C_00A0C9DF1035_.wvu.PrintArea" hidden="1">#REF!</definedName>
    <definedName name="Z_9A6F73E8_66AB_11D3_857C_00A0C9DF1035_.wvu.PrintArea" localSheetId="0" hidden="1">#REF!</definedName>
    <definedName name="Z_9A6F73E8_66AB_11D3_857C_00A0C9DF1035_.wvu.PrintArea" hidden="1">#REF!</definedName>
    <definedName name="Z_9A6F73EA_66AB_11D3_857C_00A0C9DF1035_.wvu.PrintArea" localSheetId="0" hidden="1">#REF!</definedName>
    <definedName name="Z_9A6F73EA_66AB_11D3_857C_00A0C9DF1035_.wvu.PrintArea" hidden="1">#REF!</definedName>
    <definedName name="Z_9A6F73EB_66AB_11D3_857C_00A0C9DF1035_.wvu.PrintArea" localSheetId="0" hidden="1">#REF!</definedName>
    <definedName name="Z_9A6F73EB_66AB_11D3_857C_00A0C9DF1035_.wvu.PrintArea" hidden="1">#REF!</definedName>
    <definedName name="Z_9A6F73ED_66AB_11D3_857C_00A0C9DF1035_.wvu.PrintArea" localSheetId="0" hidden="1">#REF!</definedName>
    <definedName name="Z_9A6F73ED_66AB_11D3_857C_00A0C9DF1035_.wvu.PrintArea" hidden="1">#REF!</definedName>
    <definedName name="Z_9A6F73EE_66AB_11D3_857C_00A0C9DF1035_.wvu.PrintArea" localSheetId="0" hidden="1">#REF!</definedName>
    <definedName name="Z_9A6F73EE_66AB_11D3_857C_00A0C9DF1035_.wvu.PrintArea" hidden="1">#REF!</definedName>
    <definedName name="Z_9A6F73EF_66AB_11D3_857C_00A0C9DF1035_.wvu.PrintArea" localSheetId="0" hidden="1">#REF!</definedName>
    <definedName name="Z_9A6F73EF_66AB_11D3_857C_00A0C9DF1035_.wvu.PrintArea" hidden="1">#REF!</definedName>
    <definedName name="Z_9A6F73F0_66AB_11D3_857C_00A0C9DF1035_.wvu.PrintArea" localSheetId="0" hidden="1">#REF!</definedName>
    <definedName name="Z_9A6F73F0_66AB_11D3_857C_00A0C9DF1035_.wvu.PrintArea" hidden="1">#REF!</definedName>
    <definedName name="Z_9A6F73F2_66AB_11D3_857C_00A0C9DF1035_.wvu.PrintArea" localSheetId="0" hidden="1">#REF!</definedName>
    <definedName name="Z_9A6F73F2_66AB_11D3_857C_00A0C9DF1035_.wvu.PrintArea" hidden="1">#REF!</definedName>
    <definedName name="Z_9A6F73F3_66AB_11D3_857C_00A0C9DF1035_.wvu.PrintArea" localSheetId="0" hidden="1">#REF!</definedName>
    <definedName name="Z_9A6F73F3_66AB_11D3_857C_00A0C9DF1035_.wvu.PrintArea" hidden="1">#REF!</definedName>
    <definedName name="Z_9A6F73F4_66AB_11D3_857C_00A0C9DF1035_.wvu.PrintArea" localSheetId="0" hidden="1">#REF!</definedName>
    <definedName name="Z_9A6F73F4_66AB_11D3_857C_00A0C9DF1035_.wvu.PrintArea" hidden="1">#REF!</definedName>
    <definedName name="Z_9A6F73F5_66AB_11D3_857C_00A0C9DF1035_.wvu.PrintArea" localSheetId="0" hidden="1">#REF!</definedName>
    <definedName name="Z_9A6F73F5_66AB_11D3_857C_00A0C9DF1035_.wvu.PrintArea" hidden="1">#REF!</definedName>
    <definedName name="Z_9A6F73F7_66AB_11D3_857C_00A0C9DF1035_.wvu.PrintArea" localSheetId="0" hidden="1">#REF!</definedName>
    <definedName name="Z_9A6F73F7_66AB_11D3_857C_00A0C9DF1035_.wvu.PrintArea" hidden="1">#REF!</definedName>
    <definedName name="Z_9A6F73F8_66AB_11D3_857C_00A0C9DF1035_.wvu.PrintArea" localSheetId="0" hidden="1">#REF!</definedName>
    <definedName name="Z_9A6F73F8_66AB_11D3_857C_00A0C9DF1035_.wvu.PrintArea" hidden="1">#REF!</definedName>
    <definedName name="Z_9F520CC2_86F7_11D3_9808_00A0C9DF29C4_.wvu.PrintArea" localSheetId="0" hidden="1">#REF!</definedName>
    <definedName name="Z_9F520CC2_86F7_11D3_9808_00A0C9DF29C4_.wvu.PrintArea" hidden="1">#REF!</definedName>
    <definedName name="Z_9F520CC3_86F7_11D3_9808_00A0C9DF29C4_.wvu.PrintArea" localSheetId="0" hidden="1">#REF!</definedName>
    <definedName name="Z_9F520CC3_86F7_11D3_9808_00A0C9DF29C4_.wvu.PrintArea" hidden="1">#REF!</definedName>
    <definedName name="Z_9F520CC5_86F7_11D3_9808_00A0C9DF29C4_.wvu.PrintArea" localSheetId="0" hidden="1">#REF!</definedName>
    <definedName name="Z_9F520CC5_86F7_11D3_9808_00A0C9DF29C4_.wvu.PrintArea" hidden="1">#REF!</definedName>
    <definedName name="Z_9F520CC6_86F7_11D3_9808_00A0C9DF29C4_.wvu.PrintArea" localSheetId="0" hidden="1">#REF!</definedName>
    <definedName name="Z_9F520CC6_86F7_11D3_9808_00A0C9DF29C4_.wvu.PrintArea" hidden="1">#REF!</definedName>
    <definedName name="Z_9F520CC7_86F7_11D3_9808_00A0C9DF29C4_.wvu.PrintArea" localSheetId="0" hidden="1">#REF!</definedName>
    <definedName name="Z_9F520CC7_86F7_11D3_9808_00A0C9DF29C4_.wvu.PrintArea" hidden="1">#REF!</definedName>
    <definedName name="Z_9F520CC8_86F7_11D3_9808_00A0C9DF29C4_.wvu.PrintArea" localSheetId="0" hidden="1">#REF!</definedName>
    <definedName name="Z_9F520CC8_86F7_11D3_9808_00A0C9DF29C4_.wvu.PrintArea" hidden="1">#REF!</definedName>
    <definedName name="Z_9F520CCA_86F7_11D3_9808_00A0C9DF29C4_.wvu.PrintArea" localSheetId="0" hidden="1">#REF!</definedName>
    <definedName name="Z_9F520CCA_86F7_11D3_9808_00A0C9DF29C4_.wvu.PrintArea" hidden="1">#REF!</definedName>
    <definedName name="Z_9F520CCB_86F7_11D3_9808_00A0C9DF29C4_.wvu.PrintArea" localSheetId="0" hidden="1">#REF!</definedName>
    <definedName name="Z_9F520CCB_86F7_11D3_9808_00A0C9DF29C4_.wvu.PrintArea" hidden="1">#REF!</definedName>
    <definedName name="Z_9F520CCC_86F7_11D3_9808_00A0C9DF29C4_.wvu.PrintArea" localSheetId="0" hidden="1">#REF!</definedName>
    <definedName name="Z_9F520CCC_86F7_11D3_9808_00A0C9DF29C4_.wvu.PrintArea" hidden="1">#REF!</definedName>
    <definedName name="Z_9F520CCD_86F7_11D3_9808_00A0C9DF29C4_.wvu.PrintArea" localSheetId="0" hidden="1">#REF!</definedName>
    <definedName name="Z_9F520CCD_86F7_11D3_9808_00A0C9DF29C4_.wvu.PrintArea" hidden="1">#REF!</definedName>
    <definedName name="Z_9F520CCF_86F7_11D3_9808_00A0C9DF29C4_.wvu.PrintArea" localSheetId="0" hidden="1">#REF!</definedName>
    <definedName name="Z_9F520CCF_86F7_11D3_9808_00A0C9DF29C4_.wvu.PrintArea" hidden="1">#REF!</definedName>
    <definedName name="Z_9F520CD0_86F7_11D3_9808_00A0C9DF29C4_.wvu.PrintArea" localSheetId="0" hidden="1">#REF!</definedName>
    <definedName name="Z_9F520CD0_86F7_11D3_9808_00A0C9DF29C4_.wvu.PrintArea" hidden="1">#REF!</definedName>
    <definedName name="Z_9F520CD2_86F7_11D3_9808_00A0C9DF29C4_.wvu.PrintArea" localSheetId="0" hidden="1">#REF!</definedName>
    <definedName name="Z_9F520CD2_86F7_11D3_9808_00A0C9DF29C4_.wvu.PrintArea" hidden="1">#REF!</definedName>
    <definedName name="Z_9F520CD3_86F7_11D3_9808_00A0C9DF29C4_.wvu.PrintArea" localSheetId="0" hidden="1">#REF!</definedName>
    <definedName name="Z_9F520CD3_86F7_11D3_9808_00A0C9DF29C4_.wvu.PrintArea" hidden="1">#REF!</definedName>
    <definedName name="Z_9F520CD5_86F7_11D3_9808_00A0C9DF29C4_.wvu.PrintArea" localSheetId="0" hidden="1">#REF!</definedName>
    <definedName name="Z_9F520CD5_86F7_11D3_9808_00A0C9DF29C4_.wvu.PrintArea" hidden="1">#REF!</definedName>
    <definedName name="Z_9F520CD6_86F7_11D3_9808_00A0C9DF29C4_.wvu.PrintArea" localSheetId="0" hidden="1">#REF!</definedName>
    <definedName name="Z_9F520CD6_86F7_11D3_9808_00A0C9DF29C4_.wvu.PrintArea" hidden="1">#REF!</definedName>
    <definedName name="Z_9F520CD7_86F7_11D3_9808_00A0C9DF29C4_.wvu.PrintArea" localSheetId="0" hidden="1">#REF!</definedName>
    <definedName name="Z_9F520CD7_86F7_11D3_9808_00A0C9DF29C4_.wvu.PrintArea" hidden="1">#REF!</definedName>
    <definedName name="Z_9F520CD8_86F7_11D3_9808_00A0C9DF29C4_.wvu.PrintArea" localSheetId="0" hidden="1">#REF!</definedName>
    <definedName name="Z_9F520CD8_86F7_11D3_9808_00A0C9DF29C4_.wvu.PrintArea" hidden="1">#REF!</definedName>
    <definedName name="Z_9F520CDA_86F7_11D3_9808_00A0C9DF29C4_.wvu.PrintArea" localSheetId="0" hidden="1">#REF!</definedName>
    <definedName name="Z_9F520CDA_86F7_11D3_9808_00A0C9DF29C4_.wvu.PrintArea" hidden="1">#REF!</definedName>
    <definedName name="Z_9F520CDB_86F7_11D3_9808_00A0C9DF29C4_.wvu.PrintArea" localSheetId="0" hidden="1">#REF!</definedName>
    <definedName name="Z_9F520CDB_86F7_11D3_9808_00A0C9DF29C4_.wvu.PrintArea" hidden="1">#REF!</definedName>
    <definedName name="Z_9F520CDC_86F7_11D3_9808_00A0C9DF29C4_.wvu.PrintArea" localSheetId="0" hidden="1">#REF!</definedName>
    <definedName name="Z_9F520CDC_86F7_11D3_9808_00A0C9DF29C4_.wvu.PrintArea" hidden="1">#REF!</definedName>
    <definedName name="Z_9F520CDD_86F7_11D3_9808_00A0C9DF29C4_.wvu.PrintArea" localSheetId="0" hidden="1">#REF!</definedName>
    <definedName name="Z_9F520CDD_86F7_11D3_9808_00A0C9DF29C4_.wvu.PrintArea" hidden="1">#REF!</definedName>
    <definedName name="Z_9F520CDF_86F7_11D3_9808_00A0C9DF29C4_.wvu.PrintArea" localSheetId="0" hidden="1">#REF!</definedName>
    <definedName name="Z_9F520CDF_86F7_11D3_9808_00A0C9DF29C4_.wvu.PrintArea" hidden="1">#REF!</definedName>
    <definedName name="Z_9F520CE0_86F7_11D3_9808_00A0C9DF29C4_.wvu.PrintArea" localSheetId="0" hidden="1">#REF!</definedName>
    <definedName name="Z_9F520CE0_86F7_11D3_9808_00A0C9DF29C4_.wvu.PrintArea" hidden="1">#REF!</definedName>
    <definedName name="Z_A1F52E4A_03D7_11D3_88AD_0080C84A5D47_.wvu.PrintArea" localSheetId="0" hidden="1">#REF!</definedName>
    <definedName name="Z_A1F52E4A_03D7_11D3_88AD_0080C84A5D47_.wvu.PrintArea" hidden="1">#REF!</definedName>
    <definedName name="Z_A1F52E4C_03D7_11D3_88AD_0080C84A5D47_.wvu.PrintArea" localSheetId="0" hidden="1">#REF!</definedName>
    <definedName name="Z_A1F52E4C_03D7_11D3_88AD_0080C84A5D47_.wvu.PrintArea" hidden="1">#REF!</definedName>
    <definedName name="Z_A1F52E4D_03D7_11D3_88AD_0080C84A5D47_.wvu.PrintArea" localSheetId="0" hidden="1">#REF!</definedName>
    <definedName name="Z_A1F52E4D_03D7_11D3_88AD_0080C84A5D47_.wvu.PrintArea" hidden="1">#REF!</definedName>
    <definedName name="Z_A1F52E4E_03D7_11D3_88AD_0080C84A5D47_.wvu.PrintArea" localSheetId="0" hidden="1">#REF!</definedName>
    <definedName name="Z_A1F52E4E_03D7_11D3_88AD_0080C84A5D47_.wvu.PrintArea" hidden="1">#REF!</definedName>
    <definedName name="Z_A1F52E50_03D7_11D3_88AD_0080C84A5D47_.wvu.PrintArea" localSheetId="0" hidden="1">#REF!</definedName>
    <definedName name="Z_A1F52E50_03D7_11D3_88AD_0080C84A5D47_.wvu.PrintArea" hidden="1">#REF!</definedName>
    <definedName name="Z_A1F52E51_03D7_11D3_88AD_0080C84A5D47_.wvu.PrintArea" localSheetId="0" hidden="1">#REF!</definedName>
    <definedName name="Z_A1F52E51_03D7_11D3_88AD_0080C84A5D47_.wvu.PrintArea" hidden="1">#REF!</definedName>
    <definedName name="Z_A1F52E52_03D7_11D3_88AD_0080C84A5D47_.wvu.PrintArea" localSheetId="0" hidden="1">#REF!</definedName>
    <definedName name="Z_A1F52E52_03D7_11D3_88AD_0080C84A5D47_.wvu.PrintArea" hidden="1">#REF!</definedName>
    <definedName name="Z_A1F52E54_03D7_11D3_88AD_0080C84A5D47_.wvu.PrintArea" localSheetId="0" hidden="1">#REF!</definedName>
    <definedName name="Z_A1F52E54_03D7_11D3_88AD_0080C84A5D47_.wvu.PrintArea" hidden="1">#REF!</definedName>
    <definedName name="Z_A1F52E55_03D7_11D3_88AD_0080C84A5D47_.wvu.PrintArea" localSheetId="0" hidden="1">#REF!</definedName>
    <definedName name="Z_A1F52E55_03D7_11D3_88AD_0080C84A5D47_.wvu.PrintArea" hidden="1">#REF!</definedName>
    <definedName name="Z_A1F52E57_03D7_11D3_88AD_0080C84A5D47_.wvu.PrintArea" localSheetId="0" hidden="1">#REF!</definedName>
    <definedName name="Z_A1F52E57_03D7_11D3_88AD_0080C84A5D47_.wvu.PrintArea" hidden="1">#REF!</definedName>
    <definedName name="Z_A1F52E59_03D7_11D3_88AD_0080C84A5D47_.wvu.PrintArea" localSheetId="0" hidden="1">#REF!</definedName>
    <definedName name="Z_A1F52E59_03D7_11D3_88AD_0080C84A5D47_.wvu.PrintArea" hidden="1">#REF!</definedName>
    <definedName name="Z_A1F52E5A_03D7_11D3_88AD_0080C84A5D47_.wvu.PrintArea" localSheetId="0" hidden="1">#REF!</definedName>
    <definedName name="Z_A1F52E5A_03D7_11D3_88AD_0080C84A5D47_.wvu.PrintArea" hidden="1">#REF!</definedName>
    <definedName name="Z_A1F52E5B_03D7_11D3_88AD_0080C84A5D47_.wvu.PrintArea" localSheetId="0" hidden="1">#REF!</definedName>
    <definedName name="Z_A1F52E5B_03D7_11D3_88AD_0080C84A5D47_.wvu.PrintArea" hidden="1">#REF!</definedName>
    <definedName name="Z_A1F52E5D_03D7_11D3_88AD_0080C84A5D47_.wvu.PrintArea" localSheetId="0" hidden="1">#REF!</definedName>
    <definedName name="Z_A1F52E5D_03D7_11D3_88AD_0080C84A5D47_.wvu.PrintArea" hidden="1">#REF!</definedName>
    <definedName name="Z_A1F52E5E_03D7_11D3_88AD_0080C84A5D47_.wvu.PrintArea" localSheetId="0" hidden="1">#REF!</definedName>
    <definedName name="Z_A1F52E5E_03D7_11D3_88AD_0080C84A5D47_.wvu.PrintArea" hidden="1">#REF!</definedName>
    <definedName name="Z_A1F52E5F_03D7_11D3_88AD_0080C84A5D47_.wvu.PrintArea" localSheetId="0" hidden="1">#REF!</definedName>
    <definedName name="Z_A1F52E5F_03D7_11D3_88AD_0080C84A5D47_.wvu.PrintArea" hidden="1">#REF!</definedName>
    <definedName name="Z_A1F52E61_03D7_11D3_88AD_0080C84A5D47_.wvu.PrintArea" localSheetId="0" hidden="1">#REF!</definedName>
    <definedName name="Z_A1F52E61_03D7_11D3_88AD_0080C84A5D47_.wvu.PrintArea" hidden="1">#REF!</definedName>
    <definedName name="Z_A1F52E62_03D7_11D3_88AD_0080C84A5D47_.wvu.PrintArea" localSheetId="0" hidden="1">#REF!</definedName>
    <definedName name="Z_A1F52E62_03D7_11D3_88AD_0080C84A5D47_.wvu.PrintArea" hidden="1">#REF!</definedName>
    <definedName name="Z_AF0B9184_56F4_11D3_97FE_00A0C9DF29C4_.wvu.PrintArea" localSheetId="0" hidden="1">#REF!</definedName>
    <definedName name="Z_AF0B9184_56F4_11D3_97FE_00A0C9DF29C4_.wvu.PrintArea" hidden="1">#REF!</definedName>
    <definedName name="Z_AF0B9185_56F4_11D3_97FE_00A0C9DF29C4_.wvu.PrintArea" localSheetId="0" hidden="1">#REF!</definedName>
    <definedName name="Z_AF0B9185_56F4_11D3_97FE_00A0C9DF29C4_.wvu.PrintArea" hidden="1">#REF!</definedName>
    <definedName name="Z_AF0B9187_56F4_11D3_97FE_00A0C9DF29C4_.wvu.PrintArea" localSheetId="0" hidden="1">#REF!</definedName>
    <definedName name="Z_AF0B9187_56F4_11D3_97FE_00A0C9DF29C4_.wvu.PrintArea" hidden="1">#REF!</definedName>
    <definedName name="Z_AF0B9188_56F4_11D3_97FE_00A0C9DF29C4_.wvu.PrintArea" localSheetId="0" hidden="1">#REF!</definedName>
    <definedName name="Z_AF0B9188_56F4_11D3_97FE_00A0C9DF29C4_.wvu.PrintArea" hidden="1">#REF!</definedName>
    <definedName name="Z_AF0B9189_56F4_11D3_97FE_00A0C9DF29C4_.wvu.PrintArea" localSheetId="0" hidden="1">#REF!</definedName>
    <definedName name="Z_AF0B9189_56F4_11D3_97FE_00A0C9DF29C4_.wvu.PrintArea" hidden="1">#REF!</definedName>
    <definedName name="Z_AF0B918A_56F4_11D3_97FE_00A0C9DF29C4_.wvu.PrintArea" localSheetId="0" hidden="1">#REF!</definedName>
    <definedName name="Z_AF0B918A_56F4_11D3_97FE_00A0C9DF29C4_.wvu.PrintArea" hidden="1">#REF!</definedName>
    <definedName name="Z_AF0B918C_56F4_11D3_97FE_00A0C9DF29C4_.wvu.PrintArea" localSheetId="0" hidden="1">#REF!</definedName>
    <definedName name="Z_AF0B918C_56F4_11D3_97FE_00A0C9DF29C4_.wvu.PrintArea" hidden="1">#REF!</definedName>
    <definedName name="Z_AF0B918D_56F4_11D3_97FE_00A0C9DF29C4_.wvu.PrintArea" localSheetId="0" hidden="1">#REF!</definedName>
    <definedName name="Z_AF0B918D_56F4_11D3_97FE_00A0C9DF29C4_.wvu.PrintArea" hidden="1">#REF!</definedName>
    <definedName name="Z_AF0B918E_56F4_11D3_97FE_00A0C9DF29C4_.wvu.PrintArea" localSheetId="0" hidden="1">#REF!</definedName>
    <definedName name="Z_AF0B918E_56F4_11D3_97FE_00A0C9DF29C4_.wvu.PrintArea" hidden="1">#REF!</definedName>
    <definedName name="Z_AF0B918F_56F4_11D3_97FE_00A0C9DF29C4_.wvu.PrintArea" localSheetId="0" hidden="1">#REF!</definedName>
    <definedName name="Z_AF0B918F_56F4_11D3_97FE_00A0C9DF29C4_.wvu.PrintArea" hidden="1">#REF!</definedName>
    <definedName name="Z_AF0B9191_56F4_11D3_97FE_00A0C9DF29C4_.wvu.PrintArea" localSheetId="0" hidden="1">#REF!</definedName>
    <definedName name="Z_AF0B9191_56F4_11D3_97FE_00A0C9DF29C4_.wvu.PrintArea" hidden="1">#REF!</definedName>
    <definedName name="Z_AF0B9192_56F4_11D3_97FE_00A0C9DF29C4_.wvu.PrintArea" localSheetId="0" hidden="1">#REF!</definedName>
    <definedName name="Z_AF0B9192_56F4_11D3_97FE_00A0C9DF29C4_.wvu.PrintArea" hidden="1">#REF!</definedName>
    <definedName name="Z_AF0B9194_56F4_11D3_97FE_00A0C9DF29C4_.wvu.PrintArea" localSheetId="0" hidden="1">#REF!</definedName>
    <definedName name="Z_AF0B9194_56F4_11D3_97FE_00A0C9DF29C4_.wvu.PrintArea" hidden="1">#REF!</definedName>
    <definedName name="Z_AF0B9195_56F4_11D3_97FE_00A0C9DF29C4_.wvu.PrintArea" localSheetId="0" hidden="1">#REF!</definedName>
    <definedName name="Z_AF0B9195_56F4_11D3_97FE_00A0C9DF29C4_.wvu.PrintArea" hidden="1">#REF!</definedName>
    <definedName name="Z_AF0B9197_56F4_11D3_97FE_00A0C9DF29C4_.wvu.PrintArea" localSheetId="0" hidden="1">#REF!</definedName>
    <definedName name="Z_AF0B9197_56F4_11D3_97FE_00A0C9DF29C4_.wvu.PrintArea" hidden="1">#REF!</definedName>
    <definedName name="Z_AF0B9198_56F4_11D3_97FE_00A0C9DF29C4_.wvu.PrintArea" localSheetId="0" hidden="1">#REF!</definedName>
    <definedName name="Z_AF0B9198_56F4_11D3_97FE_00A0C9DF29C4_.wvu.PrintArea" hidden="1">#REF!</definedName>
    <definedName name="Z_AF0B9199_56F4_11D3_97FE_00A0C9DF29C4_.wvu.PrintArea" localSheetId="0" hidden="1">#REF!</definedName>
    <definedName name="Z_AF0B9199_56F4_11D3_97FE_00A0C9DF29C4_.wvu.PrintArea" hidden="1">#REF!</definedName>
    <definedName name="Z_AF0B919A_56F4_11D3_97FE_00A0C9DF29C4_.wvu.PrintArea" localSheetId="0" hidden="1">#REF!</definedName>
    <definedName name="Z_AF0B919A_56F4_11D3_97FE_00A0C9DF29C4_.wvu.PrintArea" hidden="1">#REF!</definedName>
    <definedName name="Z_AF0B919C_56F4_11D3_97FE_00A0C9DF29C4_.wvu.PrintArea" localSheetId="0" hidden="1">#REF!</definedName>
    <definedName name="Z_AF0B919C_56F4_11D3_97FE_00A0C9DF29C4_.wvu.PrintArea" hidden="1">#REF!</definedName>
    <definedName name="Z_AF0B919D_56F4_11D3_97FE_00A0C9DF29C4_.wvu.PrintArea" localSheetId="0" hidden="1">#REF!</definedName>
    <definedName name="Z_AF0B919D_56F4_11D3_97FE_00A0C9DF29C4_.wvu.PrintArea" hidden="1">#REF!</definedName>
    <definedName name="Z_AF0B919E_56F4_11D3_97FE_00A0C9DF29C4_.wvu.PrintArea" localSheetId="0" hidden="1">#REF!</definedName>
    <definedName name="Z_AF0B919E_56F4_11D3_97FE_00A0C9DF29C4_.wvu.PrintArea" hidden="1">#REF!</definedName>
    <definedName name="Z_AF0B919F_56F4_11D3_97FE_00A0C9DF29C4_.wvu.PrintArea" localSheetId="0" hidden="1">#REF!</definedName>
    <definedName name="Z_AF0B919F_56F4_11D3_97FE_00A0C9DF29C4_.wvu.PrintArea" hidden="1">#REF!</definedName>
    <definedName name="Z_AF0B91A1_56F4_11D3_97FE_00A0C9DF29C4_.wvu.PrintArea" localSheetId="0" hidden="1">#REF!</definedName>
    <definedName name="Z_AF0B91A1_56F4_11D3_97FE_00A0C9DF29C4_.wvu.PrintArea" hidden="1">#REF!</definedName>
    <definedName name="Z_AF0B91A2_56F4_11D3_97FE_00A0C9DF29C4_.wvu.PrintArea" localSheetId="0" hidden="1">#REF!</definedName>
    <definedName name="Z_AF0B91A2_56F4_11D3_97FE_00A0C9DF29C4_.wvu.PrintArea" hidden="1">#REF!</definedName>
    <definedName name="Z_B7259815_225C_11D3_8571_00A0C9DF1035_.wvu.PrintArea" localSheetId="0" hidden="1">#REF!</definedName>
    <definedName name="Z_B7259815_225C_11D3_8571_00A0C9DF1035_.wvu.PrintArea" hidden="1">#REF!</definedName>
    <definedName name="Z_B7259816_225C_11D3_8571_00A0C9DF1035_.wvu.PrintArea" localSheetId="0" hidden="1">#REF!</definedName>
    <definedName name="Z_B7259816_225C_11D3_8571_00A0C9DF1035_.wvu.PrintArea" hidden="1">#REF!</definedName>
    <definedName name="Z_B7259818_225C_11D3_8571_00A0C9DF1035_.wvu.PrintArea" localSheetId="0" hidden="1">#REF!</definedName>
    <definedName name="Z_B7259818_225C_11D3_8571_00A0C9DF1035_.wvu.PrintArea" hidden="1">#REF!</definedName>
    <definedName name="Z_B7259819_225C_11D3_8571_00A0C9DF1035_.wvu.PrintArea" localSheetId="0" hidden="1">#REF!</definedName>
    <definedName name="Z_B7259819_225C_11D3_8571_00A0C9DF1035_.wvu.PrintArea" hidden="1">#REF!</definedName>
    <definedName name="Z_B725981A_225C_11D3_8571_00A0C9DF1035_.wvu.PrintArea" localSheetId="0" hidden="1">#REF!</definedName>
    <definedName name="Z_B725981A_225C_11D3_8571_00A0C9DF1035_.wvu.PrintArea" hidden="1">#REF!</definedName>
    <definedName name="Z_B725981B_225C_11D3_8571_00A0C9DF1035_.wvu.PrintArea" localSheetId="0" hidden="1">#REF!</definedName>
    <definedName name="Z_B725981B_225C_11D3_8571_00A0C9DF1035_.wvu.PrintArea" hidden="1">#REF!</definedName>
    <definedName name="Z_B725981D_225C_11D3_8571_00A0C9DF1035_.wvu.PrintArea" localSheetId="0" hidden="1">#REF!</definedName>
    <definedName name="Z_B725981D_225C_11D3_8571_00A0C9DF1035_.wvu.PrintArea" hidden="1">#REF!</definedName>
    <definedName name="Z_B725981E_225C_11D3_8571_00A0C9DF1035_.wvu.PrintArea" localSheetId="0" hidden="1">#REF!</definedName>
    <definedName name="Z_B725981E_225C_11D3_8571_00A0C9DF1035_.wvu.PrintArea" hidden="1">#REF!</definedName>
    <definedName name="Z_B725981F_225C_11D3_8571_00A0C9DF1035_.wvu.PrintArea" localSheetId="0" hidden="1">#REF!</definedName>
    <definedName name="Z_B725981F_225C_11D3_8571_00A0C9DF1035_.wvu.PrintArea" hidden="1">#REF!</definedName>
    <definedName name="Z_B7259820_225C_11D3_8571_00A0C9DF1035_.wvu.PrintArea" localSheetId="0" hidden="1">#REF!</definedName>
    <definedName name="Z_B7259820_225C_11D3_8571_00A0C9DF1035_.wvu.PrintArea" hidden="1">#REF!</definedName>
    <definedName name="Z_B7259822_225C_11D3_8571_00A0C9DF1035_.wvu.PrintArea" localSheetId="0" hidden="1">#REF!</definedName>
    <definedName name="Z_B7259822_225C_11D3_8571_00A0C9DF1035_.wvu.PrintArea" hidden="1">#REF!</definedName>
    <definedName name="Z_B7259823_225C_11D3_8571_00A0C9DF1035_.wvu.PrintArea" localSheetId="0" hidden="1">#REF!</definedName>
    <definedName name="Z_B7259823_225C_11D3_8571_00A0C9DF1035_.wvu.PrintArea" hidden="1">#REF!</definedName>
    <definedName name="Z_B7259825_225C_11D3_8571_00A0C9DF1035_.wvu.PrintArea" localSheetId="0" hidden="1">#REF!</definedName>
    <definedName name="Z_B7259825_225C_11D3_8571_00A0C9DF1035_.wvu.PrintArea" hidden="1">#REF!</definedName>
    <definedName name="Z_B7259826_225C_11D3_8571_00A0C9DF1035_.wvu.PrintArea" localSheetId="0" hidden="1">#REF!</definedName>
    <definedName name="Z_B7259826_225C_11D3_8571_00A0C9DF1035_.wvu.PrintArea" hidden="1">#REF!</definedName>
    <definedName name="Z_B7259828_225C_11D3_8571_00A0C9DF1035_.wvu.PrintArea" localSheetId="0" hidden="1">#REF!</definedName>
    <definedName name="Z_B7259828_225C_11D3_8571_00A0C9DF1035_.wvu.PrintArea" hidden="1">#REF!</definedName>
    <definedName name="Z_B7259829_225C_11D3_8571_00A0C9DF1035_.wvu.PrintArea" localSheetId="0" hidden="1">#REF!</definedName>
    <definedName name="Z_B7259829_225C_11D3_8571_00A0C9DF1035_.wvu.PrintArea" hidden="1">#REF!</definedName>
    <definedName name="Z_B725982A_225C_11D3_8571_00A0C9DF1035_.wvu.PrintArea" localSheetId="0" hidden="1">#REF!</definedName>
    <definedName name="Z_B725982A_225C_11D3_8571_00A0C9DF1035_.wvu.PrintArea" hidden="1">#REF!</definedName>
    <definedName name="Z_B725982B_225C_11D3_8571_00A0C9DF1035_.wvu.PrintArea" localSheetId="0" hidden="1">#REF!</definedName>
    <definedName name="Z_B725982B_225C_11D3_8571_00A0C9DF1035_.wvu.PrintArea" hidden="1">#REF!</definedName>
    <definedName name="Z_B725982D_225C_11D3_8571_00A0C9DF1035_.wvu.PrintArea" localSheetId="0" hidden="1">#REF!</definedName>
    <definedName name="Z_B725982D_225C_11D3_8571_00A0C9DF1035_.wvu.PrintArea" hidden="1">#REF!</definedName>
    <definedName name="Z_B725982E_225C_11D3_8571_00A0C9DF1035_.wvu.PrintArea" localSheetId="0" hidden="1">#REF!</definedName>
    <definedName name="Z_B725982E_225C_11D3_8571_00A0C9DF1035_.wvu.PrintArea" hidden="1">#REF!</definedName>
    <definedName name="Z_B725982F_225C_11D3_8571_00A0C9DF1035_.wvu.PrintArea" localSheetId="0" hidden="1">#REF!</definedName>
    <definedName name="Z_B725982F_225C_11D3_8571_00A0C9DF1035_.wvu.PrintArea" hidden="1">#REF!</definedName>
    <definedName name="Z_B7259830_225C_11D3_8571_00A0C9DF1035_.wvu.PrintArea" localSheetId="0" hidden="1">#REF!</definedName>
    <definedName name="Z_B7259830_225C_11D3_8571_00A0C9DF1035_.wvu.PrintArea" hidden="1">#REF!</definedName>
    <definedName name="Z_B7259832_225C_11D3_8571_00A0C9DF1035_.wvu.PrintArea" localSheetId="0" hidden="1">#REF!</definedName>
    <definedName name="Z_B7259832_225C_11D3_8571_00A0C9DF1035_.wvu.PrintArea" hidden="1">#REF!</definedName>
    <definedName name="Z_B7259833_225C_11D3_8571_00A0C9DF1035_.wvu.PrintArea" localSheetId="0" hidden="1">#REF!</definedName>
    <definedName name="Z_B7259833_225C_11D3_8571_00A0C9DF1035_.wvu.PrintArea" hidden="1">#REF!</definedName>
    <definedName name="Z_B7F9DAA5_441F_11D3_8575_00A0C9DF1035_.wvu.PrintArea" localSheetId="0" hidden="1">#REF!</definedName>
    <definedName name="Z_B7F9DAA5_441F_11D3_8575_00A0C9DF1035_.wvu.PrintArea" hidden="1">#REF!</definedName>
    <definedName name="Z_B7F9DAA6_441F_11D3_8575_00A0C9DF1035_.wvu.PrintArea" localSheetId="0" hidden="1">#REF!</definedName>
    <definedName name="Z_B7F9DAA6_441F_11D3_8575_00A0C9DF1035_.wvu.PrintArea" hidden="1">#REF!</definedName>
    <definedName name="Z_B7F9DAA8_441F_11D3_8575_00A0C9DF1035_.wvu.PrintArea" localSheetId="0" hidden="1">#REF!</definedName>
    <definedName name="Z_B7F9DAA8_441F_11D3_8575_00A0C9DF1035_.wvu.PrintArea" hidden="1">#REF!</definedName>
    <definedName name="Z_B7F9DAA9_441F_11D3_8575_00A0C9DF1035_.wvu.PrintArea" localSheetId="0" hidden="1">#REF!</definedName>
    <definedName name="Z_B7F9DAA9_441F_11D3_8575_00A0C9DF1035_.wvu.PrintArea" hidden="1">#REF!</definedName>
    <definedName name="Z_B7F9DAAA_441F_11D3_8575_00A0C9DF1035_.wvu.PrintArea" localSheetId="0" hidden="1">#REF!</definedName>
    <definedName name="Z_B7F9DAAA_441F_11D3_8575_00A0C9DF1035_.wvu.PrintArea" hidden="1">#REF!</definedName>
    <definedName name="Z_B7F9DAAB_441F_11D3_8575_00A0C9DF1035_.wvu.PrintArea" localSheetId="0" hidden="1">#REF!</definedName>
    <definedName name="Z_B7F9DAAB_441F_11D3_8575_00A0C9DF1035_.wvu.PrintArea" hidden="1">#REF!</definedName>
    <definedName name="Z_B7F9DAAD_441F_11D3_8575_00A0C9DF1035_.wvu.PrintArea" localSheetId="0" hidden="1">#REF!</definedName>
    <definedName name="Z_B7F9DAAD_441F_11D3_8575_00A0C9DF1035_.wvu.PrintArea" hidden="1">#REF!</definedName>
    <definedName name="Z_B7F9DAAE_441F_11D3_8575_00A0C9DF1035_.wvu.PrintArea" localSheetId="0" hidden="1">#REF!</definedName>
    <definedName name="Z_B7F9DAAE_441F_11D3_8575_00A0C9DF1035_.wvu.PrintArea" hidden="1">#REF!</definedName>
    <definedName name="Z_B7F9DAAF_441F_11D3_8575_00A0C9DF1035_.wvu.PrintArea" localSheetId="0" hidden="1">#REF!</definedName>
    <definedName name="Z_B7F9DAAF_441F_11D3_8575_00A0C9DF1035_.wvu.PrintArea" hidden="1">#REF!</definedName>
    <definedName name="Z_B7F9DAB0_441F_11D3_8575_00A0C9DF1035_.wvu.PrintArea" localSheetId="0" hidden="1">#REF!</definedName>
    <definedName name="Z_B7F9DAB0_441F_11D3_8575_00A0C9DF1035_.wvu.PrintArea" hidden="1">#REF!</definedName>
    <definedName name="Z_B7F9DAB2_441F_11D3_8575_00A0C9DF1035_.wvu.PrintArea" localSheetId="0" hidden="1">#REF!</definedName>
    <definedName name="Z_B7F9DAB2_441F_11D3_8575_00A0C9DF1035_.wvu.PrintArea" hidden="1">#REF!</definedName>
    <definedName name="Z_B7F9DAB3_441F_11D3_8575_00A0C9DF1035_.wvu.PrintArea" localSheetId="0" hidden="1">#REF!</definedName>
    <definedName name="Z_B7F9DAB3_441F_11D3_8575_00A0C9DF1035_.wvu.PrintArea" hidden="1">#REF!</definedName>
    <definedName name="Z_B7F9DAB5_441F_11D3_8575_00A0C9DF1035_.wvu.PrintArea" localSheetId="0" hidden="1">#REF!</definedName>
    <definedName name="Z_B7F9DAB5_441F_11D3_8575_00A0C9DF1035_.wvu.PrintArea" hidden="1">#REF!</definedName>
    <definedName name="Z_B7F9DAB6_441F_11D3_8575_00A0C9DF1035_.wvu.PrintArea" localSheetId="0" hidden="1">#REF!</definedName>
    <definedName name="Z_B7F9DAB6_441F_11D3_8575_00A0C9DF1035_.wvu.PrintArea" hidden="1">#REF!</definedName>
    <definedName name="Z_B7F9DAB8_441F_11D3_8575_00A0C9DF1035_.wvu.PrintArea" localSheetId="0" hidden="1">#REF!</definedName>
    <definedName name="Z_B7F9DAB8_441F_11D3_8575_00A0C9DF1035_.wvu.PrintArea" hidden="1">#REF!</definedName>
    <definedName name="Z_B7F9DAB9_441F_11D3_8575_00A0C9DF1035_.wvu.PrintArea" localSheetId="0" hidden="1">#REF!</definedName>
    <definedName name="Z_B7F9DAB9_441F_11D3_8575_00A0C9DF1035_.wvu.PrintArea" hidden="1">#REF!</definedName>
    <definedName name="Z_B7F9DABA_441F_11D3_8575_00A0C9DF1035_.wvu.PrintArea" localSheetId="0" hidden="1">#REF!</definedName>
    <definedName name="Z_B7F9DABA_441F_11D3_8575_00A0C9DF1035_.wvu.PrintArea" hidden="1">#REF!</definedName>
    <definedName name="Z_B7F9DABB_441F_11D3_8575_00A0C9DF1035_.wvu.PrintArea" localSheetId="0" hidden="1">#REF!</definedName>
    <definedName name="Z_B7F9DABB_441F_11D3_8575_00A0C9DF1035_.wvu.PrintArea" hidden="1">#REF!</definedName>
    <definedName name="Z_B7F9DABD_441F_11D3_8575_00A0C9DF1035_.wvu.PrintArea" localSheetId="0" hidden="1">#REF!</definedName>
    <definedName name="Z_B7F9DABD_441F_11D3_8575_00A0C9DF1035_.wvu.PrintArea" hidden="1">#REF!</definedName>
    <definedName name="Z_B7F9DABE_441F_11D3_8575_00A0C9DF1035_.wvu.PrintArea" localSheetId="0" hidden="1">#REF!</definedName>
    <definedName name="Z_B7F9DABE_441F_11D3_8575_00A0C9DF1035_.wvu.PrintArea" hidden="1">#REF!</definedName>
    <definedName name="Z_B7F9DABF_441F_11D3_8575_00A0C9DF1035_.wvu.PrintArea" localSheetId="0" hidden="1">#REF!</definedName>
    <definedName name="Z_B7F9DABF_441F_11D3_8575_00A0C9DF1035_.wvu.PrintArea" hidden="1">#REF!</definedName>
    <definedName name="Z_B7F9DAC0_441F_11D3_8575_00A0C9DF1035_.wvu.PrintArea" localSheetId="0" hidden="1">#REF!</definedName>
    <definedName name="Z_B7F9DAC0_441F_11D3_8575_00A0C9DF1035_.wvu.PrintArea" hidden="1">#REF!</definedName>
    <definedName name="Z_B7F9DAC2_441F_11D3_8575_00A0C9DF1035_.wvu.PrintArea" localSheetId="0" hidden="1">#REF!</definedName>
    <definedName name="Z_B7F9DAC2_441F_11D3_8575_00A0C9DF1035_.wvu.PrintArea" hidden="1">#REF!</definedName>
    <definedName name="Z_B7F9DAC3_441F_11D3_8575_00A0C9DF1035_.wvu.PrintArea" localSheetId="0" hidden="1">#REF!</definedName>
    <definedName name="Z_B7F9DAC3_441F_11D3_8575_00A0C9DF1035_.wvu.PrintArea" hidden="1">#REF!</definedName>
    <definedName name="Z_BE87EB26_C75B_11D3_9810_00A0C9DF29C4_.wvu.PrintArea" localSheetId="0" hidden="1">#REF!</definedName>
    <definedName name="Z_BE87EB26_C75B_11D3_9810_00A0C9DF29C4_.wvu.PrintArea" hidden="1">#REF!</definedName>
    <definedName name="Z_BE87EB27_C75B_11D3_9810_00A0C9DF29C4_.wvu.PrintArea" localSheetId="0" hidden="1">#REF!</definedName>
    <definedName name="Z_BE87EB27_C75B_11D3_9810_00A0C9DF29C4_.wvu.PrintArea" hidden="1">#REF!</definedName>
    <definedName name="Z_BE87EB29_C75B_11D3_9810_00A0C9DF29C4_.wvu.PrintArea" localSheetId="0" hidden="1">#REF!</definedName>
    <definedName name="Z_BE87EB29_C75B_11D3_9810_00A0C9DF29C4_.wvu.PrintArea" hidden="1">#REF!</definedName>
    <definedName name="Z_BE87EB2A_C75B_11D3_9810_00A0C9DF29C4_.wvu.PrintArea" localSheetId="0" hidden="1">#REF!</definedName>
    <definedName name="Z_BE87EB2A_C75B_11D3_9810_00A0C9DF29C4_.wvu.PrintArea" hidden="1">#REF!</definedName>
    <definedName name="Z_BE87EB2B_C75B_11D3_9810_00A0C9DF29C4_.wvu.PrintArea" localSheetId="0" hidden="1">#REF!</definedName>
    <definedName name="Z_BE87EB2B_C75B_11D3_9810_00A0C9DF29C4_.wvu.PrintArea" hidden="1">#REF!</definedName>
    <definedName name="Z_BE87EB2C_C75B_11D3_9810_00A0C9DF29C4_.wvu.PrintArea" localSheetId="0" hidden="1">#REF!</definedName>
    <definedName name="Z_BE87EB2C_C75B_11D3_9810_00A0C9DF29C4_.wvu.PrintArea" hidden="1">#REF!</definedName>
    <definedName name="Z_BE87EB2E_C75B_11D3_9810_00A0C9DF29C4_.wvu.PrintArea" localSheetId="0" hidden="1">#REF!</definedName>
    <definedName name="Z_BE87EB2E_C75B_11D3_9810_00A0C9DF29C4_.wvu.PrintArea" hidden="1">#REF!</definedName>
    <definedName name="Z_BE87EB2F_C75B_11D3_9810_00A0C9DF29C4_.wvu.PrintArea" localSheetId="0" hidden="1">#REF!</definedName>
    <definedName name="Z_BE87EB2F_C75B_11D3_9810_00A0C9DF29C4_.wvu.PrintArea" hidden="1">#REF!</definedName>
    <definedName name="Z_BE87EB30_C75B_11D3_9810_00A0C9DF29C4_.wvu.PrintArea" localSheetId="0" hidden="1">#REF!</definedName>
    <definedName name="Z_BE87EB30_C75B_11D3_9810_00A0C9DF29C4_.wvu.PrintArea" hidden="1">#REF!</definedName>
    <definedName name="Z_BE87EB31_C75B_11D3_9810_00A0C9DF29C4_.wvu.PrintArea" localSheetId="0" hidden="1">#REF!</definedName>
    <definedName name="Z_BE87EB31_C75B_11D3_9810_00A0C9DF29C4_.wvu.PrintArea" hidden="1">#REF!</definedName>
    <definedName name="Z_BE87EB33_C75B_11D3_9810_00A0C9DF29C4_.wvu.PrintArea" localSheetId="0" hidden="1">#REF!</definedName>
    <definedName name="Z_BE87EB33_C75B_11D3_9810_00A0C9DF29C4_.wvu.PrintArea" hidden="1">#REF!</definedName>
    <definedName name="Z_BE87EB34_C75B_11D3_9810_00A0C9DF29C4_.wvu.PrintArea" localSheetId="0" hidden="1">#REF!</definedName>
    <definedName name="Z_BE87EB34_C75B_11D3_9810_00A0C9DF29C4_.wvu.PrintArea" hidden="1">#REF!</definedName>
    <definedName name="Z_BE87EB36_C75B_11D3_9810_00A0C9DF29C4_.wvu.PrintArea" localSheetId="0" hidden="1">#REF!</definedName>
    <definedName name="Z_BE87EB36_C75B_11D3_9810_00A0C9DF29C4_.wvu.PrintArea" hidden="1">#REF!</definedName>
    <definedName name="Z_BE87EB37_C75B_11D3_9810_00A0C9DF29C4_.wvu.PrintArea" localSheetId="0" hidden="1">#REF!</definedName>
    <definedName name="Z_BE87EB37_C75B_11D3_9810_00A0C9DF29C4_.wvu.PrintArea" hidden="1">#REF!</definedName>
    <definedName name="Z_BE87EB39_C75B_11D3_9810_00A0C9DF29C4_.wvu.PrintArea" localSheetId="0" hidden="1">#REF!</definedName>
    <definedName name="Z_BE87EB39_C75B_11D3_9810_00A0C9DF29C4_.wvu.PrintArea" hidden="1">#REF!</definedName>
    <definedName name="Z_BE87EB3A_C75B_11D3_9810_00A0C9DF29C4_.wvu.PrintArea" localSheetId="0" hidden="1">#REF!</definedName>
    <definedName name="Z_BE87EB3A_C75B_11D3_9810_00A0C9DF29C4_.wvu.PrintArea" hidden="1">#REF!</definedName>
    <definedName name="Z_BE87EB3B_C75B_11D3_9810_00A0C9DF29C4_.wvu.PrintArea" localSheetId="0" hidden="1">#REF!</definedName>
    <definedName name="Z_BE87EB3B_C75B_11D3_9810_00A0C9DF29C4_.wvu.PrintArea" hidden="1">#REF!</definedName>
    <definedName name="Z_BE87EB3C_C75B_11D3_9810_00A0C9DF29C4_.wvu.PrintArea" localSheetId="0" hidden="1">#REF!</definedName>
    <definedName name="Z_BE87EB3C_C75B_11D3_9810_00A0C9DF29C4_.wvu.PrintArea" hidden="1">#REF!</definedName>
    <definedName name="Z_BE87EB3E_C75B_11D3_9810_00A0C9DF29C4_.wvu.PrintArea" localSheetId="0" hidden="1">#REF!</definedName>
    <definedName name="Z_BE87EB3E_C75B_11D3_9810_00A0C9DF29C4_.wvu.PrintArea" hidden="1">#REF!</definedName>
    <definedName name="Z_BE87EB3F_C75B_11D3_9810_00A0C9DF29C4_.wvu.PrintArea" localSheetId="0" hidden="1">#REF!</definedName>
    <definedName name="Z_BE87EB3F_C75B_11D3_9810_00A0C9DF29C4_.wvu.PrintArea" hidden="1">#REF!</definedName>
    <definedName name="Z_BE87EB40_C75B_11D3_9810_00A0C9DF29C4_.wvu.PrintArea" localSheetId="0" hidden="1">#REF!</definedName>
    <definedName name="Z_BE87EB40_C75B_11D3_9810_00A0C9DF29C4_.wvu.PrintArea" hidden="1">#REF!</definedName>
    <definedName name="Z_BE87EB41_C75B_11D3_9810_00A0C9DF29C4_.wvu.PrintArea" localSheetId="0" hidden="1">#REF!</definedName>
    <definedName name="Z_BE87EB41_C75B_11D3_9810_00A0C9DF29C4_.wvu.PrintArea" hidden="1">#REF!</definedName>
    <definedName name="Z_BE87EB43_C75B_11D3_9810_00A0C9DF29C4_.wvu.PrintArea" localSheetId="0" hidden="1">#REF!</definedName>
    <definedName name="Z_BE87EB43_C75B_11D3_9810_00A0C9DF29C4_.wvu.PrintArea" hidden="1">#REF!</definedName>
    <definedName name="Z_BE87EB44_C75B_11D3_9810_00A0C9DF29C4_.wvu.PrintArea" localSheetId="0" hidden="1">#REF!</definedName>
    <definedName name="Z_BE87EB44_C75B_11D3_9810_00A0C9DF29C4_.wvu.PrintArea" hidden="1">#REF!</definedName>
    <definedName name="Z_C20A3D4D_6B6B_11D3_ABEF_00A0C9DF1063_.wvu.PrintArea" localSheetId="0" hidden="1">#REF!</definedName>
    <definedName name="Z_C20A3D4D_6B6B_11D3_ABEF_00A0C9DF1063_.wvu.PrintArea" hidden="1">#REF!</definedName>
    <definedName name="Z_C20A3D4E_6B6B_11D3_ABEF_00A0C9DF1063_.wvu.PrintArea" localSheetId="0" hidden="1">#REF!</definedName>
    <definedName name="Z_C20A3D4E_6B6B_11D3_ABEF_00A0C9DF1063_.wvu.PrintArea" hidden="1">#REF!</definedName>
    <definedName name="Z_C20A3D50_6B6B_11D3_ABEF_00A0C9DF1063_.wvu.PrintArea" localSheetId="0" hidden="1">#REF!</definedName>
    <definedName name="Z_C20A3D50_6B6B_11D3_ABEF_00A0C9DF1063_.wvu.PrintArea" hidden="1">#REF!</definedName>
    <definedName name="Z_C20A3D51_6B6B_11D3_ABEF_00A0C9DF1063_.wvu.PrintArea" localSheetId="0" hidden="1">#REF!</definedName>
    <definedName name="Z_C20A3D51_6B6B_11D3_ABEF_00A0C9DF1063_.wvu.PrintArea" hidden="1">#REF!</definedName>
    <definedName name="Z_C20A3D52_6B6B_11D3_ABEF_00A0C9DF1063_.wvu.PrintArea" localSheetId="0" hidden="1">#REF!</definedName>
    <definedName name="Z_C20A3D52_6B6B_11D3_ABEF_00A0C9DF1063_.wvu.PrintArea" hidden="1">#REF!</definedName>
    <definedName name="Z_C20A3D53_6B6B_11D3_ABEF_00A0C9DF1063_.wvu.PrintArea" localSheetId="0" hidden="1">#REF!</definedName>
    <definedName name="Z_C20A3D53_6B6B_11D3_ABEF_00A0C9DF1063_.wvu.PrintArea" hidden="1">#REF!</definedName>
    <definedName name="Z_C20A3D55_6B6B_11D3_ABEF_00A0C9DF1063_.wvu.PrintArea" localSheetId="0" hidden="1">#REF!</definedName>
    <definedName name="Z_C20A3D55_6B6B_11D3_ABEF_00A0C9DF1063_.wvu.PrintArea" hidden="1">#REF!</definedName>
    <definedName name="Z_C20A3D56_6B6B_11D3_ABEF_00A0C9DF1063_.wvu.PrintArea" localSheetId="0" hidden="1">#REF!</definedName>
    <definedName name="Z_C20A3D56_6B6B_11D3_ABEF_00A0C9DF1063_.wvu.PrintArea" hidden="1">#REF!</definedName>
    <definedName name="Z_C20A3D57_6B6B_11D3_ABEF_00A0C9DF1063_.wvu.PrintArea" localSheetId="0" hidden="1">#REF!</definedName>
    <definedName name="Z_C20A3D57_6B6B_11D3_ABEF_00A0C9DF1063_.wvu.PrintArea" hidden="1">#REF!</definedName>
    <definedName name="Z_C20A3D58_6B6B_11D3_ABEF_00A0C9DF1063_.wvu.PrintArea" localSheetId="0" hidden="1">#REF!</definedName>
    <definedName name="Z_C20A3D58_6B6B_11D3_ABEF_00A0C9DF1063_.wvu.PrintArea" hidden="1">#REF!</definedName>
    <definedName name="Z_C20A3D5A_6B6B_11D3_ABEF_00A0C9DF1063_.wvu.PrintArea" localSheetId="0" hidden="1">#REF!</definedName>
    <definedName name="Z_C20A3D5A_6B6B_11D3_ABEF_00A0C9DF1063_.wvu.PrintArea" hidden="1">#REF!</definedName>
    <definedName name="Z_C20A3D5B_6B6B_11D3_ABEF_00A0C9DF1063_.wvu.PrintArea" localSheetId="0" hidden="1">#REF!</definedName>
    <definedName name="Z_C20A3D5B_6B6B_11D3_ABEF_00A0C9DF1063_.wvu.PrintArea" hidden="1">#REF!</definedName>
    <definedName name="Z_C20A3D5D_6B6B_11D3_ABEF_00A0C9DF1063_.wvu.PrintArea" localSheetId="0" hidden="1">#REF!</definedName>
    <definedName name="Z_C20A3D5D_6B6B_11D3_ABEF_00A0C9DF1063_.wvu.PrintArea" hidden="1">#REF!</definedName>
    <definedName name="Z_C20A3D5E_6B6B_11D3_ABEF_00A0C9DF1063_.wvu.PrintArea" localSheetId="0" hidden="1">#REF!</definedName>
    <definedName name="Z_C20A3D5E_6B6B_11D3_ABEF_00A0C9DF1063_.wvu.PrintArea" hidden="1">#REF!</definedName>
    <definedName name="Z_C20A3D60_6B6B_11D3_ABEF_00A0C9DF1063_.wvu.PrintArea" localSheetId="0" hidden="1">#REF!</definedName>
    <definedName name="Z_C20A3D60_6B6B_11D3_ABEF_00A0C9DF1063_.wvu.PrintArea" hidden="1">#REF!</definedName>
    <definedName name="Z_C20A3D61_6B6B_11D3_ABEF_00A0C9DF1063_.wvu.PrintArea" localSheetId="0" hidden="1">#REF!</definedName>
    <definedName name="Z_C20A3D61_6B6B_11D3_ABEF_00A0C9DF1063_.wvu.PrintArea" hidden="1">#REF!</definedName>
    <definedName name="Z_C20A3D62_6B6B_11D3_ABEF_00A0C9DF1063_.wvu.PrintArea" localSheetId="0" hidden="1">#REF!</definedName>
    <definedName name="Z_C20A3D62_6B6B_11D3_ABEF_00A0C9DF1063_.wvu.PrintArea" hidden="1">#REF!</definedName>
    <definedName name="Z_C20A3D63_6B6B_11D3_ABEF_00A0C9DF1063_.wvu.PrintArea" localSheetId="0" hidden="1">#REF!</definedName>
    <definedName name="Z_C20A3D63_6B6B_11D3_ABEF_00A0C9DF1063_.wvu.PrintArea" hidden="1">#REF!</definedName>
    <definedName name="Z_C20A3D65_6B6B_11D3_ABEF_00A0C9DF1063_.wvu.PrintArea" localSheetId="0" hidden="1">#REF!</definedName>
    <definedName name="Z_C20A3D65_6B6B_11D3_ABEF_00A0C9DF1063_.wvu.PrintArea" hidden="1">#REF!</definedName>
    <definedName name="Z_C20A3D66_6B6B_11D3_ABEF_00A0C9DF1063_.wvu.PrintArea" localSheetId="0" hidden="1">#REF!</definedName>
    <definedName name="Z_C20A3D66_6B6B_11D3_ABEF_00A0C9DF1063_.wvu.PrintArea" hidden="1">#REF!</definedName>
    <definedName name="Z_C20A3D67_6B6B_11D3_ABEF_00A0C9DF1063_.wvu.PrintArea" localSheetId="0" hidden="1">#REF!</definedName>
    <definedName name="Z_C20A3D67_6B6B_11D3_ABEF_00A0C9DF1063_.wvu.PrintArea" hidden="1">#REF!</definedName>
    <definedName name="Z_C20A3D68_6B6B_11D3_ABEF_00A0C9DF1063_.wvu.PrintArea" localSheetId="0" hidden="1">#REF!</definedName>
    <definedName name="Z_C20A3D68_6B6B_11D3_ABEF_00A0C9DF1063_.wvu.PrintArea" hidden="1">#REF!</definedName>
    <definedName name="Z_C20A3D6A_6B6B_11D3_ABEF_00A0C9DF1063_.wvu.PrintArea" localSheetId="0" hidden="1">#REF!</definedName>
    <definedName name="Z_C20A3D6A_6B6B_11D3_ABEF_00A0C9DF1063_.wvu.PrintArea" hidden="1">#REF!</definedName>
    <definedName name="Z_C20A3D6B_6B6B_11D3_ABEF_00A0C9DF1063_.wvu.PrintArea" localSheetId="0" hidden="1">#REF!</definedName>
    <definedName name="Z_C20A3D6B_6B6B_11D3_ABEF_00A0C9DF1063_.wvu.PrintArea" hidden="1">#REF!</definedName>
    <definedName name="Z_C20A3DDF_6B6B_11D3_ABEF_00A0C9DF1063_.wvu.PrintArea" localSheetId="0" hidden="1">#REF!</definedName>
    <definedName name="Z_C20A3DDF_6B6B_11D3_ABEF_00A0C9DF1063_.wvu.PrintArea" hidden="1">#REF!</definedName>
    <definedName name="Z_C20A3DE0_6B6B_11D3_ABEF_00A0C9DF1063_.wvu.PrintArea" localSheetId="0" hidden="1">#REF!</definedName>
    <definedName name="Z_C20A3DE0_6B6B_11D3_ABEF_00A0C9DF1063_.wvu.PrintArea" hidden="1">#REF!</definedName>
    <definedName name="Z_C20A3DE2_6B6B_11D3_ABEF_00A0C9DF1063_.wvu.PrintArea" localSheetId="0" hidden="1">#REF!</definedName>
    <definedName name="Z_C20A3DE2_6B6B_11D3_ABEF_00A0C9DF1063_.wvu.PrintArea" hidden="1">#REF!</definedName>
    <definedName name="Z_C20A3DE3_6B6B_11D3_ABEF_00A0C9DF1063_.wvu.PrintArea" localSheetId="0" hidden="1">#REF!</definedName>
    <definedName name="Z_C20A3DE3_6B6B_11D3_ABEF_00A0C9DF1063_.wvu.PrintArea" hidden="1">#REF!</definedName>
    <definedName name="Z_C20A3DE4_6B6B_11D3_ABEF_00A0C9DF1063_.wvu.PrintArea" localSheetId="0" hidden="1">#REF!</definedName>
    <definedName name="Z_C20A3DE4_6B6B_11D3_ABEF_00A0C9DF1063_.wvu.PrintArea" hidden="1">#REF!</definedName>
    <definedName name="Z_C20A3DE5_6B6B_11D3_ABEF_00A0C9DF1063_.wvu.PrintArea" localSheetId="0" hidden="1">#REF!</definedName>
    <definedName name="Z_C20A3DE5_6B6B_11D3_ABEF_00A0C9DF1063_.wvu.PrintArea" hidden="1">#REF!</definedName>
    <definedName name="Z_C20A3DE7_6B6B_11D3_ABEF_00A0C9DF1063_.wvu.PrintArea" localSheetId="0" hidden="1">#REF!</definedName>
    <definedName name="Z_C20A3DE7_6B6B_11D3_ABEF_00A0C9DF1063_.wvu.PrintArea" hidden="1">#REF!</definedName>
    <definedName name="Z_C20A3DE8_6B6B_11D3_ABEF_00A0C9DF1063_.wvu.PrintArea" localSheetId="0" hidden="1">#REF!</definedName>
    <definedName name="Z_C20A3DE8_6B6B_11D3_ABEF_00A0C9DF1063_.wvu.PrintArea" hidden="1">#REF!</definedName>
    <definedName name="Z_C20A3DE9_6B6B_11D3_ABEF_00A0C9DF1063_.wvu.PrintArea" localSheetId="0" hidden="1">#REF!</definedName>
    <definedName name="Z_C20A3DE9_6B6B_11D3_ABEF_00A0C9DF1063_.wvu.PrintArea" hidden="1">#REF!</definedName>
    <definedName name="Z_C20A3DEA_6B6B_11D3_ABEF_00A0C9DF1063_.wvu.PrintArea" localSheetId="0" hidden="1">#REF!</definedName>
    <definedName name="Z_C20A3DEA_6B6B_11D3_ABEF_00A0C9DF1063_.wvu.PrintArea" hidden="1">#REF!</definedName>
    <definedName name="Z_C20A3DEC_6B6B_11D3_ABEF_00A0C9DF1063_.wvu.PrintArea" localSheetId="0" hidden="1">#REF!</definedName>
    <definedName name="Z_C20A3DEC_6B6B_11D3_ABEF_00A0C9DF1063_.wvu.PrintArea" hidden="1">#REF!</definedName>
    <definedName name="Z_C20A3DED_6B6B_11D3_ABEF_00A0C9DF1063_.wvu.PrintArea" localSheetId="0" hidden="1">#REF!</definedName>
    <definedName name="Z_C20A3DED_6B6B_11D3_ABEF_00A0C9DF1063_.wvu.PrintArea" hidden="1">#REF!</definedName>
    <definedName name="Z_C20A3DEF_6B6B_11D3_ABEF_00A0C9DF1063_.wvu.PrintArea" localSheetId="0" hidden="1">#REF!</definedName>
    <definedName name="Z_C20A3DEF_6B6B_11D3_ABEF_00A0C9DF1063_.wvu.PrintArea" hidden="1">#REF!</definedName>
    <definedName name="Z_C20A3DF0_6B6B_11D3_ABEF_00A0C9DF1063_.wvu.PrintArea" localSheetId="0" hidden="1">#REF!</definedName>
    <definedName name="Z_C20A3DF0_6B6B_11D3_ABEF_00A0C9DF1063_.wvu.PrintArea" hidden="1">#REF!</definedName>
    <definedName name="Z_C20A3DF2_6B6B_11D3_ABEF_00A0C9DF1063_.wvu.PrintArea" localSheetId="0" hidden="1">#REF!</definedName>
    <definedName name="Z_C20A3DF2_6B6B_11D3_ABEF_00A0C9DF1063_.wvu.PrintArea" hidden="1">#REF!</definedName>
    <definedName name="Z_C20A3DF3_6B6B_11D3_ABEF_00A0C9DF1063_.wvu.PrintArea" localSheetId="0" hidden="1">#REF!</definedName>
    <definedName name="Z_C20A3DF3_6B6B_11D3_ABEF_00A0C9DF1063_.wvu.PrintArea" hidden="1">#REF!</definedName>
    <definedName name="Z_C20A3DF4_6B6B_11D3_ABEF_00A0C9DF1063_.wvu.PrintArea" localSheetId="0" hidden="1">#REF!</definedName>
    <definedName name="Z_C20A3DF4_6B6B_11D3_ABEF_00A0C9DF1063_.wvu.PrintArea" hidden="1">#REF!</definedName>
    <definedName name="Z_C20A3DF5_6B6B_11D3_ABEF_00A0C9DF1063_.wvu.PrintArea" localSheetId="0" hidden="1">#REF!</definedName>
    <definedName name="Z_C20A3DF5_6B6B_11D3_ABEF_00A0C9DF1063_.wvu.PrintArea" hidden="1">#REF!</definedName>
    <definedName name="Z_C20A3DF7_6B6B_11D3_ABEF_00A0C9DF1063_.wvu.PrintArea" localSheetId="0" hidden="1">#REF!</definedName>
    <definedName name="Z_C20A3DF7_6B6B_11D3_ABEF_00A0C9DF1063_.wvu.PrintArea" hidden="1">#REF!</definedName>
    <definedName name="Z_C20A3DF8_6B6B_11D3_ABEF_00A0C9DF1063_.wvu.PrintArea" localSheetId="0" hidden="1">#REF!</definedName>
    <definedName name="Z_C20A3DF8_6B6B_11D3_ABEF_00A0C9DF1063_.wvu.PrintArea" hidden="1">#REF!</definedName>
    <definedName name="Z_C20A3DF9_6B6B_11D3_ABEF_00A0C9DF1063_.wvu.PrintArea" localSheetId="0" hidden="1">#REF!</definedName>
    <definedName name="Z_C20A3DF9_6B6B_11D3_ABEF_00A0C9DF1063_.wvu.PrintArea" hidden="1">#REF!</definedName>
    <definedName name="Z_C20A3DFA_6B6B_11D3_ABEF_00A0C9DF1063_.wvu.PrintArea" localSheetId="0" hidden="1">#REF!</definedName>
    <definedName name="Z_C20A3DFA_6B6B_11D3_ABEF_00A0C9DF1063_.wvu.PrintArea" hidden="1">#REF!</definedName>
    <definedName name="Z_C20A3DFC_6B6B_11D3_ABEF_00A0C9DF1063_.wvu.PrintArea" localSheetId="0" hidden="1">#REF!</definedName>
    <definedName name="Z_C20A3DFC_6B6B_11D3_ABEF_00A0C9DF1063_.wvu.PrintArea" hidden="1">#REF!</definedName>
    <definedName name="Z_C20A3DFD_6B6B_11D3_ABEF_00A0C9DF1063_.wvu.PrintArea" localSheetId="0" hidden="1">#REF!</definedName>
    <definedName name="Z_C20A3DFD_6B6B_11D3_ABEF_00A0C9DF1063_.wvu.PrintArea" hidden="1">#REF!</definedName>
    <definedName name="Z_C453FA0A_6CF6_11D3_ABEF_00A0C9DF1063_.wvu.PrintArea" localSheetId="0" hidden="1">#REF!</definedName>
    <definedName name="Z_C453FA0A_6CF6_11D3_ABEF_00A0C9DF1063_.wvu.PrintArea" hidden="1">#REF!</definedName>
    <definedName name="Z_C453FA0B_6CF6_11D3_ABEF_00A0C9DF1063_.wvu.PrintArea" localSheetId="0" hidden="1">#REF!</definedName>
    <definedName name="Z_C453FA0B_6CF6_11D3_ABEF_00A0C9DF1063_.wvu.PrintArea" hidden="1">#REF!</definedName>
    <definedName name="Z_C453FA0D_6CF6_11D3_ABEF_00A0C9DF1063_.wvu.PrintArea" localSheetId="0" hidden="1">#REF!</definedName>
    <definedName name="Z_C453FA0D_6CF6_11D3_ABEF_00A0C9DF1063_.wvu.PrintArea" hidden="1">#REF!</definedName>
    <definedName name="Z_C453FA0E_6CF6_11D3_ABEF_00A0C9DF1063_.wvu.PrintArea" localSheetId="0" hidden="1">#REF!</definedName>
    <definedName name="Z_C453FA0E_6CF6_11D3_ABEF_00A0C9DF1063_.wvu.PrintArea" hidden="1">#REF!</definedName>
    <definedName name="Z_C453FA0F_6CF6_11D3_ABEF_00A0C9DF1063_.wvu.PrintArea" localSheetId="0" hidden="1">#REF!</definedName>
    <definedName name="Z_C453FA0F_6CF6_11D3_ABEF_00A0C9DF1063_.wvu.PrintArea" hidden="1">#REF!</definedName>
    <definedName name="Z_C453FA10_6CF6_11D3_ABEF_00A0C9DF1063_.wvu.PrintArea" localSheetId="0" hidden="1">#REF!</definedName>
    <definedName name="Z_C453FA10_6CF6_11D3_ABEF_00A0C9DF1063_.wvu.PrintArea" hidden="1">#REF!</definedName>
    <definedName name="Z_C453FA12_6CF6_11D3_ABEF_00A0C9DF1063_.wvu.PrintArea" localSheetId="0" hidden="1">#REF!</definedName>
    <definedName name="Z_C453FA12_6CF6_11D3_ABEF_00A0C9DF1063_.wvu.PrintArea" hidden="1">#REF!</definedName>
    <definedName name="Z_C453FA13_6CF6_11D3_ABEF_00A0C9DF1063_.wvu.PrintArea" localSheetId="0" hidden="1">#REF!</definedName>
    <definedName name="Z_C453FA13_6CF6_11D3_ABEF_00A0C9DF1063_.wvu.PrintArea" hidden="1">#REF!</definedName>
    <definedName name="Z_C453FA14_6CF6_11D3_ABEF_00A0C9DF1063_.wvu.PrintArea" localSheetId="0" hidden="1">#REF!</definedName>
    <definedName name="Z_C453FA14_6CF6_11D3_ABEF_00A0C9DF1063_.wvu.PrintArea" hidden="1">#REF!</definedName>
    <definedName name="Z_C453FA15_6CF6_11D3_ABEF_00A0C9DF1063_.wvu.PrintArea" localSheetId="0" hidden="1">#REF!</definedName>
    <definedName name="Z_C453FA15_6CF6_11D3_ABEF_00A0C9DF1063_.wvu.PrintArea" hidden="1">#REF!</definedName>
    <definedName name="Z_C453FA17_6CF6_11D3_ABEF_00A0C9DF1063_.wvu.PrintArea" localSheetId="0" hidden="1">#REF!</definedName>
    <definedName name="Z_C453FA17_6CF6_11D3_ABEF_00A0C9DF1063_.wvu.PrintArea" hidden="1">#REF!</definedName>
    <definedName name="Z_C453FA18_6CF6_11D3_ABEF_00A0C9DF1063_.wvu.PrintArea" localSheetId="0" hidden="1">#REF!</definedName>
    <definedName name="Z_C453FA18_6CF6_11D3_ABEF_00A0C9DF1063_.wvu.PrintArea" hidden="1">#REF!</definedName>
    <definedName name="Z_C453FA1A_6CF6_11D3_ABEF_00A0C9DF1063_.wvu.PrintArea" localSheetId="0" hidden="1">#REF!</definedName>
    <definedName name="Z_C453FA1A_6CF6_11D3_ABEF_00A0C9DF1063_.wvu.PrintArea" hidden="1">#REF!</definedName>
    <definedName name="Z_C453FA1B_6CF6_11D3_ABEF_00A0C9DF1063_.wvu.PrintArea" localSheetId="0" hidden="1">#REF!</definedName>
    <definedName name="Z_C453FA1B_6CF6_11D3_ABEF_00A0C9DF1063_.wvu.PrintArea" hidden="1">#REF!</definedName>
    <definedName name="Z_C453FA1D_6CF6_11D3_ABEF_00A0C9DF1063_.wvu.PrintArea" localSheetId="0" hidden="1">#REF!</definedName>
    <definedName name="Z_C453FA1D_6CF6_11D3_ABEF_00A0C9DF1063_.wvu.PrintArea" hidden="1">#REF!</definedName>
    <definedName name="Z_C453FA1E_6CF6_11D3_ABEF_00A0C9DF1063_.wvu.PrintArea" localSheetId="0" hidden="1">#REF!</definedName>
    <definedName name="Z_C453FA1E_6CF6_11D3_ABEF_00A0C9DF1063_.wvu.PrintArea" hidden="1">#REF!</definedName>
    <definedName name="Z_C453FA1F_6CF6_11D3_ABEF_00A0C9DF1063_.wvu.PrintArea" localSheetId="0" hidden="1">#REF!</definedName>
    <definedName name="Z_C453FA1F_6CF6_11D3_ABEF_00A0C9DF1063_.wvu.PrintArea" hidden="1">#REF!</definedName>
    <definedName name="Z_C453FA20_6CF6_11D3_ABEF_00A0C9DF1063_.wvu.PrintArea" localSheetId="0" hidden="1">#REF!</definedName>
    <definedName name="Z_C453FA20_6CF6_11D3_ABEF_00A0C9DF1063_.wvu.PrintArea" hidden="1">#REF!</definedName>
    <definedName name="Z_C453FA22_6CF6_11D3_ABEF_00A0C9DF1063_.wvu.PrintArea" localSheetId="0" hidden="1">#REF!</definedName>
    <definedName name="Z_C453FA22_6CF6_11D3_ABEF_00A0C9DF1063_.wvu.PrintArea" hidden="1">#REF!</definedName>
    <definedName name="Z_C453FA23_6CF6_11D3_ABEF_00A0C9DF1063_.wvu.PrintArea" localSheetId="0" hidden="1">#REF!</definedName>
    <definedName name="Z_C453FA23_6CF6_11D3_ABEF_00A0C9DF1063_.wvu.PrintArea" hidden="1">#REF!</definedName>
    <definedName name="Z_C453FA24_6CF6_11D3_ABEF_00A0C9DF1063_.wvu.PrintArea" localSheetId="0" hidden="1">#REF!</definedName>
    <definedName name="Z_C453FA24_6CF6_11D3_ABEF_00A0C9DF1063_.wvu.PrintArea" hidden="1">#REF!</definedName>
    <definedName name="Z_C453FA25_6CF6_11D3_ABEF_00A0C9DF1063_.wvu.PrintArea" localSheetId="0" hidden="1">#REF!</definedName>
    <definedName name="Z_C453FA25_6CF6_11D3_ABEF_00A0C9DF1063_.wvu.PrintArea" hidden="1">#REF!</definedName>
    <definedName name="Z_C453FA27_6CF6_11D3_ABEF_00A0C9DF1063_.wvu.PrintArea" localSheetId="0" hidden="1">#REF!</definedName>
    <definedName name="Z_C453FA27_6CF6_11D3_ABEF_00A0C9DF1063_.wvu.PrintArea" hidden="1">#REF!</definedName>
    <definedName name="Z_C453FA28_6CF6_11D3_ABEF_00A0C9DF1063_.wvu.PrintArea" localSheetId="0" hidden="1">#REF!</definedName>
    <definedName name="Z_C453FA28_6CF6_11D3_ABEF_00A0C9DF1063_.wvu.PrintArea" hidden="1">#REF!</definedName>
    <definedName name="Z_D59CE115_23E5_11D3_97FA_00A0C9DF29C4_.wvu.PrintArea" localSheetId="0" hidden="1">#REF!</definedName>
    <definedName name="Z_D59CE115_23E5_11D3_97FA_00A0C9DF29C4_.wvu.PrintArea" hidden="1">#REF!</definedName>
    <definedName name="Z_D59CE116_23E5_11D3_97FA_00A0C9DF29C4_.wvu.PrintArea" localSheetId="0" hidden="1">#REF!</definedName>
    <definedName name="Z_D59CE116_23E5_11D3_97FA_00A0C9DF29C4_.wvu.PrintArea" hidden="1">#REF!</definedName>
    <definedName name="Z_D59CE118_23E5_11D3_97FA_00A0C9DF29C4_.wvu.PrintArea" localSheetId="0" hidden="1">#REF!</definedName>
    <definedName name="Z_D59CE118_23E5_11D3_97FA_00A0C9DF29C4_.wvu.PrintArea" hidden="1">#REF!</definedName>
    <definedName name="Z_D59CE119_23E5_11D3_97FA_00A0C9DF29C4_.wvu.PrintArea" localSheetId="0" hidden="1">#REF!</definedName>
    <definedName name="Z_D59CE119_23E5_11D3_97FA_00A0C9DF29C4_.wvu.PrintArea" hidden="1">#REF!</definedName>
    <definedName name="Z_D59CE11A_23E5_11D3_97FA_00A0C9DF29C4_.wvu.PrintArea" localSheetId="0" hidden="1">#REF!</definedName>
    <definedName name="Z_D59CE11A_23E5_11D3_97FA_00A0C9DF29C4_.wvu.PrintArea" hidden="1">#REF!</definedName>
    <definedName name="Z_D59CE11B_23E5_11D3_97FA_00A0C9DF29C4_.wvu.PrintArea" localSheetId="0" hidden="1">#REF!</definedName>
    <definedName name="Z_D59CE11B_23E5_11D3_97FA_00A0C9DF29C4_.wvu.PrintArea" hidden="1">#REF!</definedName>
    <definedName name="Z_D59CE11D_23E5_11D3_97FA_00A0C9DF29C4_.wvu.PrintArea" localSheetId="0" hidden="1">#REF!</definedName>
    <definedName name="Z_D59CE11D_23E5_11D3_97FA_00A0C9DF29C4_.wvu.PrintArea" hidden="1">#REF!</definedName>
    <definedName name="Z_D59CE11E_23E5_11D3_97FA_00A0C9DF29C4_.wvu.PrintArea" localSheetId="0" hidden="1">#REF!</definedName>
    <definedName name="Z_D59CE11E_23E5_11D3_97FA_00A0C9DF29C4_.wvu.PrintArea" hidden="1">#REF!</definedName>
    <definedName name="Z_D59CE11F_23E5_11D3_97FA_00A0C9DF29C4_.wvu.PrintArea" localSheetId="0" hidden="1">#REF!</definedName>
    <definedName name="Z_D59CE11F_23E5_11D3_97FA_00A0C9DF29C4_.wvu.PrintArea" hidden="1">#REF!</definedName>
    <definedName name="Z_D59CE120_23E5_11D3_97FA_00A0C9DF29C4_.wvu.PrintArea" localSheetId="0" hidden="1">#REF!</definedName>
    <definedName name="Z_D59CE120_23E5_11D3_97FA_00A0C9DF29C4_.wvu.PrintArea" hidden="1">#REF!</definedName>
    <definedName name="Z_D59CE122_23E5_11D3_97FA_00A0C9DF29C4_.wvu.PrintArea" localSheetId="0" hidden="1">#REF!</definedName>
    <definedName name="Z_D59CE122_23E5_11D3_97FA_00A0C9DF29C4_.wvu.PrintArea" hidden="1">#REF!</definedName>
    <definedName name="Z_D59CE123_23E5_11D3_97FA_00A0C9DF29C4_.wvu.PrintArea" localSheetId="0" hidden="1">#REF!</definedName>
    <definedName name="Z_D59CE123_23E5_11D3_97FA_00A0C9DF29C4_.wvu.PrintArea" hidden="1">#REF!</definedName>
    <definedName name="Z_D59CE125_23E5_11D3_97FA_00A0C9DF29C4_.wvu.PrintArea" localSheetId="0" hidden="1">#REF!</definedName>
    <definedName name="Z_D59CE125_23E5_11D3_97FA_00A0C9DF29C4_.wvu.PrintArea" hidden="1">#REF!</definedName>
    <definedName name="Z_D59CE126_23E5_11D3_97FA_00A0C9DF29C4_.wvu.PrintArea" localSheetId="0" hidden="1">#REF!</definedName>
    <definedName name="Z_D59CE126_23E5_11D3_97FA_00A0C9DF29C4_.wvu.PrintArea" hidden="1">#REF!</definedName>
    <definedName name="Z_D59CE128_23E5_11D3_97FA_00A0C9DF29C4_.wvu.PrintArea" localSheetId="0" hidden="1">#REF!</definedName>
    <definedName name="Z_D59CE128_23E5_11D3_97FA_00A0C9DF29C4_.wvu.PrintArea" hidden="1">#REF!</definedName>
    <definedName name="Z_D59CE129_23E5_11D3_97FA_00A0C9DF29C4_.wvu.PrintArea" localSheetId="0" hidden="1">#REF!</definedName>
    <definedName name="Z_D59CE129_23E5_11D3_97FA_00A0C9DF29C4_.wvu.PrintArea" hidden="1">#REF!</definedName>
    <definedName name="Z_D59CE12A_23E5_11D3_97FA_00A0C9DF29C4_.wvu.PrintArea" localSheetId="0" hidden="1">#REF!</definedName>
    <definedName name="Z_D59CE12A_23E5_11D3_97FA_00A0C9DF29C4_.wvu.PrintArea" hidden="1">#REF!</definedName>
    <definedName name="Z_D59CE12B_23E5_11D3_97FA_00A0C9DF29C4_.wvu.PrintArea" localSheetId="0" hidden="1">#REF!</definedName>
    <definedName name="Z_D59CE12B_23E5_11D3_97FA_00A0C9DF29C4_.wvu.PrintArea" hidden="1">#REF!</definedName>
    <definedName name="Z_D59CE12D_23E5_11D3_97FA_00A0C9DF29C4_.wvu.PrintArea" localSheetId="0" hidden="1">#REF!</definedName>
    <definedName name="Z_D59CE12D_23E5_11D3_97FA_00A0C9DF29C4_.wvu.PrintArea" hidden="1">#REF!</definedName>
    <definedName name="Z_D59CE12E_23E5_11D3_97FA_00A0C9DF29C4_.wvu.PrintArea" localSheetId="0" hidden="1">#REF!</definedName>
    <definedName name="Z_D59CE12E_23E5_11D3_97FA_00A0C9DF29C4_.wvu.PrintArea" hidden="1">#REF!</definedName>
    <definedName name="Z_D59CE12F_23E5_11D3_97FA_00A0C9DF29C4_.wvu.PrintArea" localSheetId="0" hidden="1">#REF!</definedName>
    <definedName name="Z_D59CE12F_23E5_11D3_97FA_00A0C9DF29C4_.wvu.PrintArea" hidden="1">#REF!</definedName>
    <definedName name="Z_D59CE130_23E5_11D3_97FA_00A0C9DF29C4_.wvu.PrintArea" localSheetId="0" hidden="1">#REF!</definedName>
    <definedName name="Z_D59CE130_23E5_11D3_97FA_00A0C9DF29C4_.wvu.PrintArea" hidden="1">#REF!</definedName>
    <definedName name="Z_D59CE132_23E5_11D3_97FA_00A0C9DF29C4_.wvu.PrintArea" localSheetId="0" hidden="1">#REF!</definedName>
    <definedName name="Z_D59CE132_23E5_11D3_97FA_00A0C9DF29C4_.wvu.PrintArea" hidden="1">#REF!</definedName>
    <definedName name="Z_D59CE133_23E5_11D3_97FA_00A0C9DF29C4_.wvu.PrintArea" localSheetId="0" hidden="1">#REF!</definedName>
    <definedName name="Z_D59CE133_23E5_11D3_97FA_00A0C9DF29C4_.wvu.PrintArea" hidden="1">#REF!</definedName>
    <definedName name="Z_D7AAD4B4_562F_11D3_97FE_00A0C9DF29C4_.wvu.PrintArea" localSheetId="0" hidden="1">#REF!</definedName>
    <definedName name="Z_D7AAD4B4_562F_11D3_97FE_00A0C9DF29C4_.wvu.PrintArea" hidden="1">#REF!</definedName>
    <definedName name="Z_D7AAD4B5_562F_11D3_97FE_00A0C9DF29C4_.wvu.PrintArea" localSheetId="0" hidden="1">#REF!</definedName>
    <definedName name="Z_D7AAD4B5_562F_11D3_97FE_00A0C9DF29C4_.wvu.PrintArea" hidden="1">#REF!</definedName>
    <definedName name="Z_D7AAD4B7_562F_11D3_97FE_00A0C9DF29C4_.wvu.PrintArea" localSheetId="0" hidden="1">#REF!</definedName>
    <definedName name="Z_D7AAD4B7_562F_11D3_97FE_00A0C9DF29C4_.wvu.PrintArea" hidden="1">#REF!</definedName>
    <definedName name="Z_D7AAD4B8_562F_11D3_97FE_00A0C9DF29C4_.wvu.PrintArea" localSheetId="0" hidden="1">#REF!</definedName>
    <definedName name="Z_D7AAD4B8_562F_11D3_97FE_00A0C9DF29C4_.wvu.PrintArea" hidden="1">#REF!</definedName>
    <definedName name="Z_D7AAD4B9_562F_11D3_97FE_00A0C9DF29C4_.wvu.PrintArea" localSheetId="0" hidden="1">#REF!</definedName>
    <definedName name="Z_D7AAD4B9_562F_11D3_97FE_00A0C9DF29C4_.wvu.PrintArea" hidden="1">#REF!</definedName>
    <definedName name="Z_D7AAD4BA_562F_11D3_97FE_00A0C9DF29C4_.wvu.PrintArea" localSheetId="0" hidden="1">#REF!</definedName>
    <definedName name="Z_D7AAD4BA_562F_11D3_97FE_00A0C9DF29C4_.wvu.PrintArea" hidden="1">#REF!</definedName>
    <definedName name="Z_D7AAD4BC_562F_11D3_97FE_00A0C9DF29C4_.wvu.PrintArea" localSheetId="0" hidden="1">#REF!</definedName>
    <definedName name="Z_D7AAD4BC_562F_11D3_97FE_00A0C9DF29C4_.wvu.PrintArea" hidden="1">#REF!</definedName>
    <definedName name="Z_D7AAD4BD_562F_11D3_97FE_00A0C9DF29C4_.wvu.PrintArea" localSheetId="0" hidden="1">#REF!</definedName>
    <definedName name="Z_D7AAD4BD_562F_11D3_97FE_00A0C9DF29C4_.wvu.PrintArea" hidden="1">#REF!</definedName>
    <definedName name="Z_D7AAD4BE_562F_11D3_97FE_00A0C9DF29C4_.wvu.PrintArea" localSheetId="0" hidden="1">#REF!</definedName>
    <definedName name="Z_D7AAD4BE_562F_11D3_97FE_00A0C9DF29C4_.wvu.PrintArea" hidden="1">#REF!</definedName>
    <definedName name="Z_D7AAD4BF_562F_11D3_97FE_00A0C9DF29C4_.wvu.PrintArea" localSheetId="0" hidden="1">#REF!</definedName>
    <definedName name="Z_D7AAD4BF_562F_11D3_97FE_00A0C9DF29C4_.wvu.PrintArea" hidden="1">#REF!</definedName>
    <definedName name="Z_D7AAD4C1_562F_11D3_97FE_00A0C9DF29C4_.wvu.PrintArea" localSheetId="0" hidden="1">#REF!</definedName>
    <definedName name="Z_D7AAD4C1_562F_11D3_97FE_00A0C9DF29C4_.wvu.PrintArea" hidden="1">#REF!</definedName>
    <definedName name="Z_D7AAD4C2_562F_11D3_97FE_00A0C9DF29C4_.wvu.PrintArea" localSheetId="0" hidden="1">#REF!</definedName>
    <definedName name="Z_D7AAD4C2_562F_11D3_97FE_00A0C9DF29C4_.wvu.PrintArea" hidden="1">#REF!</definedName>
    <definedName name="Z_D7AAD4C4_562F_11D3_97FE_00A0C9DF29C4_.wvu.PrintArea" localSheetId="0" hidden="1">#REF!</definedName>
    <definedName name="Z_D7AAD4C4_562F_11D3_97FE_00A0C9DF29C4_.wvu.PrintArea" hidden="1">#REF!</definedName>
    <definedName name="Z_D7AAD4C5_562F_11D3_97FE_00A0C9DF29C4_.wvu.PrintArea" localSheetId="0" hidden="1">#REF!</definedName>
    <definedName name="Z_D7AAD4C5_562F_11D3_97FE_00A0C9DF29C4_.wvu.PrintArea" hidden="1">#REF!</definedName>
    <definedName name="Z_D7AAD4C7_562F_11D3_97FE_00A0C9DF29C4_.wvu.PrintArea" localSheetId="0" hidden="1">#REF!</definedName>
    <definedName name="Z_D7AAD4C7_562F_11D3_97FE_00A0C9DF29C4_.wvu.PrintArea" hidden="1">#REF!</definedName>
    <definedName name="Z_D7AAD4C8_562F_11D3_97FE_00A0C9DF29C4_.wvu.PrintArea" localSheetId="0" hidden="1">#REF!</definedName>
    <definedName name="Z_D7AAD4C8_562F_11D3_97FE_00A0C9DF29C4_.wvu.PrintArea" hidden="1">#REF!</definedName>
    <definedName name="Z_D7AAD4C9_562F_11D3_97FE_00A0C9DF29C4_.wvu.PrintArea" localSheetId="0" hidden="1">#REF!</definedName>
    <definedName name="Z_D7AAD4C9_562F_11D3_97FE_00A0C9DF29C4_.wvu.PrintArea" hidden="1">#REF!</definedName>
    <definedName name="Z_D7AAD4CA_562F_11D3_97FE_00A0C9DF29C4_.wvu.PrintArea" localSheetId="0" hidden="1">#REF!</definedName>
    <definedName name="Z_D7AAD4CA_562F_11D3_97FE_00A0C9DF29C4_.wvu.PrintArea" hidden="1">#REF!</definedName>
    <definedName name="Z_D7AAD4CC_562F_11D3_97FE_00A0C9DF29C4_.wvu.PrintArea" localSheetId="0" hidden="1">#REF!</definedName>
    <definedName name="Z_D7AAD4CC_562F_11D3_97FE_00A0C9DF29C4_.wvu.PrintArea" hidden="1">#REF!</definedName>
    <definedName name="Z_D7AAD4CD_562F_11D3_97FE_00A0C9DF29C4_.wvu.PrintArea" localSheetId="0" hidden="1">#REF!</definedName>
    <definedName name="Z_D7AAD4CD_562F_11D3_97FE_00A0C9DF29C4_.wvu.PrintArea" hidden="1">#REF!</definedName>
    <definedName name="Z_D7AAD4CE_562F_11D3_97FE_00A0C9DF29C4_.wvu.PrintArea" localSheetId="0" hidden="1">#REF!</definedName>
    <definedName name="Z_D7AAD4CE_562F_11D3_97FE_00A0C9DF29C4_.wvu.PrintArea" hidden="1">#REF!</definedName>
    <definedName name="Z_D7AAD4CF_562F_11D3_97FE_00A0C9DF29C4_.wvu.PrintArea" localSheetId="0" hidden="1">#REF!</definedName>
    <definedName name="Z_D7AAD4CF_562F_11D3_97FE_00A0C9DF29C4_.wvu.PrintArea" hidden="1">#REF!</definedName>
    <definedName name="Z_D7AAD4D1_562F_11D3_97FE_00A0C9DF29C4_.wvu.PrintArea" localSheetId="0" hidden="1">#REF!</definedName>
    <definedName name="Z_D7AAD4D1_562F_11D3_97FE_00A0C9DF29C4_.wvu.PrintArea" hidden="1">#REF!</definedName>
    <definedName name="Z_D7AAD4D2_562F_11D3_97FE_00A0C9DF29C4_.wvu.PrintArea" localSheetId="0" hidden="1">#REF!</definedName>
    <definedName name="Z_D7AAD4D2_562F_11D3_97FE_00A0C9DF29C4_.wvu.PrintArea" hidden="1">#REF!</definedName>
    <definedName name="Z_DC61789C_03B0_11D3_88AD_0080C84A5D47_.wvu.PrintArea" localSheetId="0" hidden="1">#REF!</definedName>
    <definedName name="Z_DC61789C_03B0_11D3_88AD_0080C84A5D47_.wvu.PrintArea" hidden="1">#REF!</definedName>
    <definedName name="Z_DC61789E_03B0_11D3_88AD_0080C84A5D47_.wvu.PrintArea" localSheetId="0" hidden="1">#REF!</definedName>
    <definedName name="Z_DC61789E_03B0_11D3_88AD_0080C84A5D47_.wvu.PrintArea" hidden="1">#REF!</definedName>
    <definedName name="Z_DC61789F_03B0_11D3_88AD_0080C84A5D47_.wvu.PrintArea" localSheetId="0" hidden="1">#REF!</definedName>
    <definedName name="Z_DC61789F_03B0_11D3_88AD_0080C84A5D47_.wvu.PrintArea" hidden="1">#REF!</definedName>
    <definedName name="Z_DC6178A0_03B0_11D3_88AD_0080C84A5D47_.wvu.PrintArea" localSheetId="0" hidden="1">#REF!</definedName>
    <definedName name="Z_DC6178A0_03B0_11D3_88AD_0080C84A5D47_.wvu.PrintArea" hidden="1">#REF!</definedName>
    <definedName name="Z_DC6178A2_03B0_11D3_88AD_0080C84A5D47_.wvu.PrintArea" localSheetId="0" hidden="1">#REF!</definedName>
    <definedName name="Z_DC6178A2_03B0_11D3_88AD_0080C84A5D47_.wvu.PrintArea" hidden="1">#REF!</definedName>
    <definedName name="Z_DC6178A3_03B0_11D3_88AD_0080C84A5D47_.wvu.PrintArea" localSheetId="0" hidden="1">#REF!</definedName>
    <definedName name="Z_DC6178A3_03B0_11D3_88AD_0080C84A5D47_.wvu.PrintArea" hidden="1">#REF!</definedName>
    <definedName name="Z_DC6178A4_03B0_11D3_88AD_0080C84A5D47_.wvu.PrintArea" localSheetId="0" hidden="1">#REF!</definedName>
    <definedName name="Z_DC6178A4_03B0_11D3_88AD_0080C84A5D47_.wvu.PrintArea" hidden="1">#REF!</definedName>
    <definedName name="Z_DC6178A6_03B0_11D3_88AD_0080C84A5D47_.wvu.PrintArea" localSheetId="0" hidden="1">#REF!</definedName>
    <definedName name="Z_DC6178A6_03B0_11D3_88AD_0080C84A5D47_.wvu.PrintArea" hidden="1">#REF!</definedName>
    <definedName name="Z_DC6178A7_03B0_11D3_88AD_0080C84A5D47_.wvu.PrintArea" localSheetId="0" hidden="1">#REF!</definedName>
    <definedName name="Z_DC6178A7_03B0_11D3_88AD_0080C84A5D47_.wvu.PrintArea" hidden="1">#REF!</definedName>
    <definedName name="Z_DC6178A9_03B0_11D3_88AD_0080C84A5D47_.wvu.PrintArea" localSheetId="0" hidden="1">#REF!</definedName>
    <definedName name="Z_DC6178A9_03B0_11D3_88AD_0080C84A5D47_.wvu.PrintArea" hidden="1">#REF!</definedName>
    <definedName name="Z_DC6178AB_03B0_11D3_88AD_0080C84A5D47_.wvu.PrintArea" localSheetId="0" hidden="1">#REF!</definedName>
    <definedName name="Z_DC6178AB_03B0_11D3_88AD_0080C84A5D47_.wvu.PrintArea" hidden="1">#REF!</definedName>
    <definedName name="Z_DC6178AC_03B0_11D3_88AD_0080C84A5D47_.wvu.PrintArea" localSheetId="0" hidden="1">#REF!</definedName>
    <definedName name="Z_DC6178AC_03B0_11D3_88AD_0080C84A5D47_.wvu.PrintArea" hidden="1">#REF!</definedName>
    <definedName name="Z_DC6178AD_03B0_11D3_88AD_0080C84A5D47_.wvu.PrintArea" localSheetId="0" hidden="1">#REF!</definedName>
    <definedName name="Z_DC6178AD_03B0_11D3_88AD_0080C84A5D47_.wvu.PrintArea" hidden="1">#REF!</definedName>
    <definedName name="Z_DC6178AF_03B0_11D3_88AD_0080C84A5D47_.wvu.PrintArea" localSheetId="0" hidden="1">#REF!</definedName>
    <definedName name="Z_DC6178AF_03B0_11D3_88AD_0080C84A5D47_.wvu.PrintArea" hidden="1">#REF!</definedName>
    <definedName name="Z_DC6178B0_03B0_11D3_88AD_0080C84A5D47_.wvu.PrintArea" localSheetId="0" hidden="1">#REF!</definedName>
    <definedName name="Z_DC6178B0_03B0_11D3_88AD_0080C84A5D47_.wvu.PrintArea" hidden="1">#REF!</definedName>
    <definedName name="Z_DC6178B1_03B0_11D3_88AD_0080C84A5D47_.wvu.PrintArea" localSheetId="0" hidden="1">#REF!</definedName>
    <definedName name="Z_DC6178B1_03B0_11D3_88AD_0080C84A5D47_.wvu.PrintArea" hidden="1">#REF!</definedName>
    <definedName name="Z_DC6178B3_03B0_11D3_88AD_0080C84A5D47_.wvu.PrintArea" localSheetId="0" hidden="1">#REF!</definedName>
    <definedName name="Z_DC6178B3_03B0_11D3_88AD_0080C84A5D47_.wvu.PrintArea" hidden="1">#REF!</definedName>
    <definedName name="Z_DC6178B4_03B0_11D3_88AD_0080C84A5D47_.wvu.PrintArea" localSheetId="0" hidden="1">#REF!</definedName>
    <definedName name="Z_DC6178B4_03B0_11D3_88AD_0080C84A5D47_.wvu.PrintArea" hidden="1">#REF!</definedName>
    <definedName name="Z_DDB19300_2316_11D3_9DA0_00A0C9DF29FD_.wvu.PrintArea" localSheetId="0" hidden="1">#REF!</definedName>
    <definedName name="Z_DDB19300_2316_11D3_9DA0_00A0C9DF29FD_.wvu.PrintArea" hidden="1">#REF!</definedName>
    <definedName name="Z_DDB19301_2316_11D3_9DA0_00A0C9DF29FD_.wvu.PrintArea" localSheetId="0" hidden="1">#REF!</definedName>
    <definedName name="Z_DDB19301_2316_11D3_9DA0_00A0C9DF29FD_.wvu.PrintArea" hidden="1">#REF!</definedName>
    <definedName name="Z_DDB19303_2316_11D3_9DA0_00A0C9DF29FD_.wvu.PrintArea" localSheetId="0" hidden="1">#REF!</definedName>
    <definedName name="Z_DDB19303_2316_11D3_9DA0_00A0C9DF29FD_.wvu.PrintArea" hidden="1">#REF!</definedName>
    <definedName name="Z_DDB19304_2316_11D3_9DA0_00A0C9DF29FD_.wvu.PrintArea" localSheetId="0" hidden="1">#REF!</definedName>
    <definedName name="Z_DDB19304_2316_11D3_9DA0_00A0C9DF29FD_.wvu.PrintArea" hidden="1">#REF!</definedName>
    <definedName name="Z_DDB19305_2316_11D3_9DA0_00A0C9DF29FD_.wvu.PrintArea" localSheetId="0" hidden="1">#REF!</definedName>
    <definedName name="Z_DDB19305_2316_11D3_9DA0_00A0C9DF29FD_.wvu.PrintArea" hidden="1">#REF!</definedName>
    <definedName name="Z_DDB19306_2316_11D3_9DA0_00A0C9DF29FD_.wvu.PrintArea" localSheetId="0" hidden="1">#REF!</definedName>
    <definedName name="Z_DDB19306_2316_11D3_9DA0_00A0C9DF29FD_.wvu.PrintArea" hidden="1">#REF!</definedName>
    <definedName name="Z_DDB19308_2316_11D3_9DA0_00A0C9DF29FD_.wvu.PrintArea" localSheetId="0" hidden="1">#REF!</definedName>
    <definedName name="Z_DDB19308_2316_11D3_9DA0_00A0C9DF29FD_.wvu.PrintArea" hidden="1">#REF!</definedName>
    <definedName name="Z_DDB19309_2316_11D3_9DA0_00A0C9DF29FD_.wvu.PrintArea" localSheetId="0" hidden="1">#REF!</definedName>
    <definedName name="Z_DDB19309_2316_11D3_9DA0_00A0C9DF29FD_.wvu.PrintArea" hidden="1">#REF!</definedName>
    <definedName name="Z_DDB1930A_2316_11D3_9DA0_00A0C9DF29FD_.wvu.PrintArea" localSheetId="0" hidden="1">#REF!</definedName>
    <definedName name="Z_DDB1930A_2316_11D3_9DA0_00A0C9DF29FD_.wvu.PrintArea" hidden="1">#REF!</definedName>
    <definedName name="Z_DDB1930B_2316_11D3_9DA0_00A0C9DF29FD_.wvu.PrintArea" localSheetId="0" hidden="1">#REF!</definedName>
    <definedName name="Z_DDB1930B_2316_11D3_9DA0_00A0C9DF29FD_.wvu.PrintArea" hidden="1">#REF!</definedName>
    <definedName name="Z_DDB1930D_2316_11D3_9DA0_00A0C9DF29FD_.wvu.PrintArea" localSheetId="0" hidden="1">#REF!</definedName>
    <definedName name="Z_DDB1930D_2316_11D3_9DA0_00A0C9DF29FD_.wvu.PrintArea" hidden="1">#REF!</definedName>
    <definedName name="Z_DDB1930E_2316_11D3_9DA0_00A0C9DF29FD_.wvu.PrintArea" localSheetId="0" hidden="1">#REF!</definedName>
    <definedName name="Z_DDB1930E_2316_11D3_9DA0_00A0C9DF29FD_.wvu.PrintArea" hidden="1">#REF!</definedName>
    <definedName name="Z_DDB19310_2316_11D3_9DA0_00A0C9DF29FD_.wvu.PrintArea" localSheetId="0" hidden="1">#REF!</definedName>
    <definedName name="Z_DDB19310_2316_11D3_9DA0_00A0C9DF29FD_.wvu.PrintArea" hidden="1">#REF!</definedName>
    <definedName name="Z_DDB19311_2316_11D3_9DA0_00A0C9DF29FD_.wvu.PrintArea" localSheetId="0" hidden="1">#REF!</definedName>
    <definedName name="Z_DDB19311_2316_11D3_9DA0_00A0C9DF29FD_.wvu.PrintArea" hidden="1">#REF!</definedName>
    <definedName name="Z_DDB19313_2316_11D3_9DA0_00A0C9DF29FD_.wvu.PrintArea" localSheetId="0" hidden="1">#REF!</definedName>
    <definedName name="Z_DDB19313_2316_11D3_9DA0_00A0C9DF29FD_.wvu.PrintArea" hidden="1">#REF!</definedName>
    <definedName name="Z_DDB19314_2316_11D3_9DA0_00A0C9DF29FD_.wvu.PrintArea" localSheetId="0" hidden="1">#REF!</definedName>
    <definedName name="Z_DDB19314_2316_11D3_9DA0_00A0C9DF29FD_.wvu.PrintArea" hidden="1">#REF!</definedName>
    <definedName name="Z_DDB19315_2316_11D3_9DA0_00A0C9DF29FD_.wvu.PrintArea" localSheetId="0" hidden="1">#REF!</definedName>
    <definedName name="Z_DDB19315_2316_11D3_9DA0_00A0C9DF29FD_.wvu.PrintArea" hidden="1">#REF!</definedName>
    <definedName name="Z_DDB19316_2316_11D3_9DA0_00A0C9DF29FD_.wvu.PrintArea" localSheetId="0" hidden="1">#REF!</definedName>
    <definedName name="Z_DDB19316_2316_11D3_9DA0_00A0C9DF29FD_.wvu.PrintArea" hidden="1">#REF!</definedName>
    <definedName name="Z_DDB19318_2316_11D3_9DA0_00A0C9DF29FD_.wvu.PrintArea" localSheetId="0" hidden="1">#REF!</definedName>
    <definedName name="Z_DDB19318_2316_11D3_9DA0_00A0C9DF29FD_.wvu.PrintArea" hidden="1">#REF!</definedName>
    <definedName name="Z_DDB19319_2316_11D3_9DA0_00A0C9DF29FD_.wvu.PrintArea" localSheetId="0" hidden="1">#REF!</definedName>
    <definedName name="Z_DDB19319_2316_11D3_9DA0_00A0C9DF29FD_.wvu.PrintArea" hidden="1">#REF!</definedName>
    <definedName name="Z_DDB1931A_2316_11D3_9DA0_00A0C9DF29FD_.wvu.PrintArea" localSheetId="0" hidden="1">#REF!</definedName>
    <definedName name="Z_DDB1931A_2316_11D3_9DA0_00A0C9DF29FD_.wvu.PrintArea" hidden="1">#REF!</definedName>
    <definedName name="Z_DDB1931B_2316_11D3_9DA0_00A0C9DF29FD_.wvu.PrintArea" localSheetId="0" hidden="1">#REF!</definedName>
    <definedName name="Z_DDB1931B_2316_11D3_9DA0_00A0C9DF29FD_.wvu.PrintArea" hidden="1">#REF!</definedName>
    <definedName name="Z_DDB1931D_2316_11D3_9DA0_00A0C9DF29FD_.wvu.PrintArea" localSheetId="0" hidden="1">#REF!</definedName>
    <definedName name="Z_DDB1931D_2316_11D3_9DA0_00A0C9DF29FD_.wvu.PrintArea" hidden="1">#REF!</definedName>
    <definedName name="Z_DDB1931E_2316_11D3_9DA0_00A0C9DF29FD_.wvu.PrintArea" localSheetId="0" hidden="1">#REF!</definedName>
    <definedName name="Z_DDB1931E_2316_11D3_9DA0_00A0C9DF29FD_.wvu.PrintArea" hidden="1">#REF!</definedName>
    <definedName name="Z_DDB1932D_2316_11D3_9DA0_00A0C9DF29FD_.wvu.PrintArea" localSheetId="0" hidden="1">#REF!</definedName>
    <definedName name="Z_DDB1932D_2316_11D3_9DA0_00A0C9DF29FD_.wvu.PrintArea" hidden="1">#REF!</definedName>
    <definedName name="Z_DDB1932E_2316_11D3_9DA0_00A0C9DF29FD_.wvu.PrintArea" localSheetId="0" hidden="1">#REF!</definedName>
    <definedName name="Z_DDB1932E_2316_11D3_9DA0_00A0C9DF29FD_.wvu.PrintArea" hidden="1">#REF!</definedName>
    <definedName name="Z_DDB19330_2316_11D3_9DA0_00A0C9DF29FD_.wvu.PrintArea" localSheetId="0" hidden="1">#REF!</definedName>
    <definedName name="Z_DDB19330_2316_11D3_9DA0_00A0C9DF29FD_.wvu.PrintArea" hidden="1">#REF!</definedName>
    <definedName name="Z_DDB19331_2316_11D3_9DA0_00A0C9DF29FD_.wvu.PrintArea" localSheetId="0" hidden="1">#REF!</definedName>
    <definedName name="Z_DDB19331_2316_11D3_9DA0_00A0C9DF29FD_.wvu.PrintArea" hidden="1">#REF!</definedName>
    <definedName name="Z_DDB19332_2316_11D3_9DA0_00A0C9DF29FD_.wvu.PrintArea" localSheetId="0" hidden="1">#REF!</definedName>
    <definedName name="Z_DDB19332_2316_11D3_9DA0_00A0C9DF29FD_.wvu.PrintArea" hidden="1">#REF!</definedName>
    <definedName name="Z_DDB19333_2316_11D3_9DA0_00A0C9DF29FD_.wvu.PrintArea" localSheetId="0" hidden="1">#REF!</definedName>
    <definedName name="Z_DDB19333_2316_11D3_9DA0_00A0C9DF29FD_.wvu.PrintArea" hidden="1">#REF!</definedName>
    <definedName name="Z_DDB19335_2316_11D3_9DA0_00A0C9DF29FD_.wvu.PrintArea" localSheetId="0" hidden="1">#REF!</definedName>
    <definedName name="Z_DDB19335_2316_11D3_9DA0_00A0C9DF29FD_.wvu.PrintArea" hidden="1">#REF!</definedName>
    <definedName name="Z_DDB19336_2316_11D3_9DA0_00A0C9DF29FD_.wvu.PrintArea" localSheetId="0" hidden="1">#REF!</definedName>
    <definedName name="Z_DDB19336_2316_11D3_9DA0_00A0C9DF29FD_.wvu.PrintArea" hidden="1">#REF!</definedName>
    <definedName name="Z_DDB19337_2316_11D3_9DA0_00A0C9DF29FD_.wvu.PrintArea" localSheetId="0" hidden="1">#REF!</definedName>
    <definedName name="Z_DDB19337_2316_11D3_9DA0_00A0C9DF29FD_.wvu.PrintArea" hidden="1">#REF!</definedName>
    <definedName name="Z_DDB19338_2316_11D3_9DA0_00A0C9DF29FD_.wvu.PrintArea" localSheetId="0" hidden="1">#REF!</definedName>
    <definedName name="Z_DDB19338_2316_11D3_9DA0_00A0C9DF29FD_.wvu.PrintArea" hidden="1">#REF!</definedName>
    <definedName name="Z_DDB1933A_2316_11D3_9DA0_00A0C9DF29FD_.wvu.PrintArea" localSheetId="0" hidden="1">#REF!</definedName>
    <definedName name="Z_DDB1933A_2316_11D3_9DA0_00A0C9DF29FD_.wvu.PrintArea" hidden="1">#REF!</definedName>
    <definedName name="Z_DDB1933B_2316_11D3_9DA0_00A0C9DF29FD_.wvu.PrintArea" localSheetId="0" hidden="1">#REF!</definedName>
    <definedName name="Z_DDB1933B_2316_11D3_9DA0_00A0C9DF29FD_.wvu.PrintArea" hidden="1">#REF!</definedName>
    <definedName name="Z_DDB1933D_2316_11D3_9DA0_00A0C9DF29FD_.wvu.PrintArea" localSheetId="0" hidden="1">#REF!</definedName>
    <definedName name="Z_DDB1933D_2316_11D3_9DA0_00A0C9DF29FD_.wvu.PrintArea" hidden="1">#REF!</definedName>
    <definedName name="Z_DDB1933E_2316_11D3_9DA0_00A0C9DF29FD_.wvu.PrintArea" localSheetId="0" hidden="1">#REF!</definedName>
    <definedName name="Z_DDB1933E_2316_11D3_9DA0_00A0C9DF29FD_.wvu.PrintArea" hidden="1">#REF!</definedName>
    <definedName name="Z_DDB19340_2316_11D3_9DA0_00A0C9DF29FD_.wvu.PrintArea" localSheetId="0" hidden="1">#REF!</definedName>
    <definedName name="Z_DDB19340_2316_11D3_9DA0_00A0C9DF29FD_.wvu.PrintArea" hidden="1">#REF!</definedName>
    <definedName name="Z_DDB19341_2316_11D3_9DA0_00A0C9DF29FD_.wvu.PrintArea" localSheetId="0" hidden="1">#REF!</definedName>
    <definedName name="Z_DDB19341_2316_11D3_9DA0_00A0C9DF29FD_.wvu.PrintArea" hidden="1">#REF!</definedName>
    <definedName name="Z_DDB19342_2316_11D3_9DA0_00A0C9DF29FD_.wvu.PrintArea" localSheetId="0" hidden="1">#REF!</definedName>
    <definedName name="Z_DDB19342_2316_11D3_9DA0_00A0C9DF29FD_.wvu.PrintArea" hidden="1">#REF!</definedName>
    <definedName name="Z_DDB19343_2316_11D3_9DA0_00A0C9DF29FD_.wvu.PrintArea" localSheetId="0" hidden="1">#REF!</definedName>
    <definedName name="Z_DDB19343_2316_11D3_9DA0_00A0C9DF29FD_.wvu.PrintArea" hidden="1">#REF!</definedName>
    <definedName name="Z_DDB19345_2316_11D3_9DA0_00A0C9DF29FD_.wvu.PrintArea" localSheetId="0" hidden="1">#REF!</definedName>
    <definedName name="Z_DDB19345_2316_11D3_9DA0_00A0C9DF29FD_.wvu.PrintArea" hidden="1">#REF!</definedName>
    <definedName name="Z_DDB19346_2316_11D3_9DA0_00A0C9DF29FD_.wvu.PrintArea" localSheetId="0" hidden="1">#REF!</definedName>
    <definedName name="Z_DDB19346_2316_11D3_9DA0_00A0C9DF29FD_.wvu.PrintArea" hidden="1">#REF!</definedName>
    <definedName name="Z_DDB19347_2316_11D3_9DA0_00A0C9DF29FD_.wvu.PrintArea" localSheetId="0" hidden="1">#REF!</definedName>
    <definedName name="Z_DDB19347_2316_11D3_9DA0_00A0C9DF29FD_.wvu.PrintArea" hidden="1">#REF!</definedName>
    <definedName name="Z_DDB19348_2316_11D3_9DA0_00A0C9DF29FD_.wvu.PrintArea" localSheetId="0" hidden="1">#REF!</definedName>
    <definedName name="Z_DDB19348_2316_11D3_9DA0_00A0C9DF29FD_.wvu.PrintArea" hidden="1">#REF!</definedName>
    <definedName name="Z_DDB1934A_2316_11D3_9DA0_00A0C9DF29FD_.wvu.PrintArea" localSheetId="0" hidden="1">#REF!</definedName>
    <definedName name="Z_DDB1934A_2316_11D3_9DA0_00A0C9DF29FD_.wvu.PrintArea" hidden="1">#REF!</definedName>
    <definedName name="Z_DDB1934B_2316_11D3_9DA0_00A0C9DF29FD_.wvu.PrintArea" localSheetId="0" hidden="1">#REF!</definedName>
    <definedName name="Z_DDB1934B_2316_11D3_9DA0_00A0C9DF29FD_.wvu.PrintArea" hidden="1">#REF!</definedName>
    <definedName name="Z_DDB19355_2316_11D3_9DA0_00A0C9DF29FD_.wvu.PrintArea" localSheetId="0" hidden="1">#REF!</definedName>
    <definedName name="Z_DDB19355_2316_11D3_9DA0_00A0C9DF29FD_.wvu.PrintArea" hidden="1">#REF!</definedName>
    <definedName name="Z_DDB19356_2316_11D3_9DA0_00A0C9DF29FD_.wvu.PrintArea" localSheetId="0" hidden="1">#REF!</definedName>
    <definedName name="Z_DDB19356_2316_11D3_9DA0_00A0C9DF29FD_.wvu.PrintArea" hidden="1">#REF!</definedName>
    <definedName name="Z_DDB19358_2316_11D3_9DA0_00A0C9DF29FD_.wvu.PrintArea" localSheetId="0" hidden="1">#REF!</definedName>
    <definedName name="Z_DDB19358_2316_11D3_9DA0_00A0C9DF29FD_.wvu.PrintArea" hidden="1">#REF!</definedName>
    <definedName name="Z_DDB19359_2316_11D3_9DA0_00A0C9DF29FD_.wvu.PrintArea" localSheetId="0" hidden="1">#REF!</definedName>
    <definedName name="Z_DDB19359_2316_11D3_9DA0_00A0C9DF29FD_.wvu.PrintArea" hidden="1">#REF!</definedName>
    <definedName name="Z_DDB1935A_2316_11D3_9DA0_00A0C9DF29FD_.wvu.PrintArea" localSheetId="0" hidden="1">#REF!</definedName>
    <definedName name="Z_DDB1935A_2316_11D3_9DA0_00A0C9DF29FD_.wvu.PrintArea" hidden="1">#REF!</definedName>
    <definedName name="Z_DDB1935B_2316_11D3_9DA0_00A0C9DF29FD_.wvu.PrintArea" localSheetId="0" hidden="1">#REF!</definedName>
    <definedName name="Z_DDB1935B_2316_11D3_9DA0_00A0C9DF29FD_.wvu.PrintArea" hidden="1">#REF!</definedName>
    <definedName name="Z_DDB1935D_2316_11D3_9DA0_00A0C9DF29FD_.wvu.PrintArea" localSheetId="0" hidden="1">#REF!</definedName>
    <definedName name="Z_DDB1935D_2316_11D3_9DA0_00A0C9DF29FD_.wvu.PrintArea" hidden="1">#REF!</definedName>
    <definedName name="Z_DDB1935E_2316_11D3_9DA0_00A0C9DF29FD_.wvu.PrintArea" localSheetId="0" hidden="1">#REF!</definedName>
    <definedName name="Z_DDB1935E_2316_11D3_9DA0_00A0C9DF29FD_.wvu.PrintArea" hidden="1">#REF!</definedName>
    <definedName name="Z_DDB1935F_2316_11D3_9DA0_00A0C9DF29FD_.wvu.PrintArea" localSheetId="0" hidden="1">#REF!</definedName>
    <definedName name="Z_DDB1935F_2316_11D3_9DA0_00A0C9DF29FD_.wvu.PrintArea" hidden="1">#REF!</definedName>
    <definedName name="Z_DDB19360_2316_11D3_9DA0_00A0C9DF29FD_.wvu.PrintArea" localSheetId="0" hidden="1">#REF!</definedName>
    <definedName name="Z_DDB19360_2316_11D3_9DA0_00A0C9DF29FD_.wvu.PrintArea" hidden="1">#REF!</definedName>
    <definedName name="Z_DDB19362_2316_11D3_9DA0_00A0C9DF29FD_.wvu.PrintArea" localSheetId="0" hidden="1">#REF!</definedName>
    <definedName name="Z_DDB19362_2316_11D3_9DA0_00A0C9DF29FD_.wvu.PrintArea" hidden="1">#REF!</definedName>
    <definedName name="Z_DDB19363_2316_11D3_9DA0_00A0C9DF29FD_.wvu.PrintArea" localSheetId="0" hidden="1">#REF!</definedName>
    <definedName name="Z_DDB19363_2316_11D3_9DA0_00A0C9DF29FD_.wvu.PrintArea" hidden="1">#REF!</definedName>
    <definedName name="Z_DDB19365_2316_11D3_9DA0_00A0C9DF29FD_.wvu.PrintArea" localSheetId="0" hidden="1">#REF!</definedName>
    <definedName name="Z_DDB19365_2316_11D3_9DA0_00A0C9DF29FD_.wvu.PrintArea" hidden="1">#REF!</definedName>
    <definedName name="Z_DDB19366_2316_11D3_9DA0_00A0C9DF29FD_.wvu.PrintArea" localSheetId="0" hidden="1">#REF!</definedName>
    <definedName name="Z_DDB19366_2316_11D3_9DA0_00A0C9DF29FD_.wvu.PrintArea" hidden="1">#REF!</definedName>
    <definedName name="Z_DDB19368_2316_11D3_9DA0_00A0C9DF29FD_.wvu.PrintArea" localSheetId="0" hidden="1">#REF!</definedName>
    <definedName name="Z_DDB19368_2316_11D3_9DA0_00A0C9DF29FD_.wvu.PrintArea" hidden="1">#REF!</definedName>
    <definedName name="Z_DDB19369_2316_11D3_9DA0_00A0C9DF29FD_.wvu.PrintArea" localSheetId="0" hidden="1">#REF!</definedName>
    <definedName name="Z_DDB19369_2316_11D3_9DA0_00A0C9DF29FD_.wvu.PrintArea" hidden="1">#REF!</definedName>
    <definedName name="Z_DDB1936A_2316_11D3_9DA0_00A0C9DF29FD_.wvu.PrintArea" localSheetId="0" hidden="1">#REF!</definedName>
    <definedName name="Z_DDB1936A_2316_11D3_9DA0_00A0C9DF29FD_.wvu.PrintArea" hidden="1">#REF!</definedName>
    <definedName name="Z_DDB1936B_2316_11D3_9DA0_00A0C9DF29FD_.wvu.PrintArea" localSheetId="0" hidden="1">#REF!</definedName>
    <definedName name="Z_DDB1936B_2316_11D3_9DA0_00A0C9DF29FD_.wvu.PrintArea" hidden="1">#REF!</definedName>
    <definedName name="Z_DDB1936D_2316_11D3_9DA0_00A0C9DF29FD_.wvu.PrintArea" localSheetId="0" hidden="1">#REF!</definedName>
    <definedName name="Z_DDB1936D_2316_11D3_9DA0_00A0C9DF29FD_.wvu.PrintArea" hidden="1">#REF!</definedName>
    <definedName name="Z_DDB1936E_2316_11D3_9DA0_00A0C9DF29FD_.wvu.PrintArea" localSheetId="0" hidden="1">#REF!</definedName>
    <definedName name="Z_DDB1936E_2316_11D3_9DA0_00A0C9DF29FD_.wvu.PrintArea" hidden="1">#REF!</definedName>
    <definedName name="Z_DDB1936F_2316_11D3_9DA0_00A0C9DF29FD_.wvu.PrintArea" localSheetId="0" hidden="1">#REF!</definedName>
    <definedName name="Z_DDB1936F_2316_11D3_9DA0_00A0C9DF29FD_.wvu.PrintArea" hidden="1">#REF!</definedName>
    <definedName name="Z_DDB19370_2316_11D3_9DA0_00A0C9DF29FD_.wvu.PrintArea" localSheetId="0" hidden="1">#REF!</definedName>
    <definedName name="Z_DDB19370_2316_11D3_9DA0_00A0C9DF29FD_.wvu.PrintArea" hidden="1">#REF!</definedName>
    <definedName name="Z_DDB19372_2316_11D3_9DA0_00A0C9DF29FD_.wvu.PrintArea" localSheetId="0" hidden="1">#REF!</definedName>
    <definedName name="Z_DDB19372_2316_11D3_9DA0_00A0C9DF29FD_.wvu.PrintArea" hidden="1">#REF!</definedName>
    <definedName name="Z_DDB19373_2316_11D3_9DA0_00A0C9DF29FD_.wvu.PrintArea" localSheetId="0" hidden="1">#REF!</definedName>
    <definedName name="Z_DDB19373_2316_11D3_9DA0_00A0C9DF29FD_.wvu.PrintArea" hidden="1">#REF!</definedName>
    <definedName name="Z_DF4E112B_079B_11D3_88AD_0080C84A5D47_.wvu.PrintArea" localSheetId="0" hidden="1">#REF!</definedName>
    <definedName name="Z_DF4E112B_079B_11D3_88AD_0080C84A5D47_.wvu.PrintArea" hidden="1">#REF!</definedName>
    <definedName name="Z_DF4E112C_079B_11D3_88AD_0080C84A5D47_.wvu.PrintArea" localSheetId="0" hidden="1">#REF!</definedName>
    <definedName name="Z_DF4E112C_079B_11D3_88AD_0080C84A5D47_.wvu.PrintArea" hidden="1">#REF!</definedName>
    <definedName name="Z_DF4E112E_079B_11D3_88AD_0080C84A5D47_.wvu.PrintArea" localSheetId="0" hidden="1">#REF!</definedName>
    <definedName name="Z_DF4E112E_079B_11D3_88AD_0080C84A5D47_.wvu.PrintArea" hidden="1">#REF!</definedName>
    <definedName name="Z_DF4E112F_079B_11D3_88AD_0080C84A5D47_.wvu.PrintArea" localSheetId="0" hidden="1">#REF!</definedName>
    <definedName name="Z_DF4E112F_079B_11D3_88AD_0080C84A5D47_.wvu.PrintArea" hidden="1">#REF!</definedName>
    <definedName name="Z_DF4E1130_079B_11D3_88AD_0080C84A5D47_.wvu.PrintArea" localSheetId="0" hidden="1">#REF!</definedName>
    <definedName name="Z_DF4E1130_079B_11D3_88AD_0080C84A5D47_.wvu.PrintArea" hidden="1">#REF!</definedName>
    <definedName name="Z_DF4E1131_079B_11D3_88AD_0080C84A5D47_.wvu.PrintArea" localSheetId="0" hidden="1">#REF!</definedName>
    <definedName name="Z_DF4E1131_079B_11D3_88AD_0080C84A5D47_.wvu.PrintArea" hidden="1">#REF!</definedName>
    <definedName name="Z_DF4E1133_079B_11D3_88AD_0080C84A5D47_.wvu.PrintArea" localSheetId="0" hidden="1">#REF!</definedName>
    <definedName name="Z_DF4E1133_079B_11D3_88AD_0080C84A5D47_.wvu.PrintArea" hidden="1">#REF!</definedName>
    <definedName name="Z_DF4E1134_079B_11D3_88AD_0080C84A5D47_.wvu.PrintArea" localSheetId="0" hidden="1">#REF!</definedName>
    <definedName name="Z_DF4E1134_079B_11D3_88AD_0080C84A5D47_.wvu.PrintArea" hidden="1">#REF!</definedName>
    <definedName name="Z_DF4E1135_079B_11D3_88AD_0080C84A5D47_.wvu.PrintArea" localSheetId="0" hidden="1">#REF!</definedName>
    <definedName name="Z_DF4E1135_079B_11D3_88AD_0080C84A5D47_.wvu.PrintArea" hidden="1">#REF!</definedName>
    <definedName name="Z_DF4E1136_079B_11D3_88AD_0080C84A5D47_.wvu.PrintArea" localSheetId="0" hidden="1">#REF!</definedName>
    <definedName name="Z_DF4E1136_079B_11D3_88AD_0080C84A5D47_.wvu.PrintArea" hidden="1">#REF!</definedName>
    <definedName name="Z_DF4E1138_079B_11D3_88AD_0080C84A5D47_.wvu.PrintArea" localSheetId="0" hidden="1">#REF!</definedName>
    <definedName name="Z_DF4E1138_079B_11D3_88AD_0080C84A5D47_.wvu.PrintArea" hidden="1">#REF!</definedName>
    <definedName name="Z_DF4E1139_079B_11D3_88AD_0080C84A5D47_.wvu.PrintArea" localSheetId="0" hidden="1">#REF!</definedName>
    <definedName name="Z_DF4E1139_079B_11D3_88AD_0080C84A5D47_.wvu.PrintArea" hidden="1">#REF!</definedName>
    <definedName name="Z_DF4E113B_079B_11D3_88AD_0080C84A5D47_.wvu.PrintArea" localSheetId="0" hidden="1">#REF!</definedName>
    <definedName name="Z_DF4E113B_079B_11D3_88AD_0080C84A5D47_.wvu.PrintArea" hidden="1">#REF!</definedName>
    <definedName name="Z_DF4E113C_079B_11D3_88AD_0080C84A5D47_.wvu.PrintArea" localSheetId="0" hidden="1">#REF!</definedName>
    <definedName name="Z_DF4E113C_079B_11D3_88AD_0080C84A5D47_.wvu.PrintArea" hidden="1">#REF!</definedName>
    <definedName name="Z_DF4E113E_079B_11D3_88AD_0080C84A5D47_.wvu.PrintArea" localSheetId="0" hidden="1">#REF!</definedName>
    <definedName name="Z_DF4E113E_079B_11D3_88AD_0080C84A5D47_.wvu.PrintArea" hidden="1">#REF!</definedName>
    <definedName name="Z_DF4E113F_079B_11D3_88AD_0080C84A5D47_.wvu.PrintArea" localSheetId="0" hidden="1">#REF!</definedName>
    <definedName name="Z_DF4E113F_079B_11D3_88AD_0080C84A5D47_.wvu.PrintArea" hidden="1">#REF!</definedName>
    <definedName name="Z_DF4E1140_079B_11D3_88AD_0080C84A5D47_.wvu.PrintArea" localSheetId="0" hidden="1">#REF!</definedName>
    <definedName name="Z_DF4E1140_079B_11D3_88AD_0080C84A5D47_.wvu.PrintArea" hidden="1">#REF!</definedName>
    <definedName name="Z_DF4E1141_079B_11D3_88AD_0080C84A5D47_.wvu.PrintArea" localSheetId="0" hidden="1">#REF!</definedName>
    <definedName name="Z_DF4E1141_079B_11D3_88AD_0080C84A5D47_.wvu.PrintArea" hidden="1">#REF!</definedName>
    <definedName name="Z_DF4E1143_079B_11D3_88AD_0080C84A5D47_.wvu.PrintArea" localSheetId="0" hidden="1">#REF!</definedName>
    <definedName name="Z_DF4E1143_079B_11D3_88AD_0080C84A5D47_.wvu.PrintArea" hidden="1">#REF!</definedName>
    <definedName name="Z_DF4E1144_079B_11D3_88AD_0080C84A5D47_.wvu.PrintArea" localSheetId="0" hidden="1">#REF!</definedName>
    <definedName name="Z_DF4E1144_079B_11D3_88AD_0080C84A5D47_.wvu.PrintArea" hidden="1">#REF!</definedName>
    <definedName name="Z_DF4E1145_079B_11D3_88AD_0080C84A5D47_.wvu.PrintArea" localSheetId="0" hidden="1">#REF!</definedName>
    <definedName name="Z_DF4E1145_079B_11D3_88AD_0080C84A5D47_.wvu.PrintArea" hidden="1">#REF!</definedName>
    <definedName name="Z_DF4E1146_079B_11D3_88AD_0080C84A5D47_.wvu.PrintArea" localSheetId="0" hidden="1">#REF!</definedName>
    <definedName name="Z_DF4E1146_079B_11D3_88AD_0080C84A5D47_.wvu.PrintArea" hidden="1">#REF!</definedName>
    <definedName name="Z_DF4E1148_079B_11D3_88AD_0080C84A5D47_.wvu.PrintArea" localSheetId="0" hidden="1">#REF!</definedName>
    <definedName name="Z_DF4E1148_079B_11D3_88AD_0080C84A5D47_.wvu.PrintArea" hidden="1">#REF!</definedName>
    <definedName name="Z_DF4E1149_079B_11D3_88AD_0080C84A5D47_.wvu.PrintArea" localSheetId="0" hidden="1">#REF!</definedName>
    <definedName name="Z_DF4E1149_079B_11D3_88AD_0080C84A5D47_.wvu.PrintArea" hidden="1">#REF!</definedName>
    <definedName name="Z_E0C0E4FB_6A98_11D3_857C_00A0C9DF1035_.wvu.PrintArea" localSheetId="0" hidden="1">#REF!</definedName>
    <definedName name="Z_E0C0E4FB_6A98_11D3_857C_00A0C9DF1035_.wvu.PrintArea" hidden="1">#REF!</definedName>
    <definedName name="Z_E0C0E4FC_6A98_11D3_857C_00A0C9DF1035_.wvu.PrintArea" localSheetId="0" hidden="1">#REF!</definedName>
    <definedName name="Z_E0C0E4FC_6A98_11D3_857C_00A0C9DF1035_.wvu.PrintArea" hidden="1">#REF!</definedName>
    <definedName name="Z_E0C0E4FE_6A98_11D3_857C_00A0C9DF1035_.wvu.PrintArea" localSheetId="0" hidden="1">#REF!</definedName>
    <definedName name="Z_E0C0E4FE_6A98_11D3_857C_00A0C9DF1035_.wvu.PrintArea" hidden="1">#REF!</definedName>
    <definedName name="Z_E0C0E4FF_6A98_11D3_857C_00A0C9DF1035_.wvu.PrintArea" localSheetId="0" hidden="1">#REF!</definedName>
    <definedName name="Z_E0C0E4FF_6A98_11D3_857C_00A0C9DF1035_.wvu.PrintArea" hidden="1">#REF!</definedName>
    <definedName name="Z_E0C0E500_6A98_11D3_857C_00A0C9DF1035_.wvu.PrintArea" localSheetId="0" hidden="1">#REF!</definedName>
    <definedName name="Z_E0C0E500_6A98_11D3_857C_00A0C9DF1035_.wvu.PrintArea" hidden="1">#REF!</definedName>
    <definedName name="Z_E0C0E501_6A98_11D3_857C_00A0C9DF1035_.wvu.PrintArea" localSheetId="0" hidden="1">#REF!</definedName>
    <definedName name="Z_E0C0E501_6A98_11D3_857C_00A0C9DF1035_.wvu.PrintArea" hidden="1">#REF!</definedName>
    <definedName name="Z_E0C0E503_6A98_11D3_857C_00A0C9DF1035_.wvu.PrintArea" localSheetId="0" hidden="1">#REF!</definedName>
    <definedName name="Z_E0C0E503_6A98_11D3_857C_00A0C9DF1035_.wvu.PrintArea" hidden="1">#REF!</definedName>
    <definedName name="Z_E0C0E504_6A98_11D3_857C_00A0C9DF1035_.wvu.PrintArea" localSheetId="0" hidden="1">#REF!</definedName>
    <definedName name="Z_E0C0E504_6A98_11D3_857C_00A0C9DF1035_.wvu.PrintArea" hidden="1">#REF!</definedName>
    <definedName name="Z_E0C0E505_6A98_11D3_857C_00A0C9DF1035_.wvu.PrintArea" localSheetId="0" hidden="1">#REF!</definedName>
    <definedName name="Z_E0C0E505_6A98_11D3_857C_00A0C9DF1035_.wvu.PrintArea" hidden="1">#REF!</definedName>
    <definedName name="Z_E0C0E506_6A98_11D3_857C_00A0C9DF1035_.wvu.PrintArea" localSheetId="0" hidden="1">#REF!</definedName>
    <definedName name="Z_E0C0E506_6A98_11D3_857C_00A0C9DF1035_.wvu.PrintArea" hidden="1">#REF!</definedName>
    <definedName name="Z_E0C0E508_6A98_11D3_857C_00A0C9DF1035_.wvu.PrintArea" localSheetId="0" hidden="1">#REF!</definedName>
    <definedName name="Z_E0C0E508_6A98_11D3_857C_00A0C9DF1035_.wvu.PrintArea" hidden="1">#REF!</definedName>
    <definedName name="Z_E0C0E509_6A98_11D3_857C_00A0C9DF1035_.wvu.PrintArea" localSheetId="0" hidden="1">#REF!</definedName>
    <definedName name="Z_E0C0E509_6A98_11D3_857C_00A0C9DF1035_.wvu.PrintArea" hidden="1">#REF!</definedName>
    <definedName name="Z_E0C0E50B_6A98_11D3_857C_00A0C9DF1035_.wvu.PrintArea" localSheetId="0" hidden="1">#REF!</definedName>
    <definedName name="Z_E0C0E50B_6A98_11D3_857C_00A0C9DF1035_.wvu.PrintArea" hidden="1">#REF!</definedName>
    <definedName name="Z_E0C0E50C_6A98_11D3_857C_00A0C9DF1035_.wvu.PrintArea" localSheetId="0" hidden="1">#REF!</definedName>
    <definedName name="Z_E0C0E50C_6A98_11D3_857C_00A0C9DF1035_.wvu.PrintArea" hidden="1">#REF!</definedName>
    <definedName name="Z_E0C0E50E_6A98_11D3_857C_00A0C9DF1035_.wvu.PrintArea" localSheetId="0" hidden="1">#REF!</definedName>
    <definedName name="Z_E0C0E50E_6A98_11D3_857C_00A0C9DF1035_.wvu.PrintArea" hidden="1">#REF!</definedName>
    <definedName name="Z_E0C0E50F_6A98_11D3_857C_00A0C9DF1035_.wvu.PrintArea" localSheetId="0" hidden="1">#REF!</definedName>
    <definedName name="Z_E0C0E50F_6A98_11D3_857C_00A0C9DF1035_.wvu.PrintArea" hidden="1">#REF!</definedName>
    <definedName name="Z_E0C0E510_6A98_11D3_857C_00A0C9DF1035_.wvu.PrintArea" localSheetId="0" hidden="1">#REF!</definedName>
    <definedName name="Z_E0C0E510_6A98_11D3_857C_00A0C9DF1035_.wvu.PrintArea" hidden="1">#REF!</definedName>
    <definedName name="Z_E0C0E511_6A98_11D3_857C_00A0C9DF1035_.wvu.PrintArea" localSheetId="0" hidden="1">#REF!</definedName>
    <definedName name="Z_E0C0E511_6A98_11D3_857C_00A0C9DF1035_.wvu.PrintArea" hidden="1">#REF!</definedName>
    <definedName name="Z_E0C0E513_6A98_11D3_857C_00A0C9DF1035_.wvu.PrintArea" localSheetId="0" hidden="1">#REF!</definedName>
    <definedName name="Z_E0C0E513_6A98_11D3_857C_00A0C9DF1035_.wvu.PrintArea" hidden="1">#REF!</definedName>
    <definedName name="Z_E0C0E514_6A98_11D3_857C_00A0C9DF1035_.wvu.PrintArea" localSheetId="0" hidden="1">#REF!</definedName>
    <definedName name="Z_E0C0E514_6A98_11D3_857C_00A0C9DF1035_.wvu.PrintArea" hidden="1">#REF!</definedName>
    <definedName name="Z_E0C0E515_6A98_11D3_857C_00A0C9DF1035_.wvu.PrintArea" localSheetId="0" hidden="1">#REF!</definedName>
    <definedName name="Z_E0C0E515_6A98_11D3_857C_00A0C9DF1035_.wvu.PrintArea" hidden="1">#REF!</definedName>
    <definedName name="Z_E0C0E516_6A98_11D3_857C_00A0C9DF1035_.wvu.PrintArea" localSheetId="0" hidden="1">#REF!</definedName>
    <definedName name="Z_E0C0E516_6A98_11D3_857C_00A0C9DF1035_.wvu.PrintArea" hidden="1">#REF!</definedName>
    <definedName name="Z_E0C0E518_6A98_11D3_857C_00A0C9DF1035_.wvu.PrintArea" localSheetId="0" hidden="1">#REF!</definedName>
    <definedName name="Z_E0C0E518_6A98_11D3_857C_00A0C9DF1035_.wvu.PrintArea" hidden="1">#REF!</definedName>
    <definedName name="Z_E0C0E519_6A98_11D3_857C_00A0C9DF1035_.wvu.PrintArea" localSheetId="0" hidden="1">#REF!</definedName>
    <definedName name="Z_E0C0E519_6A98_11D3_857C_00A0C9DF1035_.wvu.PrintArea" hidden="1">#REF!</definedName>
    <definedName name="Z_E3339D5D_3855_11D3_8575_00A0C9DF1035_.wvu.PrintArea" localSheetId="0" hidden="1">#REF!</definedName>
    <definedName name="Z_E3339D5D_3855_11D3_8575_00A0C9DF1035_.wvu.PrintArea" hidden="1">#REF!</definedName>
    <definedName name="Z_E3339D5E_3855_11D3_8575_00A0C9DF1035_.wvu.PrintArea" localSheetId="0" hidden="1">#REF!</definedName>
    <definedName name="Z_E3339D5E_3855_11D3_8575_00A0C9DF1035_.wvu.PrintArea" hidden="1">#REF!</definedName>
    <definedName name="Z_E3339D60_3855_11D3_8575_00A0C9DF1035_.wvu.PrintArea" localSheetId="0" hidden="1">#REF!</definedName>
    <definedName name="Z_E3339D60_3855_11D3_8575_00A0C9DF1035_.wvu.PrintArea" hidden="1">#REF!</definedName>
    <definedName name="Z_E3339D61_3855_11D3_8575_00A0C9DF1035_.wvu.PrintArea" localSheetId="0" hidden="1">#REF!</definedName>
    <definedName name="Z_E3339D61_3855_11D3_8575_00A0C9DF1035_.wvu.PrintArea" hidden="1">#REF!</definedName>
    <definedName name="Z_E3339D62_3855_11D3_8575_00A0C9DF1035_.wvu.PrintArea" localSheetId="0" hidden="1">#REF!</definedName>
    <definedName name="Z_E3339D62_3855_11D3_8575_00A0C9DF1035_.wvu.PrintArea" hidden="1">#REF!</definedName>
    <definedName name="Z_E3339D63_3855_11D3_8575_00A0C9DF1035_.wvu.PrintArea" localSheetId="0" hidden="1">#REF!</definedName>
    <definedName name="Z_E3339D63_3855_11D3_8575_00A0C9DF1035_.wvu.PrintArea" hidden="1">#REF!</definedName>
    <definedName name="Z_E3339D65_3855_11D3_8575_00A0C9DF1035_.wvu.PrintArea" localSheetId="0" hidden="1">#REF!</definedName>
    <definedName name="Z_E3339D65_3855_11D3_8575_00A0C9DF1035_.wvu.PrintArea" hidden="1">#REF!</definedName>
    <definedName name="Z_E3339D66_3855_11D3_8575_00A0C9DF1035_.wvu.PrintArea" localSheetId="0" hidden="1">#REF!</definedName>
    <definedName name="Z_E3339D66_3855_11D3_8575_00A0C9DF1035_.wvu.PrintArea" hidden="1">#REF!</definedName>
    <definedName name="Z_E3339D67_3855_11D3_8575_00A0C9DF1035_.wvu.PrintArea" localSheetId="0" hidden="1">#REF!</definedName>
    <definedName name="Z_E3339D67_3855_11D3_8575_00A0C9DF1035_.wvu.PrintArea" hidden="1">#REF!</definedName>
    <definedName name="Z_E3339D68_3855_11D3_8575_00A0C9DF1035_.wvu.PrintArea" localSheetId="0" hidden="1">#REF!</definedName>
    <definedName name="Z_E3339D68_3855_11D3_8575_00A0C9DF1035_.wvu.PrintArea" hidden="1">#REF!</definedName>
    <definedName name="Z_E3339D6A_3855_11D3_8575_00A0C9DF1035_.wvu.PrintArea" localSheetId="0" hidden="1">#REF!</definedName>
    <definedName name="Z_E3339D6A_3855_11D3_8575_00A0C9DF1035_.wvu.PrintArea" hidden="1">#REF!</definedName>
    <definedName name="Z_E3339D6B_3855_11D3_8575_00A0C9DF1035_.wvu.PrintArea" localSheetId="0" hidden="1">#REF!</definedName>
    <definedName name="Z_E3339D6B_3855_11D3_8575_00A0C9DF1035_.wvu.PrintArea" hidden="1">#REF!</definedName>
    <definedName name="Z_E3339D6D_3855_11D3_8575_00A0C9DF1035_.wvu.PrintArea" localSheetId="0" hidden="1">#REF!</definedName>
    <definedName name="Z_E3339D6D_3855_11D3_8575_00A0C9DF1035_.wvu.PrintArea" hidden="1">#REF!</definedName>
    <definedName name="Z_E3339D6E_3855_11D3_8575_00A0C9DF1035_.wvu.PrintArea" localSheetId="0" hidden="1">#REF!</definedName>
    <definedName name="Z_E3339D6E_3855_11D3_8575_00A0C9DF1035_.wvu.PrintArea" hidden="1">#REF!</definedName>
    <definedName name="Z_E3339D70_3855_11D3_8575_00A0C9DF1035_.wvu.PrintArea" localSheetId="0" hidden="1">#REF!</definedName>
    <definedName name="Z_E3339D70_3855_11D3_8575_00A0C9DF1035_.wvu.PrintArea" hidden="1">#REF!</definedName>
    <definedName name="Z_E3339D71_3855_11D3_8575_00A0C9DF1035_.wvu.PrintArea" localSheetId="0" hidden="1">#REF!</definedName>
    <definedName name="Z_E3339D71_3855_11D3_8575_00A0C9DF1035_.wvu.PrintArea" hidden="1">#REF!</definedName>
    <definedName name="Z_E3339D72_3855_11D3_8575_00A0C9DF1035_.wvu.PrintArea" localSheetId="0" hidden="1">#REF!</definedName>
    <definedName name="Z_E3339D72_3855_11D3_8575_00A0C9DF1035_.wvu.PrintArea" hidden="1">#REF!</definedName>
    <definedName name="Z_E3339D73_3855_11D3_8575_00A0C9DF1035_.wvu.PrintArea" localSheetId="0" hidden="1">#REF!</definedName>
    <definedName name="Z_E3339D73_3855_11D3_8575_00A0C9DF1035_.wvu.PrintArea" hidden="1">#REF!</definedName>
    <definedName name="Z_E3339D75_3855_11D3_8575_00A0C9DF1035_.wvu.PrintArea" localSheetId="0" hidden="1">#REF!</definedName>
    <definedName name="Z_E3339D75_3855_11D3_8575_00A0C9DF1035_.wvu.PrintArea" hidden="1">#REF!</definedName>
    <definedName name="Z_E3339D76_3855_11D3_8575_00A0C9DF1035_.wvu.PrintArea" localSheetId="0" hidden="1">#REF!</definedName>
    <definedName name="Z_E3339D76_3855_11D3_8575_00A0C9DF1035_.wvu.PrintArea" hidden="1">#REF!</definedName>
    <definedName name="Z_E3339D77_3855_11D3_8575_00A0C9DF1035_.wvu.PrintArea" localSheetId="0" hidden="1">#REF!</definedName>
    <definedName name="Z_E3339D77_3855_11D3_8575_00A0C9DF1035_.wvu.PrintArea" hidden="1">#REF!</definedName>
    <definedName name="Z_E3339D78_3855_11D3_8575_00A0C9DF1035_.wvu.PrintArea" localSheetId="0" hidden="1">#REF!</definedName>
    <definedName name="Z_E3339D78_3855_11D3_8575_00A0C9DF1035_.wvu.PrintArea" hidden="1">#REF!</definedName>
    <definedName name="Z_E3339D7A_3855_11D3_8575_00A0C9DF1035_.wvu.PrintArea" localSheetId="0" hidden="1">#REF!</definedName>
    <definedName name="Z_E3339D7A_3855_11D3_8575_00A0C9DF1035_.wvu.PrintArea" hidden="1">#REF!</definedName>
    <definedName name="Z_E3339D7B_3855_11D3_8575_00A0C9DF1035_.wvu.PrintArea" localSheetId="0" hidden="1">#REF!</definedName>
    <definedName name="Z_E3339D7B_3855_11D3_8575_00A0C9DF1035_.wvu.PrintArea" hidden="1">#REF!</definedName>
    <definedName name="Z_E3381B9F_39E1_11D3_97FE_00A0C9DF29C4_.wvu.PrintArea" localSheetId="0" hidden="1">#REF!</definedName>
    <definedName name="Z_E3381B9F_39E1_11D3_97FE_00A0C9DF29C4_.wvu.PrintArea" hidden="1">#REF!</definedName>
    <definedName name="Z_E3381BA0_39E1_11D3_97FE_00A0C9DF29C4_.wvu.PrintArea" localSheetId="0" hidden="1">#REF!</definedName>
    <definedName name="Z_E3381BA0_39E1_11D3_97FE_00A0C9DF29C4_.wvu.PrintArea" hidden="1">#REF!</definedName>
    <definedName name="Z_E3381BA2_39E1_11D3_97FE_00A0C9DF29C4_.wvu.PrintArea" localSheetId="0" hidden="1">#REF!</definedName>
    <definedName name="Z_E3381BA2_39E1_11D3_97FE_00A0C9DF29C4_.wvu.PrintArea" hidden="1">#REF!</definedName>
    <definedName name="Z_E3381BA3_39E1_11D3_97FE_00A0C9DF29C4_.wvu.PrintArea" localSheetId="0" hidden="1">#REF!</definedName>
    <definedName name="Z_E3381BA3_39E1_11D3_97FE_00A0C9DF29C4_.wvu.PrintArea" hidden="1">#REF!</definedName>
    <definedName name="Z_E3381BA4_39E1_11D3_97FE_00A0C9DF29C4_.wvu.PrintArea" localSheetId="0" hidden="1">#REF!</definedName>
    <definedName name="Z_E3381BA4_39E1_11D3_97FE_00A0C9DF29C4_.wvu.PrintArea" hidden="1">#REF!</definedName>
    <definedName name="Z_E3381BA5_39E1_11D3_97FE_00A0C9DF29C4_.wvu.PrintArea" localSheetId="0" hidden="1">#REF!</definedName>
    <definedName name="Z_E3381BA5_39E1_11D3_97FE_00A0C9DF29C4_.wvu.PrintArea" hidden="1">#REF!</definedName>
    <definedName name="Z_E3381BA7_39E1_11D3_97FE_00A0C9DF29C4_.wvu.PrintArea" localSheetId="0" hidden="1">#REF!</definedName>
    <definedName name="Z_E3381BA7_39E1_11D3_97FE_00A0C9DF29C4_.wvu.PrintArea" hidden="1">#REF!</definedName>
    <definedName name="Z_E3381BA8_39E1_11D3_97FE_00A0C9DF29C4_.wvu.PrintArea" localSheetId="0" hidden="1">#REF!</definedName>
    <definedName name="Z_E3381BA8_39E1_11D3_97FE_00A0C9DF29C4_.wvu.PrintArea" hidden="1">#REF!</definedName>
    <definedName name="Z_E3381BA9_39E1_11D3_97FE_00A0C9DF29C4_.wvu.PrintArea" localSheetId="0" hidden="1">#REF!</definedName>
    <definedName name="Z_E3381BA9_39E1_11D3_97FE_00A0C9DF29C4_.wvu.PrintArea" hidden="1">#REF!</definedName>
    <definedName name="Z_E3381BAA_39E1_11D3_97FE_00A0C9DF29C4_.wvu.PrintArea" localSheetId="0" hidden="1">#REF!</definedName>
    <definedName name="Z_E3381BAA_39E1_11D3_97FE_00A0C9DF29C4_.wvu.PrintArea" hidden="1">#REF!</definedName>
    <definedName name="Z_E3381BAC_39E1_11D3_97FE_00A0C9DF29C4_.wvu.PrintArea" localSheetId="0" hidden="1">#REF!</definedName>
    <definedName name="Z_E3381BAC_39E1_11D3_97FE_00A0C9DF29C4_.wvu.PrintArea" hidden="1">#REF!</definedName>
    <definedName name="Z_E3381BAD_39E1_11D3_97FE_00A0C9DF29C4_.wvu.PrintArea" localSheetId="0" hidden="1">#REF!</definedName>
    <definedName name="Z_E3381BAD_39E1_11D3_97FE_00A0C9DF29C4_.wvu.PrintArea" hidden="1">#REF!</definedName>
    <definedName name="Z_E3381BAF_39E1_11D3_97FE_00A0C9DF29C4_.wvu.PrintArea" localSheetId="0" hidden="1">#REF!</definedName>
    <definedName name="Z_E3381BAF_39E1_11D3_97FE_00A0C9DF29C4_.wvu.PrintArea" hidden="1">#REF!</definedName>
    <definedName name="Z_E3381BB0_39E1_11D3_97FE_00A0C9DF29C4_.wvu.PrintArea" localSheetId="0" hidden="1">#REF!</definedName>
    <definedName name="Z_E3381BB0_39E1_11D3_97FE_00A0C9DF29C4_.wvu.PrintArea" hidden="1">#REF!</definedName>
    <definedName name="Z_E3381BB2_39E1_11D3_97FE_00A0C9DF29C4_.wvu.PrintArea" localSheetId="0" hidden="1">#REF!</definedName>
    <definedName name="Z_E3381BB2_39E1_11D3_97FE_00A0C9DF29C4_.wvu.PrintArea" hidden="1">#REF!</definedName>
    <definedName name="Z_E3381BB3_39E1_11D3_97FE_00A0C9DF29C4_.wvu.PrintArea" localSheetId="0" hidden="1">#REF!</definedName>
    <definedName name="Z_E3381BB3_39E1_11D3_97FE_00A0C9DF29C4_.wvu.PrintArea" hidden="1">#REF!</definedName>
    <definedName name="Z_E3381BB4_39E1_11D3_97FE_00A0C9DF29C4_.wvu.PrintArea" localSheetId="0" hidden="1">#REF!</definedName>
    <definedName name="Z_E3381BB4_39E1_11D3_97FE_00A0C9DF29C4_.wvu.PrintArea" hidden="1">#REF!</definedName>
    <definedName name="Z_E3381BB5_39E1_11D3_97FE_00A0C9DF29C4_.wvu.PrintArea" localSheetId="0" hidden="1">#REF!</definedName>
    <definedName name="Z_E3381BB5_39E1_11D3_97FE_00A0C9DF29C4_.wvu.PrintArea" hidden="1">#REF!</definedName>
    <definedName name="Z_E3381BB7_39E1_11D3_97FE_00A0C9DF29C4_.wvu.PrintArea" localSheetId="0" hidden="1">#REF!</definedName>
    <definedName name="Z_E3381BB7_39E1_11D3_97FE_00A0C9DF29C4_.wvu.PrintArea" hidden="1">#REF!</definedName>
    <definedName name="Z_E3381BB8_39E1_11D3_97FE_00A0C9DF29C4_.wvu.PrintArea" localSheetId="0" hidden="1">#REF!</definedName>
    <definedName name="Z_E3381BB8_39E1_11D3_97FE_00A0C9DF29C4_.wvu.PrintArea" hidden="1">#REF!</definedName>
    <definedName name="Z_E3381BB9_39E1_11D3_97FE_00A0C9DF29C4_.wvu.PrintArea" localSheetId="0" hidden="1">#REF!</definedName>
    <definedName name="Z_E3381BB9_39E1_11D3_97FE_00A0C9DF29C4_.wvu.PrintArea" hidden="1">#REF!</definedName>
    <definedName name="Z_E3381BBA_39E1_11D3_97FE_00A0C9DF29C4_.wvu.PrintArea" localSheetId="0" hidden="1">#REF!</definedName>
    <definedName name="Z_E3381BBA_39E1_11D3_97FE_00A0C9DF29C4_.wvu.PrintArea" hidden="1">#REF!</definedName>
    <definedName name="Z_E3381BBC_39E1_11D3_97FE_00A0C9DF29C4_.wvu.PrintArea" localSheetId="0" hidden="1">#REF!</definedName>
    <definedName name="Z_E3381BBC_39E1_11D3_97FE_00A0C9DF29C4_.wvu.PrintArea" hidden="1">#REF!</definedName>
    <definedName name="Z_E3381BBD_39E1_11D3_97FE_00A0C9DF29C4_.wvu.PrintArea" localSheetId="0" hidden="1">#REF!</definedName>
    <definedName name="Z_E3381BBD_39E1_11D3_97FE_00A0C9DF29C4_.wvu.PrintArea" hidden="1">#REF!</definedName>
    <definedName name="Z_E359ABDC_4366_11D3_8575_00A0C9DF1035_.wvu.PrintArea" localSheetId="0" hidden="1">#REF!</definedName>
    <definedName name="Z_E359ABDC_4366_11D3_8575_00A0C9DF1035_.wvu.PrintArea" hidden="1">#REF!</definedName>
    <definedName name="Z_E359ABDD_4366_11D3_8575_00A0C9DF1035_.wvu.PrintArea" localSheetId="0" hidden="1">#REF!</definedName>
    <definedName name="Z_E359ABDD_4366_11D3_8575_00A0C9DF1035_.wvu.PrintArea" hidden="1">#REF!</definedName>
    <definedName name="Z_E359ABDF_4366_11D3_8575_00A0C9DF1035_.wvu.PrintArea" localSheetId="0" hidden="1">#REF!</definedName>
    <definedName name="Z_E359ABDF_4366_11D3_8575_00A0C9DF1035_.wvu.PrintArea" hidden="1">#REF!</definedName>
    <definedName name="Z_E359ABE0_4366_11D3_8575_00A0C9DF1035_.wvu.PrintArea" localSheetId="0" hidden="1">#REF!</definedName>
    <definedName name="Z_E359ABE0_4366_11D3_8575_00A0C9DF1035_.wvu.PrintArea" hidden="1">#REF!</definedName>
    <definedName name="Z_E359ABE1_4366_11D3_8575_00A0C9DF1035_.wvu.PrintArea" localSheetId="0" hidden="1">#REF!</definedName>
    <definedName name="Z_E359ABE1_4366_11D3_8575_00A0C9DF1035_.wvu.PrintArea" hidden="1">#REF!</definedName>
    <definedName name="Z_E359ABE2_4366_11D3_8575_00A0C9DF1035_.wvu.PrintArea" localSheetId="0" hidden="1">#REF!</definedName>
    <definedName name="Z_E359ABE2_4366_11D3_8575_00A0C9DF1035_.wvu.PrintArea" hidden="1">#REF!</definedName>
    <definedName name="Z_E359ABE4_4366_11D3_8575_00A0C9DF1035_.wvu.PrintArea" localSheetId="0" hidden="1">#REF!</definedName>
    <definedName name="Z_E359ABE4_4366_11D3_8575_00A0C9DF1035_.wvu.PrintArea" hidden="1">#REF!</definedName>
    <definedName name="Z_E359ABE5_4366_11D3_8575_00A0C9DF1035_.wvu.PrintArea" localSheetId="0" hidden="1">#REF!</definedName>
    <definedName name="Z_E359ABE5_4366_11D3_8575_00A0C9DF1035_.wvu.PrintArea" hidden="1">#REF!</definedName>
    <definedName name="Z_E359ABE6_4366_11D3_8575_00A0C9DF1035_.wvu.PrintArea" localSheetId="0" hidden="1">#REF!</definedName>
    <definedName name="Z_E359ABE6_4366_11D3_8575_00A0C9DF1035_.wvu.PrintArea" hidden="1">#REF!</definedName>
    <definedName name="Z_E359ABE7_4366_11D3_8575_00A0C9DF1035_.wvu.PrintArea" localSheetId="0" hidden="1">#REF!</definedName>
    <definedName name="Z_E359ABE7_4366_11D3_8575_00A0C9DF1035_.wvu.PrintArea" hidden="1">#REF!</definedName>
    <definedName name="Z_E359ABE9_4366_11D3_8575_00A0C9DF1035_.wvu.PrintArea" localSheetId="0" hidden="1">#REF!</definedName>
    <definedName name="Z_E359ABE9_4366_11D3_8575_00A0C9DF1035_.wvu.PrintArea" hidden="1">#REF!</definedName>
    <definedName name="Z_E359ABEA_4366_11D3_8575_00A0C9DF1035_.wvu.PrintArea" localSheetId="0" hidden="1">#REF!</definedName>
    <definedName name="Z_E359ABEA_4366_11D3_8575_00A0C9DF1035_.wvu.PrintArea" hidden="1">#REF!</definedName>
    <definedName name="Z_E359ABEC_4366_11D3_8575_00A0C9DF1035_.wvu.PrintArea" localSheetId="0" hidden="1">#REF!</definedName>
    <definedName name="Z_E359ABEC_4366_11D3_8575_00A0C9DF1035_.wvu.PrintArea" hidden="1">#REF!</definedName>
    <definedName name="Z_E359ABED_4366_11D3_8575_00A0C9DF1035_.wvu.PrintArea" localSheetId="0" hidden="1">#REF!</definedName>
    <definedName name="Z_E359ABED_4366_11D3_8575_00A0C9DF1035_.wvu.PrintArea" hidden="1">#REF!</definedName>
    <definedName name="Z_E359ABEF_4366_11D3_8575_00A0C9DF1035_.wvu.PrintArea" localSheetId="0" hidden="1">#REF!</definedName>
    <definedName name="Z_E359ABEF_4366_11D3_8575_00A0C9DF1035_.wvu.PrintArea" hidden="1">#REF!</definedName>
    <definedName name="Z_E359ABF0_4366_11D3_8575_00A0C9DF1035_.wvu.PrintArea" localSheetId="0" hidden="1">#REF!</definedName>
    <definedName name="Z_E359ABF0_4366_11D3_8575_00A0C9DF1035_.wvu.PrintArea" hidden="1">#REF!</definedName>
    <definedName name="Z_E359ABF1_4366_11D3_8575_00A0C9DF1035_.wvu.PrintArea" localSheetId="0" hidden="1">#REF!</definedName>
    <definedName name="Z_E359ABF1_4366_11D3_8575_00A0C9DF1035_.wvu.PrintArea" hidden="1">#REF!</definedName>
    <definedName name="Z_E359ABF2_4366_11D3_8575_00A0C9DF1035_.wvu.PrintArea" localSheetId="0" hidden="1">#REF!</definedName>
    <definedName name="Z_E359ABF2_4366_11D3_8575_00A0C9DF1035_.wvu.PrintArea" hidden="1">#REF!</definedName>
    <definedName name="Z_E359ABF4_4366_11D3_8575_00A0C9DF1035_.wvu.PrintArea" localSheetId="0" hidden="1">#REF!</definedName>
    <definedName name="Z_E359ABF4_4366_11D3_8575_00A0C9DF1035_.wvu.PrintArea" hidden="1">#REF!</definedName>
    <definedName name="Z_E359ABF5_4366_11D3_8575_00A0C9DF1035_.wvu.PrintArea" localSheetId="0" hidden="1">#REF!</definedName>
    <definedName name="Z_E359ABF5_4366_11D3_8575_00A0C9DF1035_.wvu.PrintArea" hidden="1">#REF!</definedName>
    <definedName name="Z_E359ABF6_4366_11D3_8575_00A0C9DF1035_.wvu.PrintArea" localSheetId="0" hidden="1">#REF!</definedName>
    <definedName name="Z_E359ABF6_4366_11D3_8575_00A0C9DF1035_.wvu.PrintArea" hidden="1">#REF!</definedName>
    <definedName name="Z_E359ABF7_4366_11D3_8575_00A0C9DF1035_.wvu.PrintArea" localSheetId="0" hidden="1">#REF!</definedName>
    <definedName name="Z_E359ABF7_4366_11D3_8575_00A0C9DF1035_.wvu.PrintArea" hidden="1">#REF!</definedName>
    <definedName name="Z_E359ABF9_4366_11D3_8575_00A0C9DF1035_.wvu.PrintArea" localSheetId="0" hidden="1">#REF!</definedName>
    <definedName name="Z_E359ABF9_4366_11D3_8575_00A0C9DF1035_.wvu.PrintArea" hidden="1">#REF!</definedName>
    <definedName name="Z_E359ABFA_4366_11D3_8575_00A0C9DF1035_.wvu.PrintArea" localSheetId="0" hidden="1">#REF!</definedName>
    <definedName name="Z_E359ABFA_4366_11D3_8575_00A0C9DF1035_.wvu.PrintArea" hidden="1">#REF!</definedName>
    <definedName name="Z_E84C5E09_352A_11D3_97FE_00A0C9DF29C4_.wvu.PrintArea" localSheetId="0" hidden="1">#REF!</definedName>
    <definedName name="Z_E84C5E09_352A_11D3_97FE_00A0C9DF29C4_.wvu.PrintArea" hidden="1">#REF!</definedName>
    <definedName name="Z_E84C5E0A_352A_11D3_97FE_00A0C9DF29C4_.wvu.PrintArea" localSheetId="0" hidden="1">#REF!</definedName>
    <definedName name="Z_E84C5E0A_352A_11D3_97FE_00A0C9DF29C4_.wvu.PrintArea" hidden="1">#REF!</definedName>
    <definedName name="Z_E84C5E0C_352A_11D3_97FE_00A0C9DF29C4_.wvu.PrintArea" localSheetId="0" hidden="1">#REF!</definedName>
    <definedName name="Z_E84C5E0C_352A_11D3_97FE_00A0C9DF29C4_.wvu.PrintArea" hidden="1">#REF!</definedName>
    <definedName name="Z_E84C5E0D_352A_11D3_97FE_00A0C9DF29C4_.wvu.PrintArea" localSheetId="0" hidden="1">#REF!</definedName>
    <definedName name="Z_E84C5E0D_352A_11D3_97FE_00A0C9DF29C4_.wvu.PrintArea" hidden="1">#REF!</definedName>
    <definedName name="Z_E84C5E0E_352A_11D3_97FE_00A0C9DF29C4_.wvu.PrintArea" localSheetId="0" hidden="1">#REF!</definedName>
    <definedName name="Z_E84C5E0E_352A_11D3_97FE_00A0C9DF29C4_.wvu.PrintArea" hidden="1">#REF!</definedName>
    <definedName name="Z_E84C5E0F_352A_11D3_97FE_00A0C9DF29C4_.wvu.PrintArea" localSheetId="0" hidden="1">#REF!</definedName>
    <definedName name="Z_E84C5E0F_352A_11D3_97FE_00A0C9DF29C4_.wvu.PrintArea" hidden="1">#REF!</definedName>
    <definedName name="Z_E84C5E11_352A_11D3_97FE_00A0C9DF29C4_.wvu.PrintArea" localSheetId="0" hidden="1">#REF!</definedName>
    <definedName name="Z_E84C5E11_352A_11D3_97FE_00A0C9DF29C4_.wvu.PrintArea" hidden="1">#REF!</definedName>
    <definedName name="Z_E84C5E12_352A_11D3_97FE_00A0C9DF29C4_.wvu.PrintArea" localSheetId="0" hidden="1">#REF!</definedName>
    <definedName name="Z_E84C5E12_352A_11D3_97FE_00A0C9DF29C4_.wvu.PrintArea" hidden="1">#REF!</definedName>
    <definedName name="Z_E84C5E13_352A_11D3_97FE_00A0C9DF29C4_.wvu.PrintArea" localSheetId="0" hidden="1">#REF!</definedName>
    <definedName name="Z_E84C5E13_352A_11D3_97FE_00A0C9DF29C4_.wvu.PrintArea" hidden="1">#REF!</definedName>
    <definedName name="Z_E84C5E14_352A_11D3_97FE_00A0C9DF29C4_.wvu.PrintArea" localSheetId="0" hidden="1">#REF!</definedName>
    <definedName name="Z_E84C5E14_352A_11D3_97FE_00A0C9DF29C4_.wvu.PrintArea" hidden="1">#REF!</definedName>
    <definedName name="Z_E84C5E16_352A_11D3_97FE_00A0C9DF29C4_.wvu.PrintArea" localSheetId="0" hidden="1">#REF!</definedName>
    <definedName name="Z_E84C5E16_352A_11D3_97FE_00A0C9DF29C4_.wvu.PrintArea" hidden="1">#REF!</definedName>
    <definedName name="Z_E84C5E17_352A_11D3_97FE_00A0C9DF29C4_.wvu.PrintArea" localSheetId="0" hidden="1">#REF!</definedName>
    <definedName name="Z_E84C5E17_352A_11D3_97FE_00A0C9DF29C4_.wvu.PrintArea" hidden="1">#REF!</definedName>
    <definedName name="Z_E84C5E19_352A_11D3_97FE_00A0C9DF29C4_.wvu.PrintArea" localSheetId="0" hidden="1">#REF!</definedName>
    <definedName name="Z_E84C5E19_352A_11D3_97FE_00A0C9DF29C4_.wvu.PrintArea" hidden="1">#REF!</definedName>
    <definedName name="Z_E84C5E1A_352A_11D3_97FE_00A0C9DF29C4_.wvu.PrintArea" localSheetId="0" hidden="1">#REF!</definedName>
    <definedName name="Z_E84C5E1A_352A_11D3_97FE_00A0C9DF29C4_.wvu.PrintArea" hidden="1">#REF!</definedName>
    <definedName name="Z_E84C5E1C_352A_11D3_97FE_00A0C9DF29C4_.wvu.PrintArea" localSheetId="0" hidden="1">#REF!</definedName>
    <definedName name="Z_E84C5E1C_352A_11D3_97FE_00A0C9DF29C4_.wvu.PrintArea" hidden="1">#REF!</definedName>
    <definedName name="Z_E84C5E1D_352A_11D3_97FE_00A0C9DF29C4_.wvu.PrintArea" localSheetId="0" hidden="1">#REF!</definedName>
    <definedName name="Z_E84C5E1D_352A_11D3_97FE_00A0C9DF29C4_.wvu.PrintArea" hidden="1">#REF!</definedName>
    <definedName name="Z_E84C5E1E_352A_11D3_97FE_00A0C9DF29C4_.wvu.PrintArea" localSheetId="0" hidden="1">#REF!</definedName>
    <definedName name="Z_E84C5E1E_352A_11D3_97FE_00A0C9DF29C4_.wvu.PrintArea" hidden="1">#REF!</definedName>
    <definedName name="Z_E84C5E1F_352A_11D3_97FE_00A0C9DF29C4_.wvu.PrintArea" localSheetId="0" hidden="1">#REF!</definedName>
    <definedName name="Z_E84C5E1F_352A_11D3_97FE_00A0C9DF29C4_.wvu.PrintArea" hidden="1">#REF!</definedName>
    <definedName name="Z_E84C5E21_352A_11D3_97FE_00A0C9DF29C4_.wvu.PrintArea" localSheetId="0" hidden="1">#REF!</definedName>
    <definedName name="Z_E84C5E21_352A_11D3_97FE_00A0C9DF29C4_.wvu.PrintArea" hidden="1">#REF!</definedName>
    <definedName name="Z_E84C5E22_352A_11D3_97FE_00A0C9DF29C4_.wvu.PrintArea" localSheetId="0" hidden="1">#REF!</definedName>
    <definedName name="Z_E84C5E22_352A_11D3_97FE_00A0C9DF29C4_.wvu.PrintArea" hidden="1">#REF!</definedName>
    <definedName name="Z_E84C5E23_352A_11D3_97FE_00A0C9DF29C4_.wvu.PrintArea" localSheetId="0" hidden="1">#REF!</definedName>
    <definedName name="Z_E84C5E23_352A_11D3_97FE_00A0C9DF29C4_.wvu.PrintArea" hidden="1">#REF!</definedName>
    <definedName name="Z_E84C5E24_352A_11D3_97FE_00A0C9DF29C4_.wvu.PrintArea" localSheetId="0" hidden="1">#REF!</definedName>
    <definedName name="Z_E84C5E24_352A_11D3_97FE_00A0C9DF29C4_.wvu.PrintArea" hidden="1">#REF!</definedName>
    <definedName name="Z_E84C5E26_352A_11D3_97FE_00A0C9DF29C4_.wvu.PrintArea" localSheetId="0" hidden="1">#REF!</definedName>
    <definedName name="Z_E84C5E26_352A_11D3_97FE_00A0C9DF29C4_.wvu.PrintArea" hidden="1">#REF!</definedName>
    <definedName name="Z_E84C5E27_352A_11D3_97FE_00A0C9DF29C4_.wvu.PrintArea" localSheetId="0" hidden="1">#REF!</definedName>
    <definedName name="Z_E84C5E27_352A_11D3_97FE_00A0C9DF29C4_.wvu.PrintArea" hidden="1">#REF!</definedName>
    <definedName name="Z_EF3BA654_A7EF_11D3_980D_00A0C9DF29C4_.wvu.PrintArea" localSheetId="0" hidden="1">#REF!</definedName>
    <definedName name="Z_EF3BA654_A7EF_11D3_980D_00A0C9DF29C4_.wvu.PrintArea" hidden="1">#REF!</definedName>
    <definedName name="Z_EF3BA655_A7EF_11D3_980D_00A0C9DF29C4_.wvu.PrintArea" localSheetId="0" hidden="1">#REF!</definedName>
    <definedName name="Z_EF3BA655_A7EF_11D3_980D_00A0C9DF29C4_.wvu.PrintArea" hidden="1">#REF!</definedName>
    <definedName name="Z_EF3BA657_A7EF_11D3_980D_00A0C9DF29C4_.wvu.PrintArea" localSheetId="0" hidden="1">#REF!</definedName>
    <definedName name="Z_EF3BA657_A7EF_11D3_980D_00A0C9DF29C4_.wvu.PrintArea" hidden="1">#REF!</definedName>
    <definedName name="Z_EF3BA658_A7EF_11D3_980D_00A0C9DF29C4_.wvu.PrintArea" localSheetId="0" hidden="1">#REF!</definedName>
    <definedName name="Z_EF3BA658_A7EF_11D3_980D_00A0C9DF29C4_.wvu.PrintArea" hidden="1">#REF!</definedName>
    <definedName name="Z_EF3BA659_A7EF_11D3_980D_00A0C9DF29C4_.wvu.PrintArea" localSheetId="0" hidden="1">#REF!</definedName>
    <definedName name="Z_EF3BA659_A7EF_11D3_980D_00A0C9DF29C4_.wvu.PrintArea" hidden="1">#REF!</definedName>
    <definedName name="Z_EF3BA65A_A7EF_11D3_980D_00A0C9DF29C4_.wvu.PrintArea" localSheetId="0" hidden="1">#REF!</definedName>
    <definedName name="Z_EF3BA65A_A7EF_11D3_980D_00A0C9DF29C4_.wvu.PrintArea" hidden="1">#REF!</definedName>
    <definedName name="Z_EF3BA65C_A7EF_11D3_980D_00A0C9DF29C4_.wvu.PrintArea" localSheetId="0" hidden="1">#REF!</definedName>
    <definedName name="Z_EF3BA65C_A7EF_11D3_980D_00A0C9DF29C4_.wvu.PrintArea" hidden="1">#REF!</definedName>
    <definedName name="Z_EF3BA65D_A7EF_11D3_980D_00A0C9DF29C4_.wvu.PrintArea" localSheetId="0" hidden="1">#REF!</definedName>
    <definedName name="Z_EF3BA65D_A7EF_11D3_980D_00A0C9DF29C4_.wvu.PrintArea" hidden="1">#REF!</definedName>
    <definedName name="Z_EF3BA65E_A7EF_11D3_980D_00A0C9DF29C4_.wvu.PrintArea" localSheetId="0" hidden="1">#REF!</definedName>
    <definedName name="Z_EF3BA65E_A7EF_11D3_980D_00A0C9DF29C4_.wvu.PrintArea" hidden="1">#REF!</definedName>
    <definedName name="Z_EF3BA65F_A7EF_11D3_980D_00A0C9DF29C4_.wvu.PrintArea" localSheetId="0" hidden="1">#REF!</definedName>
    <definedName name="Z_EF3BA65F_A7EF_11D3_980D_00A0C9DF29C4_.wvu.PrintArea" hidden="1">#REF!</definedName>
    <definedName name="Z_EF3BA661_A7EF_11D3_980D_00A0C9DF29C4_.wvu.PrintArea" localSheetId="0" hidden="1">#REF!</definedName>
    <definedName name="Z_EF3BA661_A7EF_11D3_980D_00A0C9DF29C4_.wvu.PrintArea" hidden="1">#REF!</definedName>
    <definedName name="Z_EF3BA662_A7EF_11D3_980D_00A0C9DF29C4_.wvu.PrintArea" localSheetId="0" hidden="1">#REF!</definedName>
    <definedName name="Z_EF3BA662_A7EF_11D3_980D_00A0C9DF29C4_.wvu.PrintArea" hidden="1">#REF!</definedName>
    <definedName name="Z_EF3BA664_A7EF_11D3_980D_00A0C9DF29C4_.wvu.PrintArea" localSheetId="0" hidden="1">#REF!</definedName>
    <definedName name="Z_EF3BA664_A7EF_11D3_980D_00A0C9DF29C4_.wvu.PrintArea" hidden="1">#REF!</definedName>
    <definedName name="Z_EF3BA665_A7EF_11D3_980D_00A0C9DF29C4_.wvu.PrintArea" localSheetId="0" hidden="1">#REF!</definedName>
    <definedName name="Z_EF3BA665_A7EF_11D3_980D_00A0C9DF29C4_.wvu.PrintArea" hidden="1">#REF!</definedName>
    <definedName name="Z_EF3BA667_A7EF_11D3_980D_00A0C9DF29C4_.wvu.PrintArea" localSheetId="0" hidden="1">#REF!</definedName>
    <definedName name="Z_EF3BA667_A7EF_11D3_980D_00A0C9DF29C4_.wvu.PrintArea" hidden="1">#REF!</definedName>
    <definedName name="Z_EF3BA668_A7EF_11D3_980D_00A0C9DF29C4_.wvu.PrintArea" localSheetId="0" hidden="1">#REF!</definedName>
    <definedName name="Z_EF3BA668_A7EF_11D3_980D_00A0C9DF29C4_.wvu.PrintArea" hidden="1">#REF!</definedName>
    <definedName name="Z_EF3BA669_A7EF_11D3_980D_00A0C9DF29C4_.wvu.PrintArea" localSheetId="0" hidden="1">#REF!</definedName>
    <definedName name="Z_EF3BA669_A7EF_11D3_980D_00A0C9DF29C4_.wvu.PrintArea" hidden="1">#REF!</definedName>
    <definedName name="Z_EF3BA66A_A7EF_11D3_980D_00A0C9DF29C4_.wvu.PrintArea" localSheetId="0" hidden="1">#REF!</definedName>
    <definedName name="Z_EF3BA66A_A7EF_11D3_980D_00A0C9DF29C4_.wvu.PrintArea" hidden="1">#REF!</definedName>
    <definedName name="Z_EF3BA66C_A7EF_11D3_980D_00A0C9DF29C4_.wvu.PrintArea" localSheetId="0" hidden="1">#REF!</definedName>
    <definedName name="Z_EF3BA66C_A7EF_11D3_980D_00A0C9DF29C4_.wvu.PrintArea" hidden="1">#REF!</definedName>
    <definedName name="Z_EF3BA66D_A7EF_11D3_980D_00A0C9DF29C4_.wvu.PrintArea" localSheetId="0" hidden="1">#REF!</definedName>
    <definedName name="Z_EF3BA66D_A7EF_11D3_980D_00A0C9DF29C4_.wvu.PrintArea" hidden="1">#REF!</definedName>
    <definedName name="Z_EF3BA66E_A7EF_11D3_980D_00A0C9DF29C4_.wvu.PrintArea" localSheetId="0" hidden="1">#REF!</definedName>
    <definedName name="Z_EF3BA66E_A7EF_11D3_980D_00A0C9DF29C4_.wvu.PrintArea" hidden="1">#REF!</definedName>
    <definedName name="Z_EF3BA66F_A7EF_11D3_980D_00A0C9DF29C4_.wvu.PrintArea" localSheetId="0" hidden="1">#REF!</definedName>
    <definedName name="Z_EF3BA66F_A7EF_11D3_980D_00A0C9DF29C4_.wvu.PrintArea" hidden="1">#REF!</definedName>
    <definedName name="Z_EF3BA671_A7EF_11D3_980D_00A0C9DF29C4_.wvu.PrintArea" localSheetId="0" hidden="1">#REF!</definedName>
    <definedName name="Z_EF3BA671_A7EF_11D3_980D_00A0C9DF29C4_.wvu.PrintArea" hidden="1">#REF!</definedName>
    <definedName name="Z_EF3BA672_A7EF_11D3_980D_00A0C9DF29C4_.wvu.PrintArea" localSheetId="0" hidden="1">#REF!</definedName>
    <definedName name="Z_EF3BA672_A7EF_11D3_980D_00A0C9DF29C4_.wvu.PrintArea" hidden="1">#REF!</definedName>
    <definedName name="Z_F56C154B_3AB1_11D3_ABE7_00A0C9DF1063_.wvu.PrintArea" localSheetId="0" hidden="1">#REF!</definedName>
    <definedName name="Z_F56C154B_3AB1_11D3_ABE7_00A0C9DF1063_.wvu.PrintArea" hidden="1">#REF!</definedName>
    <definedName name="Z_F56C154C_3AB1_11D3_ABE7_00A0C9DF1063_.wvu.PrintArea" localSheetId="0" hidden="1">#REF!</definedName>
    <definedName name="Z_F56C154C_3AB1_11D3_ABE7_00A0C9DF1063_.wvu.PrintArea" hidden="1">#REF!</definedName>
    <definedName name="Z_F56C154E_3AB1_11D3_ABE7_00A0C9DF1063_.wvu.PrintArea" localSheetId="0" hidden="1">#REF!</definedName>
    <definedName name="Z_F56C154E_3AB1_11D3_ABE7_00A0C9DF1063_.wvu.PrintArea" hidden="1">#REF!</definedName>
    <definedName name="Z_F56C154F_3AB1_11D3_ABE7_00A0C9DF1063_.wvu.PrintArea" localSheetId="0" hidden="1">#REF!</definedName>
    <definedName name="Z_F56C154F_3AB1_11D3_ABE7_00A0C9DF1063_.wvu.PrintArea" hidden="1">#REF!</definedName>
    <definedName name="Z_F56C1550_3AB1_11D3_ABE7_00A0C9DF1063_.wvu.PrintArea" localSheetId="0" hidden="1">#REF!</definedName>
    <definedName name="Z_F56C1550_3AB1_11D3_ABE7_00A0C9DF1063_.wvu.PrintArea" hidden="1">#REF!</definedName>
    <definedName name="Z_F56C1551_3AB1_11D3_ABE7_00A0C9DF1063_.wvu.PrintArea" localSheetId="0" hidden="1">#REF!</definedName>
    <definedName name="Z_F56C1551_3AB1_11D3_ABE7_00A0C9DF1063_.wvu.PrintArea" hidden="1">#REF!</definedName>
    <definedName name="Z_F56C1553_3AB1_11D3_ABE7_00A0C9DF1063_.wvu.PrintArea" localSheetId="0" hidden="1">#REF!</definedName>
    <definedName name="Z_F56C1553_3AB1_11D3_ABE7_00A0C9DF1063_.wvu.PrintArea" hidden="1">#REF!</definedName>
    <definedName name="Z_F56C1554_3AB1_11D3_ABE7_00A0C9DF1063_.wvu.PrintArea" localSheetId="0" hidden="1">#REF!</definedName>
    <definedName name="Z_F56C1554_3AB1_11D3_ABE7_00A0C9DF1063_.wvu.PrintArea" hidden="1">#REF!</definedName>
    <definedName name="Z_F56C1555_3AB1_11D3_ABE7_00A0C9DF1063_.wvu.PrintArea" localSheetId="0" hidden="1">#REF!</definedName>
    <definedName name="Z_F56C1555_3AB1_11D3_ABE7_00A0C9DF1063_.wvu.PrintArea" hidden="1">#REF!</definedName>
    <definedName name="Z_F56C1556_3AB1_11D3_ABE7_00A0C9DF1063_.wvu.PrintArea" localSheetId="0" hidden="1">#REF!</definedName>
    <definedName name="Z_F56C1556_3AB1_11D3_ABE7_00A0C9DF1063_.wvu.PrintArea" hidden="1">#REF!</definedName>
    <definedName name="Z_F56C1558_3AB1_11D3_ABE7_00A0C9DF1063_.wvu.PrintArea" localSheetId="0" hidden="1">#REF!</definedName>
    <definedName name="Z_F56C1558_3AB1_11D3_ABE7_00A0C9DF1063_.wvu.PrintArea" hidden="1">#REF!</definedName>
    <definedName name="Z_F56C1559_3AB1_11D3_ABE7_00A0C9DF1063_.wvu.PrintArea" localSheetId="0" hidden="1">#REF!</definedName>
    <definedName name="Z_F56C1559_3AB1_11D3_ABE7_00A0C9DF1063_.wvu.PrintArea" hidden="1">#REF!</definedName>
    <definedName name="Z_F56C155B_3AB1_11D3_ABE7_00A0C9DF1063_.wvu.PrintArea" localSheetId="0" hidden="1">#REF!</definedName>
    <definedName name="Z_F56C155B_3AB1_11D3_ABE7_00A0C9DF1063_.wvu.PrintArea" hidden="1">#REF!</definedName>
    <definedName name="Z_F56C155C_3AB1_11D3_ABE7_00A0C9DF1063_.wvu.PrintArea" localSheetId="0" hidden="1">#REF!</definedName>
    <definedName name="Z_F56C155C_3AB1_11D3_ABE7_00A0C9DF1063_.wvu.PrintArea" hidden="1">#REF!</definedName>
    <definedName name="Z_F56C155E_3AB1_11D3_ABE7_00A0C9DF1063_.wvu.PrintArea" localSheetId="0" hidden="1">#REF!</definedName>
    <definedName name="Z_F56C155E_3AB1_11D3_ABE7_00A0C9DF1063_.wvu.PrintArea" hidden="1">#REF!</definedName>
    <definedName name="Z_F56C155F_3AB1_11D3_ABE7_00A0C9DF1063_.wvu.PrintArea" localSheetId="0" hidden="1">#REF!</definedName>
    <definedName name="Z_F56C155F_3AB1_11D3_ABE7_00A0C9DF1063_.wvu.PrintArea" hidden="1">#REF!</definedName>
    <definedName name="Z_F56C1560_3AB1_11D3_ABE7_00A0C9DF1063_.wvu.PrintArea" localSheetId="0" hidden="1">#REF!</definedName>
    <definedName name="Z_F56C1560_3AB1_11D3_ABE7_00A0C9DF1063_.wvu.PrintArea" hidden="1">#REF!</definedName>
    <definedName name="Z_F56C1561_3AB1_11D3_ABE7_00A0C9DF1063_.wvu.PrintArea" localSheetId="0" hidden="1">#REF!</definedName>
    <definedName name="Z_F56C1561_3AB1_11D3_ABE7_00A0C9DF1063_.wvu.PrintArea" hidden="1">#REF!</definedName>
    <definedName name="Z_F56C1563_3AB1_11D3_ABE7_00A0C9DF1063_.wvu.PrintArea" localSheetId="0" hidden="1">#REF!</definedName>
    <definedName name="Z_F56C1563_3AB1_11D3_ABE7_00A0C9DF1063_.wvu.PrintArea" hidden="1">#REF!</definedName>
    <definedName name="Z_F56C1564_3AB1_11D3_ABE7_00A0C9DF1063_.wvu.PrintArea" localSheetId="0" hidden="1">#REF!</definedName>
    <definedName name="Z_F56C1564_3AB1_11D3_ABE7_00A0C9DF1063_.wvu.PrintArea" hidden="1">#REF!</definedName>
    <definedName name="Z_F56C1565_3AB1_11D3_ABE7_00A0C9DF1063_.wvu.PrintArea" localSheetId="0" hidden="1">#REF!</definedName>
    <definedName name="Z_F56C1565_3AB1_11D3_ABE7_00A0C9DF1063_.wvu.PrintArea" hidden="1">#REF!</definedName>
    <definedName name="Z_F56C1566_3AB1_11D3_ABE7_00A0C9DF1063_.wvu.PrintArea" localSheetId="0" hidden="1">#REF!</definedName>
    <definedName name="Z_F56C1566_3AB1_11D3_ABE7_00A0C9DF1063_.wvu.PrintArea" hidden="1">#REF!</definedName>
    <definedName name="Z_F56C1568_3AB1_11D3_ABE7_00A0C9DF1063_.wvu.PrintArea" localSheetId="0" hidden="1">#REF!</definedName>
    <definedName name="Z_F56C1568_3AB1_11D3_ABE7_00A0C9DF1063_.wvu.PrintArea" hidden="1">#REF!</definedName>
    <definedName name="Z_F56C1569_3AB1_11D3_ABE7_00A0C9DF1063_.wvu.PrintArea" localSheetId="0" hidden="1">#REF!</definedName>
    <definedName name="Z_F56C1569_3AB1_11D3_ABE7_00A0C9DF1063_.wvu.PrintArea" hidden="1">#REF!</definedName>
    <definedName name="Z_F854DE9C_9E82_11D3_9DB2_00A0C9DF29FD_.wvu.PrintArea" localSheetId="0" hidden="1">#REF!</definedName>
    <definedName name="Z_F854DE9C_9E82_11D3_9DB2_00A0C9DF29FD_.wvu.PrintArea" hidden="1">#REF!</definedName>
    <definedName name="Z_F854DE9D_9E82_11D3_9DB2_00A0C9DF29FD_.wvu.PrintArea" localSheetId="0" hidden="1">#REF!</definedName>
    <definedName name="Z_F854DE9D_9E82_11D3_9DB2_00A0C9DF29FD_.wvu.PrintArea" hidden="1">#REF!</definedName>
    <definedName name="Z_F854DE9F_9E82_11D3_9DB2_00A0C9DF29FD_.wvu.PrintArea" localSheetId="0" hidden="1">#REF!</definedName>
    <definedName name="Z_F854DE9F_9E82_11D3_9DB2_00A0C9DF29FD_.wvu.PrintArea" hidden="1">#REF!</definedName>
    <definedName name="Z_F854DEA0_9E82_11D3_9DB2_00A0C9DF29FD_.wvu.PrintArea" localSheetId="0" hidden="1">#REF!</definedName>
    <definedName name="Z_F854DEA0_9E82_11D3_9DB2_00A0C9DF29FD_.wvu.PrintArea" hidden="1">#REF!</definedName>
    <definedName name="Z_F854DEA1_9E82_11D3_9DB2_00A0C9DF29FD_.wvu.PrintArea" localSheetId="0" hidden="1">#REF!</definedName>
    <definedName name="Z_F854DEA1_9E82_11D3_9DB2_00A0C9DF29FD_.wvu.PrintArea" hidden="1">#REF!</definedName>
    <definedName name="Z_F854DEA2_9E82_11D3_9DB2_00A0C9DF29FD_.wvu.PrintArea" localSheetId="0" hidden="1">#REF!</definedName>
    <definedName name="Z_F854DEA2_9E82_11D3_9DB2_00A0C9DF29FD_.wvu.PrintArea" hidden="1">#REF!</definedName>
    <definedName name="Z_F854DEA4_9E82_11D3_9DB2_00A0C9DF29FD_.wvu.PrintArea" localSheetId="0" hidden="1">#REF!</definedName>
    <definedName name="Z_F854DEA4_9E82_11D3_9DB2_00A0C9DF29FD_.wvu.PrintArea" hidden="1">#REF!</definedName>
    <definedName name="Z_F854DEA5_9E82_11D3_9DB2_00A0C9DF29FD_.wvu.PrintArea" localSheetId="0" hidden="1">#REF!</definedName>
    <definedName name="Z_F854DEA5_9E82_11D3_9DB2_00A0C9DF29FD_.wvu.PrintArea" hidden="1">#REF!</definedName>
    <definedName name="Z_F854DEA6_9E82_11D3_9DB2_00A0C9DF29FD_.wvu.PrintArea" localSheetId="0" hidden="1">#REF!</definedName>
    <definedName name="Z_F854DEA6_9E82_11D3_9DB2_00A0C9DF29FD_.wvu.PrintArea" hidden="1">#REF!</definedName>
    <definedName name="Z_F854DEA7_9E82_11D3_9DB2_00A0C9DF29FD_.wvu.PrintArea" localSheetId="0" hidden="1">#REF!</definedName>
    <definedName name="Z_F854DEA7_9E82_11D3_9DB2_00A0C9DF29FD_.wvu.PrintArea" hidden="1">#REF!</definedName>
    <definedName name="Z_F854DEA9_9E82_11D3_9DB2_00A0C9DF29FD_.wvu.PrintArea" localSheetId="0" hidden="1">#REF!</definedName>
    <definedName name="Z_F854DEA9_9E82_11D3_9DB2_00A0C9DF29FD_.wvu.PrintArea" hidden="1">#REF!</definedName>
    <definedName name="Z_F854DEAA_9E82_11D3_9DB2_00A0C9DF29FD_.wvu.PrintArea" localSheetId="0" hidden="1">#REF!</definedName>
    <definedName name="Z_F854DEAA_9E82_11D3_9DB2_00A0C9DF29FD_.wvu.PrintArea" hidden="1">#REF!</definedName>
    <definedName name="Z_F854DEAC_9E82_11D3_9DB2_00A0C9DF29FD_.wvu.PrintArea" localSheetId="0" hidden="1">#REF!</definedName>
    <definedName name="Z_F854DEAC_9E82_11D3_9DB2_00A0C9DF29FD_.wvu.PrintArea" hidden="1">#REF!</definedName>
    <definedName name="Z_F854DEAD_9E82_11D3_9DB2_00A0C9DF29FD_.wvu.PrintArea" localSheetId="0" hidden="1">#REF!</definedName>
    <definedName name="Z_F854DEAD_9E82_11D3_9DB2_00A0C9DF29FD_.wvu.PrintArea" hidden="1">#REF!</definedName>
    <definedName name="Z_F854DEAF_9E82_11D3_9DB2_00A0C9DF29FD_.wvu.PrintArea" localSheetId="0" hidden="1">#REF!</definedName>
    <definedName name="Z_F854DEAF_9E82_11D3_9DB2_00A0C9DF29FD_.wvu.PrintArea" hidden="1">#REF!</definedName>
    <definedName name="Z_F854DEB0_9E82_11D3_9DB2_00A0C9DF29FD_.wvu.PrintArea" localSheetId="0" hidden="1">#REF!</definedName>
    <definedName name="Z_F854DEB0_9E82_11D3_9DB2_00A0C9DF29FD_.wvu.PrintArea" hidden="1">#REF!</definedName>
    <definedName name="Z_F854DEB1_9E82_11D3_9DB2_00A0C9DF29FD_.wvu.PrintArea" localSheetId="0" hidden="1">#REF!</definedName>
    <definedName name="Z_F854DEB1_9E82_11D3_9DB2_00A0C9DF29FD_.wvu.PrintArea" hidden="1">#REF!</definedName>
    <definedName name="Z_F854DEB2_9E82_11D3_9DB2_00A0C9DF29FD_.wvu.PrintArea" localSheetId="0" hidden="1">#REF!</definedName>
    <definedName name="Z_F854DEB2_9E82_11D3_9DB2_00A0C9DF29FD_.wvu.PrintArea" hidden="1">#REF!</definedName>
    <definedName name="Z_F854DEB4_9E82_11D3_9DB2_00A0C9DF29FD_.wvu.PrintArea" localSheetId="0" hidden="1">#REF!</definedName>
    <definedName name="Z_F854DEB4_9E82_11D3_9DB2_00A0C9DF29FD_.wvu.PrintArea" hidden="1">#REF!</definedName>
    <definedName name="Z_F854DEB5_9E82_11D3_9DB2_00A0C9DF29FD_.wvu.PrintArea" localSheetId="0" hidden="1">#REF!</definedName>
    <definedName name="Z_F854DEB5_9E82_11D3_9DB2_00A0C9DF29FD_.wvu.PrintArea" hidden="1">#REF!</definedName>
    <definedName name="Z_F854DEB6_9E82_11D3_9DB2_00A0C9DF29FD_.wvu.PrintArea" localSheetId="0" hidden="1">#REF!</definedName>
    <definedName name="Z_F854DEB6_9E82_11D3_9DB2_00A0C9DF29FD_.wvu.PrintArea" hidden="1">#REF!</definedName>
    <definedName name="Z_F854DEB7_9E82_11D3_9DB2_00A0C9DF29FD_.wvu.PrintArea" localSheetId="0" hidden="1">#REF!</definedName>
    <definedName name="Z_F854DEB7_9E82_11D3_9DB2_00A0C9DF29FD_.wvu.PrintArea" hidden="1">#REF!</definedName>
    <definedName name="Z_F854DEB9_9E82_11D3_9DB2_00A0C9DF29FD_.wvu.PrintArea" localSheetId="0" hidden="1">#REF!</definedName>
    <definedName name="Z_F854DEB9_9E82_11D3_9DB2_00A0C9DF29FD_.wvu.PrintArea" hidden="1">#REF!</definedName>
    <definedName name="Z_F854DEBA_9E82_11D3_9DB2_00A0C9DF29FD_.wvu.PrintArea" localSheetId="0" hidden="1">#REF!</definedName>
    <definedName name="Z_F854DEBA_9E82_11D3_9DB2_00A0C9DF29FD_.wvu.PrintArea" hidden="1">#REF!</definedName>
    <definedName name="Z_FACAB6C6_C9E7_11D3_9DB9_00A0C9DF29FD_.wvu.PrintArea" localSheetId="0" hidden="1">#REF!</definedName>
    <definedName name="Z_FACAB6C6_C9E7_11D3_9DB9_00A0C9DF29FD_.wvu.PrintArea" hidden="1">#REF!</definedName>
    <definedName name="Z_FACAB6C7_C9E7_11D3_9DB9_00A0C9DF29FD_.wvu.PrintArea" localSheetId="0" hidden="1">#REF!</definedName>
    <definedName name="Z_FACAB6C7_C9E7_11D3_9DB9_00A0C9DF29FD_.wvu.PrintArea" hidden="1">#REF!</definedName>
    <definedName name="Z_FACAB6C9_C9E7_11D3_9DB9_00A0C9DF29FD_.wvu.PrintArea" localSheetId="0" hidden="1">#REF!</definedName>
    <definedName name="Z_FACAB6C9_C9E7_11D3_9DB9_00A0C9DF29FD_.wvu.PrintArea" hidden="1">#REF!</definedName>
    <definedName name="Z_FACAB6CA_C9E7_11D3_9DB9_00A0C9DF29FD_.wvu.PrintArea" localSheetId="0" hidden="1">#REF!</definedName>
    <definedName name="Z_FACAB6CA_C9E7_11D3_9DB9_00A0C9DF29FD_.wvu.PrintArea" hidden="1">#REF!</definedName>
    <definedName name="Z_FACAB6CB_C9E7_11D3_9DB9_00A0C9DF29FD_.wvu.PrintArea" localSheetId="0" hidden="1">#REF!</definedName>
    <definedName name="Z_FACAB6CB_C9E7_11D3_9DB9_00A0C9DF29FD_.wvu.PrintArea" hidden="1">#REF!</definedName>
    <definedName name="Z_FACAB6CC_C9E7_11D3_9DB9_00A0C9DF29FD_.wvu.PrintArea" localSheetId="0" hidden="1">#REF!</definedName>
    <definedName name="Z_FACAB6CC_C9E7_11D3_9DB9_00A0C9DF29FD_.wvu.PrintArea" hidden="1">#REF!</definedName>
    <definedName name="Z_FACAB6CE_C9E7_11D3_9DB9_00A0C9DF29FD_.wvu.PrintArea" localSheetId="0" hidden="1">#REF!</definedName>
    <definedName name="Z_FACAB6CE_C9E7_11D3_9DB9_00A0C9DF29FD_.wvu.PrintArea" hidden="1">#REF!</definedName>
    <definedName name="Z_FACAB6CF_C9E7_11D3_9DB9_00A0C9DF29FD_.wvu.PrintArea" localSheetId="0" hidden="1">#REF!</definedName>
    <definedName name="Z_FACAB6CF_C9E7_11D3_9DB9_00A0C9DF29FD_.wvu.PrintArea" hidden="1">#REF!</definedName>
    <definedName name="Z_FACAB6D0_C9E7_11D3_9DB9_00A0C9DF29FD_.wvu.PrintArea" localSheetId="0" hidden="1">#REF!</definedName>
    <definedName name="Z_FACAB6D0_C9E7_11D3_9DB9_00A0C9DF29FD_.wvu.PrintArea" hidden="1">#REF!</definedName>
    <definedName name="Z_FACAB6D1_C9E7_11D3_9DB9_00A0C9DF29FD_.wvu.PrintArea" localSheetId="0" hidden="1">#REF!</definedName>
    <definedName name="Z_FACAB6D1_C9E7_11D3_9DB9_00A0C9DF29FD_.wvu.PrintArea" hidden="1">#REF!</definedName>
    <definedName name="Z_FACAB6D3_C9E7_11D3_9DB9_00A0C9DF29FD_.wvu.PrintArea" localSheetId="0" hidden="1">#REF!</definedName>
    <definedName name="Z_FACAB6D3_C9E7_11D3_9DB9_00A0C9DF29FD_.wvu.PrintArea" hidden="1">#REF!</definedName>
    <definedName name="Z_FACAB6D4_C9E7_11D3_9DB9_00A0C9DF29FD_.wvu.PrintArea" localSheetId="0" hidden="1">#REF!</definedName>
    <definedName name="Z_FACAB6D4_C9E7_11D3_9DB9_00A0C9DF29FD_.wvu.PrintArea" hidden="1">#REF!</definedName>
    <definedName name="Z_FACAB6D6_C9E7_11D3_9DB9_00A0C9DF29FD_.wvu.PrintArea" localSheetId="0" hidden="1">#REF!</definedName>
    <definedName name="Z_FACAB6D6_C9E7_11D3_9DB9_00A0C9DF29FD_.wvu.PrintArea" hidden="1">#REF!</definedName>
    <definedName name="Z_FACAB6D7_C9E7_11D3_9DB9_00A0C9DF29FD_.wvu.PrintArea" localSheetId="0" hidden="1">#REF!</definedName>
    <definedName name="Z_FACAB6D7_C9E7_11D3_9DB9_00A0C9DF29FD_.wvu.PrintArea" hidden="1">#REF!</definedName>
    <definedName name="Z_FACAB6D9_C9E7_11D3_9DB9_00A0C9DF29FD_.wvu.PrintArea" localSheetId="0" hidden="1">#REF!</definedName>
    <definedName name="Z_FACAB6D9_C9E7_11D3_9DB9_00A0C9DF29FD_.wvu.PrintArea" hidden="1">#REF!</definedName>
    <definedName name="Z_FACAB6DA_C9E7_11D3_9DB9_00A0C9DF29FD_.wvu.PrintArea" localSheetId="0" hidden="1">#REF!</definedName>
    <definedName name="Z_FACAB6DA_C9E7_11D3_9DB9_00A0C9DF29FD_.wvu.PrintArea" hidden="1">#REF!</definedName>
    <definedName name="Z_FACAB6DB_C9E7_11D3_9DB9_00A0C9DF29FD_.wvu.PrintArea" localSheetId="0" hidden="1">#REF!</definedName>
    <definedName name="Z_FACAB6DB_C9E7_11D3_9DB9_00A0C9DF29FD_.wvu.PrintArea" hidden="1">#REF!</definedName>
    <definedName name="Z_FACAB6DC_C9E7_11D3_9DB9_00A0C9DF29FD_.wvu.PrintArea" localSheetId="0" hidden="1">#REF!</definedName>
    <definedName name="Z_FACAB6DC_C9E7_11D3_9DB9_00A0C9DF29FD_.wvu.PrintArea" hidden="1">#REF!</definedName>
    <definedName name="Z_FACAB6DE_C9E7_11D3_9DB9_00A0C9DF29FD_.wvu.PrintArea" localSheetId="0" hidden="1">#REF!</definedName>
    <definedName name="Z_FACAB6DE_C9E7_11D3_9DB9_00A0C9DF29FD_.wvu.PrintArea" hidden="1">#REF!</definedName>
    <definedName name="Z_FACAB6DF_C9E7_11D3_9DB9_00A0C9DF29FD_.wvu.PrintArea" localSheetId="0" hidden="1">#REF!</definedName>
    <definedName name="Z_FACAB6DF_C9E7_11D3_9DB9_00A0C9DF29FD_.wvu.PrintArea" hidden="1">#REF!</definedName>
    <definedName name="Z_FACAB6E0_C9E7_11D3_9DB9_00A0C9DF29FD_.wvu.PrintArea" localSheetId="0" hidden="1">#REF!</definedName>
    <definedName name="Z_FACAB6E0_C9E7_11D3_9DB9_00A0C9DF29FD_.wvu.PrintArea" hidden="1">#REF!</definedName>
    <definedName name="Z_FACAB6E1_C9E7_11D3_9DB9_00A0C9DF29FD_.wvu.PrintArea" localSheetId="0" hidden="1">#REF!</definedName>
    <definedName name="Z_FACAB6E1_C9E7_11D3_9DB9_00A0C9DF29FD_.wvu.PrintArea" hidden="1">#REF!</definedName>
    <definedName name="Z_FACAB6E3_C9E7_11D3_9DB9_00A0C9DF29FD_.wvu.PrintArea" localSheetId="0" hidden="1">#REF!</definedName>
    <definedName name="Z_FACAB6E3_C9E7_11D3_9DB9_00A0C9DF29FD_.wvu.PrintArea" hidden="1">#REF!</definedName>
    <definedName name="Z_FACAB6E4_C9E7_11D3_9DB9_00A0C9DF29FD_.wvu.PrintArea" localSheetId="0" hidden="1">#REF!</definedName>
    <definedName name="Z_FACAB6E4_C9E7_11D3_9DB9_00A0C9DF29FD_.wvu.PrintArea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2" l="1"/>
  <c r="S14" i="6" l="1"/>
  <c r="F35" i="1"/>
  <c r="I31" i="1"/>
  <c r="H31" i="1"/>
  <c r="C31" i="1"/>
  <c r="G31" i="1"/>
  <c r="E30" i="1"/>
  <c r="E31" i="1" s="1"/>
  <c r="D30" i="1"/>
  <c r="D31" i="1" s="1"/>
  <c r="C30" i="1"/>
  <c r="F30" i="1" s="1"/>
  <c r="F31" i="1" s="1"/>
  <c r="J31" i="1" l="1"/>
  <c r="G28" i="1" l="1"/>
  <c r="G25" i="1"/>
  <c r="G22" i="1"/>
  <c r="G19" i="1"/>
  <c r="E27" i="1"/>
  <c r="D27" i="1"/>
  <c r="C27" i="1"/>
  <c r="E24" i="1"/>
  <c r="D24" i="1"/>
  <c r="C24" i="1"/>
  <c r="E21" i="1"/>
  <c r="D21" i="1"/>
  <c r="C21" i="1"/>
  <c r="E18" i="1"/>
  <c r="D18" i="1"/>
  <c r="C18" i="1"/>
  <c r="F27" i="1" l="1"/>
  <c r="F24" i="1"/>
  <c r="F21" i="1"/>
  <c r="F18" i="1"/>
  <c r="K16" i="6" l="1"/>
  <c r="A15" i="6"/>
  <c r="A16" i="6" s="1"/>
  <c r="A14" i="6"/>
  <c r="O13" i="6"/>
  <c r="S13" i="6" s="1"/>
  <c r="O15" i="6" l="1"/>
  <c r="S15" i="6" l="1"/>
  <c r="O16" i="6"/>
  <c r="L15" i="2" l="1"/>
  <c r="I12" i="1" l="1"/>
  <c r="E46" i="1" l="1"/>
  <c r="D46" i="1"/>
  <c r="C46" i="1"/>
  <c r="E43" i="1"/>
  <c r="D43" i="1"/>
  <c r="D44" i="1" s="1"/>
  <c r="C43" i="1"/>
  <c r="F42" i="1"/>
  <c r="I13" i="1"/>
  <c r="C44" i="1" l="1"/>
  <c r="C47" i="1" s="1"/>
  <c r="F43" i="1"/>
  <c r="D47" i="1"/>
  <c r="F46" i="1"/>
  <c r="E44" i="1"/>
  <c r="E47" i="1" s="1"/>
  <c r="F34" i="1"/>
  <c r="I28" i="1" l="1"/>
  <c r="I17" i="1"/>
  <c r="I22" i="1"/>
  <c r="I25" i="1"/>
  <c r="I19" i="1"/>
  <c r="F44" i="1"/>
  <c r="F47" i="1" s="1"/>
  <c r="I17" i="2"/>
  <c r="L17" i="2" s="1"/>
  <c r="A13" i="2"/>
  <c r="A14" i="2" s="1"/>
  <c r="A15" i="2" s="1"/>
  <c r="A16" i="2" s="1"/>
  <c r="A17" i="2" s="1"/>
  <c r="A18" i="2" s="1"/>
  <c r="A19" i="2" s="1"/>
  <c r="A20" i="2" s="1"/>
  <c r="A21" i="2" s="1"/>
  <c r="I16" i="2" l="1"/>
  <c r="L16" i="2" s="1"/>
  <c r="F36" i="1"/>
  <c r="F15" i="1" l="1"/>
  <c r="E13" i="1"/>
  <c r="D13" i="1"/>
  <c r="C13" i="1"/>
  <c r="E9" i="1"/>
  <c r="D9" i="1"/>
  <c r="C9" i="1"/>
  <c r="F8" i="1"/>
  <c r="C49" i="1" l="1"/>
  <c r="I15" i="2"/>
  <c r="D10" i="1"/>
  <c r="D14" i="1" s="1"/>
  <c r="D49" i="1"/>
  <c r="C10" i="1"/>
  <c r="C14" i="1" s="1"/>
  <c r="E49" i="1"/>
  <c r="F11" i="1"/>
  <c r="F9" i="1"/>
  <c r="E10" i="1"/>
  <c r="E14" i="1" s="1"/>
  <c r="F13" i="1"/>
  <c r="D17" i="1" l="1"/>
  <c r="E17" i="1"/>
  <c r="C17" i="1"/>
  <c r="C19" i="1" s="1"/>
  <c r="C22" i="1" s="1"/>
  <c r="C25" i="1" s="1"/>
  <c r="C28" i="1" s="1"/>
  <c r="F49" i="1"/>
  <c r="F10" i="1"/>
  <c r="F14" i="1" s="1"/>
  <c r="E19" i="1" l="1"/>
  <c r="E22" i="1" s="1"/>
  <c r="E25" i="1" s="1"/>
  <c r="E28" i="1" s="1"/>
  <c r="D19" i="1"/>
  <c r="D22" i="1" s="1"/>
  <c r="D25" i="1" s="1"/>
  <c r="D28" i="1" s="1"/>
  <c r="F17" i="1"/>
  <c r="H17" i="1" s="1"/>
  <c r="J17" i="1" l="1"/>
  <c r="F19" i="1"/>
  <c r="I14" i="2"/>
  <c r="L14" i="2" s="1"/>
  <c r="I13" i="2"/>
  <c r="L13" i="2" s="1"/>
  <c r="F22" i="1" l="1"/>
  <c r="H19" i="1"/>
  <c r="I12" i="2"/>
  <c r="L12" i="2" s="1"/>
  <c r="I19" i="2"/>
  <c r="L19" i="2" s="1"/>
  <c r="I18" i="2"/>
  <c r="L18" i="2" s="1"/>
  <c r="J19" i="1" l="1"/>
  <c r="F25" i="1"/>
  <c r="H22" i="1"/>
  <c r="I20" i="2"/>
  <c r="L20" i="2" s="1"/>
  <c r="E21" i="2"/>
  <c r="J22" i="1" l="1"/>
  <c r="H25" i="1"/>
  <c r="F28" i="1"/>
  <c r="L21" i="2"/>
  <c r="I21" i="2"/>
  <c r="J25" i="1" l="1"/>
  <c r="S16" i="6" s="1"/>
  <c r="F37" i="1"/>
  <c r="H28" i="1"/>
  <c r="J28" i="1" l="1"/>
</calcChain>
</file>

<file path=xl/sharedStrings.xml><?xml version="1.0" encoding="utf-8"?>
<sst xmlns="http://schemas.openxmlformats.org/spreadsheetml/2006/main" count="124" uniqueCount="88">
  <si>
    <t>The Empire District Electric Company</t>
  </si>
  <si>
    <t xml:space="preserve">Asbury Plant Abandonment </t>
  </si>
  <si>
    <t>Excess Deferred Income Taxes</t>
  </si>
  <si>
    <t xml:space="preserve"> </t>
  </si>
  <si>
    <t>Federal</t>
  </si>
  <si>
    <t>State</t>
  </si>
  <si>
    <t>FBOS</t>
  </si>
  <si>
    <t>Total</t>
  </si>
  <si>
    <t>Abandonment March 2020</t>
  </si>
  <si>
    <t>6 Month Amort @ 26yrs</t>
  </si>
  <si>
    <t>PowerTax Rpt 257</t>
  </si>
  <si>
    <t>12 Month Amort @ 26yrs</t>
  </si>
  <si>
    <t>EO-2022-0193</t>
  </si>
  <si>
    <t>Missouri Asbury Securitization</t>
  </si>
  <si>
    <t>Asbury (Retired Portion) Revenue Requirement</t>
  </si>
  <si>
    <t>Missouri</t>
  </si>
  <si>
    <t>Total Missouri</t>
  </si>
  <si>
    <t>Line</t>
  </si>
  <si>
    <t>Asbury (Retired Plant)</t>
  </si>
  <si>
    <t>Jurisdictional</t>
  </si>
  <si>
    <t>No.</t>
  </si>
  <si>
    <t>Description</t>
  </si>
  <si>
    <t>Proposed ER-2022-0193</t>
  </si>
  <si>
    <t>Allocation</t>
  </si>
  <si>
    <t>(a)</t>
  </si>
  <si>
    <t>Net Retired Asbury Plant</t>
  </si>
  <si>
    <t>Asbury Environmental Regulatory Assets</t>
  </si>
  <si>
    <t>Asbury Fuel Inventories</t>
  </si>
  <si>
    <t>Asbury ADIT</t>
  </si>
  <si>
    <t>Asbury AAO Liability</t>
  </si>
  <si>
    <r>
      <t xml:space="preserve">Additional Asbury Decommissioning Costs (Phase 2) </t>
    </r>
    <r>
      <rPr>
        <b/>
        <sz val="9"/>
        <color rgb="FFFF0000"/>
        <rFont val="Calibri"/>
        <family val="2"/>
        <scheme val="minor"/>
      </rPr>
      <t>(1)</t>
    </r>
  </si>
  <si>
    <r>
      <t xml:space="preserve">Additional Asbury Decommissioning Costs (Phase 3) </t>
    </r>
    <r>
      <rPr>
        <b/>
        <sz val="9"/>
        <color rgb="FFFF0000"/>
        <rFont val="Calibri"/>
        <family val="2"/>
        <scheme val="minor"/>
      </rPr>
      <t>(1)</t>
    </r>
  </si>
  <si>
    <t>Additional Asbury Asset Retirement Obligation Costs - Asbestos</t>
  </si>
  <si>
    <t>Additional Asbury Asset Retirement Obligation Costs - CCR Impoundment</t>
  </si>
  <si>
    <r>
      <t>Total Asbury Costs to Securitize:</t>
    </r>
    <r>
      <rPr>
        <b/>
        <sz val="11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>(2)</t>
    </r>
  </si>
  <si>
    <t>Footnote:</t>
  </si>
  <si>
    <r>
      <rPr>
        <b/>
        <sz val="9"/>
        <color rgb="FFFF0000"/>
        <rFont val="Calibri"/>
        <family val="2"/>
        <scheme val="minor"/>
      </rPr>
      <t>(1)</t>
    </r>
    <r>
      <rPr>
        <sz val="11"/>
        <rFont val="Calibri"/>
        <family val="2"/>
        <scheme val="minor"/>
      </rPr>
      <t xml:space="preserve"> - From Black and Veatch Demo Cost Estimate - November 2021 Memo.</t>
    </r>
  </si>
  <si>
    <t>Tax Rate</t>
  </si>
  <si>
    <t>ADIT</t>
  </si>
  <si>
    <t>Gross-Up</t>
  </si>
  <si>
    <t>Regulatory Liability</t>
  </si>
  <si>
    <t>Original Retirement Date:</t>
  </si>
  <si>
    <t>Amortization / Align with Wind</t>
  </si>
  <si>
    <t>Modified Preferred Plan (2018)</t>
  </si>
  <si>
    <t>Asbury Depreciation Rate</t>
  </si>
  <si>
    <t>Last Case or approved Depreciation Study (2020-Feb)</t>
  </si>
  <si>
    <t>Years for Missouri Only</t>
  </si>
  <si>
    <t>Missouri Jurisdictional</t>
  </si>
  <si>
    <t>RECALCULATION @ 21.645 YEARS</t>
  </si>
  <si>
    <t>6 Month Amort @ 21.645yrs</t>
  </si>
  <si>
    <t>12 Month Amort @ 21.645yrs</t>
  </si>
  <si>
    <t>Months</t>
  </si>
  <si>
    <t>True-Up to 21.645 Years</t>
  </si>
  <si>
    <t>1 Month Amort @ 21.6yrs</t>
  </si>
  <si>
    <t>Total Company</t>
  </si>
  <si>
    <t>Allocation of</t>
  </si>
  <si>
    <t>GL</t>
  </si>
  <si>
    <t>Excess ADIT</t>
  </si>
  <si>
    <t>Excess ADIT Related</t>
  </si>
  <si>
    <t>FERC</t>
  </si>
  <si>
    <t>Account</t>
  </si>
  <si>
    <t>Reference</t>
  </si>
  <si>
    <t>Ending Balance</t>
  </si>
  <si>
    <r>
      <t>Factor</t>
    </r>
    <r>
      <rPr>
        <b/>
        <sz val="9"/>
        <color rgb="FFFF0000"/>
        <rFont val="Calibri"/>
        <family val="2"/>
        <scheme val="minor"/>
      </rPr>
      <t xml:space="preserve"> (1)</t>
    </r>
  </si>
  <si>
    <r>
      <t xml:space="preserve">To Asbury </t>
    </r>
    <r>
      <rPr>
        <b/>
        <sz val="9"/>
        <color rgb="FFFF0000"/>
        <rFont val="Calibri"/>
        <family val="2"/>
        <scheme val="minor"/>
      </rPr>
      <t>(2)</t>
    </r>
  </si>
  <si>
    <t>(b)</t>
  </si>
  <si>
    <t>(c)</t>
  </si>
  <si>
    <t>(d)</t>
  </si>
  <si>
    <t>(e)</t>
  </si>
  <si>
    <t>(f)</t>
  </si>
  <si>
    <t>(g) = (e) x (f)</t>
  </si>
  <si>
    <t>(h)</t>
  </si>
  <si>
    <t>(i) = (g) x (h)</t>
  </si>
  <si>
    <t>EXCESS ADIT</t>
  </si>
  <si>
    <t>MO Return of Excess DefTx 2017 - Protected</t>
  </si>
  <si>
    <t>TB</t>
  </si>
  <si>
    <t>Protected EDIT True-Up</t>
  </si>
  <si>
    <t>MO Return of Excess DefTx 2017 - Unprotected</t>
  </si>
  <si>
    <t>Total Excess ADIT:</t>
  </si>
  <si>
    <r>
      <rPr>
        <b/>
        <sz val="9"/>
        <color rgb="FFFF0000"/>
        <rFont val="Calibri"/>
        <family val="2"/>
        <scheme val="minor"/>
      </rPr>
      <t>(1)</t>
    </r>
    <r>
      <rPr>
        <sz val="11"/>
        <color theme="1"/>
        <rFont val="Calibri"/>
        <family val="2"/>
        <scheme val="minor"/>
      </rPr>
      <t xml:space="preserve"> - The baseline allocation was before the Excess ADIT was put into separate accounts for each of the jurisdictions. This account now represents Missouri's portion only.</t>
    </r>
  </si>
  <si>
    <r>
      <rPr>
        <b/>
        <sz val="9"/>
        <color rgb="FFFF0000"/>
        <rFont val="Calibri"/>
        <family val="2"/>
        <scheme val="minor"/>
      </rPr>
      <t>(2)</t>
    </r>
    <r>
      <rPr>
        <sz val="11"/>
        <color theme="1"/>
        <rFont val="Calibri"/>
        <family val="2"/>
        <scheme val="minor"/>
      </rPr>
      <t xml:space="preserve"> - The allocation for Asbury's portion of excess ADIT was obtained from Tax Accounting.</t>
    </r>
  </si>
  <si>
    <t>Source:</t>
  </si>
  <si>
    <t>Balances were obtained from the monthly trial balance.</t>
  </si>
  <si>
    <t>Purpose:</t>
  </si>
  <si>
    <t>To compare the actual Excess ADIT balance related to Asbury to the baseline amount approved in ER-2019-0374.</t>
  </si>
  <si>
    <t>May 2022 Excess ADIT</t>
  </si>
  <si>
    <r>
      <rPr>
        <b/>
        <sz val="9"/>
        <color rgb="FFFF0000"/>
        <rFont val="Calibri"/>
        <family val="2"/>
        <scheme val="minor"/>
      </rPr>
      <t>(2)</t>
    </r>
    <r>
      <rPr>
        <sz val="11"/>
        <rFont val="Calibri"/>
        <family val="2"/>
        <scheme val="minor"/>
      </rPr>
      <t xml:space="preserve"> - All costs represent the Missouri jurisdictional actuals as of 4/30/2022 with projections through May 2022, except for the additional projected decommissioning and ARO costs.</t>
    </r>
  </si>
  <si>
    <t xml:space="preserve"> Surrebuttal Schedule CTE-7 Asbury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</si>
</sst>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%"/>
    <numFmt numFmtId="167" formatCode="0.000"/>
    <numFmt numFmtId="168" formatCode="mm/dd/yyyy"/>
    <numFmt numFmtId="169" formatCode="0.0"/>
    <numFmt numFmtId="170" formatCode="mmmm\,\ yyyy"/>
    <numFmt numFmtId="171" formatCode="&quot;$&quot;#,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2"/>
      <name val="Tms Rmn"/>
    </font>
    <font>
      <sz val="10"/>
      <name val="Times New Roman"/>
      <family val="1"/>
    </font>
    <font>
      <b/>
      <u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u/>
      <sz val="11"/>
      <name val="Calibri"/>
      <family val="2"/>
    </font>
    <font>
      <b/>
      <u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18">
    <xf numFmtId="0" fontId="0" fillId="0" borderId="0" xfId="0"/>
    <xf numFmtId="0" fontId="2" fillId="0" borderId="0" xfId="0" applyFont="1"/>
    <xf numFmtId="164" fontId="0" fillId="0" borderId="0" xfId="1" applyNumberFormat="1" applyFont="1"/>
    <xf numFmtId="164" fontId="0" fillId="0" borderId="0" xfId="0" applyNumberFormat="1"/>
    <xf numFmtId="0" fontId="5" fillId="0" borderId="0" xfId="0" applyFont="1"/>
    <xf numFmtId="0" fontId="6" fillId="0" borderId="0" xfId="0" applyFont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165" fontId="5" fillId="0" borderId="0" xfId="2" applyNumberFormat="1" applyFont="1"/>
    <xf numFmtId="10" fontId="5" fillId="0" borderId="0" xfId="3" applyNumberFormat="1" applyFont="1" applyAlignment="1">
      <alignment horizontal="center"/>
    </xf>
    <xf numFmtId="164" fontId="5" fillId="0" borderId="0" xfId="1" applyNumberFormat="1" applyFont="1"/>
    <xf numFmtId="10" fontId="5" fillId="0" borderId="0" xfId="0" applyNumberFormat="1" applyFont="1" applyAlignment="1">
      <alignment horizontal="center"/>
    </xf>
    <xf numFmtId="0" fontId="8" fillId="0" borderId="0" xfId="0" applyFont="1"/>
    <xf numFmtId="165" fontId="5" fillId="0" borderId="7" xfId="2" applyNumberFormat="1" applyFont="1" applyBorder="1"/>
    <xf numFmtId="0" fontId="8" fillId="0" borderId="0" xfId="0" applyFont="1" applyAlignment="1">
      <alignment horizontal="left"/>
    </xf>
    <xf numFmtId="0" fontId="5" fillId="0" borderId="0" xfId="0" quotePrefix="1" applyFont="1"/>
    <xf numFmtId="166" fontId="5" fillId="0" borderId="0" xfId="3" applyNumberFormat="1" applyFont="1"/>
    <xf numFmtId="165" fontId="5" fillId="0" borderId="0" xfId="0" applyNumberFormat="1" applyFont="1"/>
    <xf numFmtId="164" fontId="5" fillId="0" borderId="0" xfId="1" applyNumberFormat="1" applyFont="1" applyFill="1"/>
    <xf numFmtId="164" fontId="0" fillId="0" borderId="0" xfId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ill="1" applyAlignment="1">
      <alignment horizontal="right"/>
    </xf>
    <xf numFmtId="14" fontId="0" fillId="0" borderId="0" xfId="0" applyNumberFormat="1" applyFill="1" applyAlignment="1">
      <alignment horizontal="right"/>
    </xf>
    <xf numFmtId="164" fontId="0" fillId="0" borderId="0" xfId="1" applyNumberFormat="1" applyFont="1" applyFill="1" applyBorder="1"/>
    <xf numFmtId="0" fontId="5" fillId="0" borderId="0" xfId="0" applyFont="1" applyFill="1"/>
    <xf numFmtId="165" fontId="5" fillId="0" borderId="0" xfId="2" applyNumberFormat="1" applyFont="1" applyFill="1"/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165" fontId="5" fillId="0" borderId="0" xfId="2" applyNumberFormat="1" applyFont="1" applyBorder="1"/>
    <xf numFmtId="164" fontId="0" fillId="0" borderId="1" xfId="1" applyNumberFormat="1" applyFont="1" applyFill="1" applyBorder="1"/>
    <xf numFmtId="0" fontId="0" fillId="0" borderId="0" xfId="0" applyFill="1"/>
    <xf numFmtId="164" fontId="0" fillId="0" borderId="0" xfId="0" applyNumberFormat="1" applyFill="1"/>
    <xf numFmtId="10" fontId="0" fillId="0" borderId="0" xfId="0" applyNumberFormat="1" applyFill="1"/>
    <xf numFmtId="0" fontId="5" fillId="0" borderId="0" xfId="4" applyFont="1"/>
    <xf numFmtId="0" fontId="5" fillId="0" borderId="0" xfId="4" applyFont="1" applyAlignment="1">
      <alignment wrapText="1"/>
    </xf>
    <xf numFmtId="0" fontId="4" fillId="0" borderId="0" xfId="4" applyFont="1" applyAlignment="1">
      <alignment horizontal="centerContinuous"/>
    </xf>
    <xf numFmtId="0" fontId="5" fillId="0" borderId="0" xfId="4" applyFont="1" applyAlignment="1">
      <alignment horizontal="centerContinuous" wrapText="1"/>
    </xf>
    <xf numFmtId="0" fontId="5" fillId="0" borderId="0" xfId="4" applyFont="1" applyAlignment="1">
      <alignment horizontal="centerContinuous"/>
    </xf>
    <xf numFmtId="0" fontId="5" fillId="0" borderId="0" xfId="5" applyFont="1"/>
    <xf numFmtId="164" fontId="0" fillId="0" borderId="2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1" fillId="0" borderId="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Continuous"/>
    </xf>
    <xf numFmtId="164" fontId="0" fillId="0" borderId="6" xfId="1" applyNumberFormat="1" applyFont="1" applyBorder="1" applyAlignment="1">
      <alignment horizontal="center"/>
    </xf>
    <xf numFmtId="168" fontId="11" fillId="0" borderId="6" xfId="0" quotePrefix="1" applyNumberFormat="1" applyFont="1" applyBorder="1" applyAlignment="1">
      <alignment horizontal="center"/>
    </xf>
    <xf numFmtId="168" fontId="6" fillId="0" borderId="0" xfId="6" applyNumberFormat="1" applyFont="1" applyAlignment="1">
      <alignment horizontal="center"/>
    </xf>
    <xf numFmtId="164" fontId="11" fillId="0" borderId="6" xfId="1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15" fillId="0" borderId="0" xfId="0" applyFont="1" applyAlignment="1">
      <alignment horizontal="left"/>
    </xf>
    <xf numFmtId="0" fontId="1" fillId="0" borderId="0" xfId="0" applyFont="1"/>
    <xf numFmtId="0" fontId="10" fillId="0" borderId="0" xfId="7" applyFont="1" applyAlignment="1">
      <alignment horizontal="left" wrapText="1"/>
    </xf>
    <xf numFmtId="5" fontId="6" fillId="0" borderId="0" xfId="5" applyNumberFormat="1" applyFont="1" applyAlignment="1">
      <alignment horizontal="right"/>
    </xf>
    <xf numFmtId="164" fontId="6" fillId="0" borderId="0" xfId="5" applyNumberFormat="1" applyFont="1" applyAlignment="1">
      <alignment horizontal="center"/>
    </xf>
    <xf numFmtId="5" fontId="4" fillId="0" borderId="0" xfId="5" applyNumberFormat="1" applyFont="1"/>
    <xf numFmtId="0" fontId="4" fillId="0" borderId="0" xfId="5" applyFont="1"/>
    <xf numFmtId="0" fontId="5" fillId="0" borderId="0" xfId="5" applyFont="1" applyAlignment="1">
      <alignment horizontal="center"/>
    </xf>
    <xf numFmtId="1" fontId="16" fillId="0" borderId="0" xfId="5" applyNumberFormat="1" applyFont="1" applyAlignment="1">
      <alignment horizontal="center"/>
    </xf>
    <xf numFmtId="169" fontId="16" fillId="0" borderId="0" xfId="5" applyNumberFormat="1" applyFont="1" applyAlignment="1">
      <alignment horizontal="center"/>
    </xf>
    <xf numFmtId="0" fontId="17" fillId="0" borderId="0" xfId="8" applyFont="1" applyAlignment="1">
      <alignment horizontal="center"/>
    </xf>
    <xf numFmtId="0" fontId="16" fillId="0" borderId="0" xfId="5" applyFont="1"/>
    <xf numFmtId="0" fontId="9" fillId="0" borderId="0" xfId="5" applyFont="1" applyAlignment="1">
      <alignment horizontal="center"/>
    </xf>
    <xf numFmtId="10" fontId="1" fillId="0" borderId="0" xfId="3" applyNumberFormat="1" applyFill="1" applyAlignment="1">
      <alignment horizontal="center"/>
    </xf>
    <xf numFmtId="165" fontId="1" fillId="0" borderId="0" xfId="2" applyNumberFormat="1" applyFill="1" applyAlignment="1">
      <alignment horizontal="center"/>
    </xf>
    <xf numFmtId="10" fontId="0" fillId="0" borderId="0" xfId="3" applyNumberFormat="1" applyFont="1" applyAlignment="1">
      <alignment horizontal="center"/>
    </xf>
    <xf numFmtId="165" fontId="0" fillId="0" borderId="0" xfId="2" applyNumberFormat="1" applyFont="1"/>
    <xf numFmtId="164" fontId="1" fillId="0" borderId="0" xfId="1" applyNumberFormat="1" applyFill="1" applyAlignment="1">
      <alignment horizontal="center"/>
    </xf>
    <xf numFmtId="0" fontId="16" fillId="0" borderId="0" xfId="0" applyFont="1"/>
    <xf numFmtId="0" fontId="18" fillId="0" borderId="0" xfId="9" applyFont="1" applyAlignment="1">
      <alignment wrapText="1"/>
    </xf>
    <xf numFmtId="5" fontId="9" fillId="0" borderId="0" xfId="5" applyNumberFormat="1" applyFont="1" applyAlignment="1">
      <alignment horizontal="right"/>
    </xf>
    <xf numFmtId="165" fontId="5" fillId="0" borderId="7" xfId="2" applyNumberFormat="1" applyFont="1" applyFill="1" applyBorder="1"/>
    <xf numFmtId="0" fontId="11" fillId="0" borderId="0" xfId="7" applyFont="1" applyAlignment="1">
      <alignment horizontal="left" wrapText="1"/>
    </xf>
    <xf numFmtId="10" fontId="1" fillId="0" borderId="0" xfId="3" applyNumberFormat="1" applyAlignment="1">
      <alignment horizontal="center"/>
    </xf>
    <xf numFmtId="164" fontId="1" fillId="0" borderId="0" xfId="1" applyNumberFormat="1" applyAlignment="1">
      <alignment horizontal="center"/>
    </xf>
    <xf numFmtId="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5" applyFont="1" applyAlignment="1">
      <alignment horizontal="left"/>
    </xf>
    <xf numFmtId="0" fontId="15" fillId="0" borderId="0" xfId="0" applyFont="1"/>
    <xf numFmtId="0" fontId="0" fillId="0" borderId="0" xfId="0" quotePrefix="1"/>
    <xf numFmtId="41" fontId="0" fillId="0" borderId="0" xfId="0" applyNumberFormat="1"/>
    <xf numFmtId="43" fontId="0" fillId="0" borderId="0" xfId="0" applyNumberFormat="1"/>
    <xf numFmtId="0" fontId="19" fillId="0" borderId="0" xfId="0" applyFont="1" applyAlignment="1">
      <alignment horizontal="left"/>
    </xf>
    <xf numFmtId="0" fontId="8" fillId="0" borderId="0" xfId="0" applyFont="1" applyAlignment="1">
      <alignment horizontal="left" vertical="top"/>
    </xf>
    <xf numFmtId="5" fontId="6" fillId="0" borderId="0" xfId="5" applyNumberFormat="1" applyFont="1"/>
    <xf numFmtId="170" fontId="5" fillId="0" borderId="0" xfId="0" applyNumberFormat="1" applyFont="1" applyAlignment="1">
      <alignment horizontal="left"/>
    </xf>
    <xf numFmtId="171" fontId="5" fillId="0" borderId="0" xfId="10" applyNumberFormat="1" applyFont="1"/>
    <xf numFmtId="3" fontId="5" fillId="0" borderId="0" xfId="11" applyNumberFormat="1" applyFont="1"/>
    <xf numFmtId="0" fontId="3" fillId="0" borderId="0" xfId="0" applyFont="1" applyFill="1"/>
    <xf numFmtId="0" fontId="2" fillId="0" borderId="0" xfId="0" applyFont="1" applyFill="1"/>
    <xf numFmtId="14" fontId="0" fillId="0" borderId="0" xfId="0" applyNumberFormat="1" applyFill="1"/>
    <xf numFmtId="0" fontId="2" fillId="0" borderId="0" xfId="0" applyFont="1" applyFill="1" applyAlignment="1">
      <alignment horizontal="center"/>
    </xf>
    <xf numFmtId="167" fontId="0" fillId="0" borderId="0" xfId="0" applyNumberFormat="1" applyFill="1"/>
    <xf numFmtId="2" fontId="0" fillId="0" borderId="0" xfId="0" applyNumberFormat="1" applyFill="1"/>
    <xf numFmtId="164" fontId="0" fillId="0" borderId="5" xfId="0" applyNumberFormat="1" applyFill="1" applyBorder="1"/>
    <xf numFmtId="0" fontId="0" fillId="0" borderId="0" xfId="0" applyFill="1" applyBorder="1"/>
    <xf numFmtId="10" fontId="0" fillId="0" borderId="0" xfId="0" applyNumberForma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right"/>
    </xf>
  </cellXfs>
  <cellStyles count="12">
    <cellStyle name="Comma" xfId="1" builtinId="3"/>
    <cellStyle name="Comma 10" xfId="11" xr:uid="{3E9B25F9-DF36-4B72-AFD1-115604B1B8E9}"/>
    <cellStyle name="Currency" xfId="2" builtinId="4"/>
    <cellStyle name="Currency 2 2" xfId="10" xr:uid="{86DB89C4-1156-4536-9384-FC8DFBAE8387}"/>
    <cellStyle name="Normal" xfId="0" builtinId="0"/>
    <cellStyle name="Normal 12" xfId="7" xr:uid="{00471B5D-06D3-4C34-90EE-BDCB47FB0AF6}"/>
    <cellStyle name="Normal 12 10 2 2" xfId="6" xr:uid="{6233EEAE-8BC8-4CFA-94F8-88678F331808}"/>
    <cellStyle name="Normal 12 2 2" xfId="8" xr:uid="{1309990C-01CA-4061-9981-0483BE2B62B8}"/>
    <cellStyle name="Normal 2 2" xfId="4" xr:uid="{4ED1F6BF-65B6-4798-A74E-122EEC7DE5DD}"/>
    <cellStyle name="Normal 2 2 2 2" xfId="9" xr:uid="{4ED73773-8020-4E0A-898C-99577758D190}"/>
    <cellStyle name="Normal 2 7" xfId="5" xr:uid="{25E44842-17F0-457C-8C47-9DEB21B92963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18" Type="http://schemas.openxmlformats.org/officeDocument/2006/relationships/externalLink" Target="externalLinks/externalLink112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18.xml"/><Relationship Id="rId129" Type="http://schemas.openxmlformats.org/officeDocument/2006/relationships/calcChain" Target="calcChain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119" Type="http://schemas.openxmlformats.org/officeDocument/2006/relationships/externalLink" Target="externalLinks/externalLink113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26" Type="http://schemas.openxmlformats.org/officeDocument/2006/relationships/externalLink" Target="externalLinks/externalLink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338667</xdr:colOff>
      <xdr:row>13</xdr:row>
      <xdr:rowOff>0</xdr:rowOff>
    </xdr:from>
    <xdr:to>
      <xdr:col>8</xdr:col>
      <xdr:colOff>338667</xdr:colOff>
      <xdr:row>15</xdr:row>
      <xdr:rowOff>42333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555BE8C-DE7C-4118-BF9B-50CAB0F22D2C}"/>
            </a:ext>
          </a:extLst>
        </xdr:cNvPr>
        <xdr:cNvCxnSpPr/>
      </xdr:nvCxnSpPr>
      <xdr:spPr>
        <a:xfrm>
          <a:off x="5615517" y="2505075"/>
          <a:ext cx="0" cy="42333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1400175</xdr:colOff>
      <xdr:row>14</xdr:row>
      <xdr:rowOff>123825</xdr:rowOff>
    </xdr:from>
    <xdr:to>
      <xdr:col>11</xdr:col>
      <xdr:colOff>209550</xdr:colOff>
      <xdr:row>20</xdr:row>
      <xdr:rowOff>133350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B6E37C9A-2E5F-48AC-B3D9-BA3EDD589EB5}"/>
            </a:ext>
          </a:extLst>
        </xdr:cNvPr>
        <xdr:cNvCxnSpPr/>
      </xdr:nvCxnSpPr>
      <xdr:spPr>
        <a:xfrm>
          <a:off x="9572625" y="2819400"/>
          <a:ext cx="1562100" cy="13430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bbfiles/Colorado/Study%201202/AppendixA2002-12%20final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0.113\Utility\Distribution\2002\Dec\Trial%20Balance\LSGD%20Trial%20Balance%20Dec%2020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11\M3-Dec10\EssDBDec1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ldcotten\Local%20Settings\Temporary%20Internet%20Files\OLK3\Kentucky%20-%20CCS98%20as%20file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xtra%20files%20for%20calculating%20allocation%20basis%20for%209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venue%20Requirements\Texas\Amarillo\2002%20Deficiency%20Study\Filing\2002%2012%20AMA%20STUDY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owers\Local%20Settings\Temporary%20Internet%20Files\OLK1A\Plant%20Accounting\Monthly%20Reports\Capital%20Expenditure%20reports\Capital%20Expenditures%20-%20200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uchanan\My%20Documents\bbfiles\Colorado\CO%202005-06%20GCA\AppendixA%202005-06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venue%20Requirements\Mid-States\VIRGINIA\2003%20AIF\2003%2009%20AIF\2003%2009%20AIF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9\M8-May09\EPS%20Projections\Shared%20Services%20EPS_May09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SSU%20CapEx_Oct0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1-ENTERPRISE%20MODEL\1-CURRENT%20MODELS\EModel%2009%20-%200.5.5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stroud\Desktop\BRIEFCASE\INTEREST%20WORKFOLDER\EModel%2009%20-%203.0%20-%202010%20OUTLOOK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SUMANO\UCG%20RENT%20TEMPLATE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Energas\Amarillo\DefStudyMay01\Exhibits%20May%2001%20Amarillo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JuriRpt\Rate%20Filings\TN%20rate%20filing_sch1%20redo%20for%20Jun0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A%20WNA%20WORKPAPER\Kansas%20WNA%20Program%20Rate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bfiles\Colorado\Study%201202\AppendixA2002-12%20fin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SRDEMMON\My%20Documents\FINANCE\BUDGET\2001%20budget\cashflo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Greeley\Kansas\Study%203-31-01\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EMP\Cash%20Working%20Capital\Cash%20Working%20Capit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7%20case%20analysis\MFRs%20Scheds\2003%20KS%20MFR%20Final%20with%20correction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Colorado-Kansas\colorado\CO%202006%20-%20current%20GCA%20and%20Annuals\CO%202006-12%20Annual\AppendixA%202006-12,%203-20-07%20451p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PPE%2013%20month%20by%20sub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Harris%20fuel%20MoPu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arris%20fuel%20MoPu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JuriRpt\Rate%20Filings\Kentuck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10%20Margins\Final%20Models\Margin%20Model%203rd%20ge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/RI/OKLAHOMA/2018OKRateCase/MFRs/Okla%202018%20COS%20Model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ws-avondale\USERS\SRDEMMON\My%20Documents\FINANCE\BUDGET\2001%20budget\cashflow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get\Acquisitions\BT\EBITDA%20Model%2005.03.2004%20formated%20(corrected%20and%20final%20order%20-%20v3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jbfiles\kozoman\Rio%20Rico%202012\Standard%20Filing\RRUI%20Water%20standard%20filing%20schedules%2020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WestTexas%20CapEx_Oct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PipelineTX%20CapEx_Oct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Mid-States\VIRGINIA\2003%20AIF\2003%2009%20AIF\REVISED%202003%2009%20FILED%20AIF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get\2005%20Plan\FAQs\CompositeCalculation%20for%20Fiscal%202005%20-%20Preli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mpire%20ER-2006-0315\DR%20Responses\DR%20199%20hedging%20reports\gas%20position%200331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57C0A39\_Missouri%202013%20Cost%20of%20Service%20Study%202014.02.05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Y%202003%20Capital%20Budget\AEL\AEL%20Capital%20Budge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8\M5-Feb08\EssDB%20Feb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WestTexas%20CapEx_Sep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PipelineTX%20CapEx_Sep0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8\M5-Feb08\CapEx%20Tracker\ColKans%20CapEx_Feb0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ColKans%20CapEx_Sep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KYMidStates%20CapEx_Sep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Louisiana%20CapEx_Sep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Mississippi%20CapEx_Sep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MidTex%20CapEx_Sep0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Nonreg%20CapEx_Sep0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7\M12-Sep07\CapEx%20Tracker\SSU%20CapEx_Sep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aashburn.ATMOS\Local%20Settings\Temp\Weather\Regression15yea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ColKans%20CapEx_Oct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Non%20Utility%20Business%20Services\FY%202001\Jun%2001\Energy%20Services%20Companies-Retail\Check%20Request%20Jun%2001%20Pm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ENTERPRISE%20MODEL\0000%20-%20LATEST%20GREATEST%20OFFICIAL%20MODEL\IN%20PROGRESS\ENTERPRISE%20MODEL%20-Ver%202007-12.11%20UPDATE1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GGC%20Finance\FY%2010%20Budget\Targets\Net%20Income%20and%20Spending%20targets%2007-06-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ewrock.UTILITIES/AppData/Local/Microsoft/Windows/Temporary%20Internet%20Files/Content.Outlook/QH8FYLH0/Liberty%20Timecar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ash%20Working%20Capital/Cash%20Working%20Capit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fostek\Documents\Formal%20Rate%20Cases\Electric\Empire%20District%20Electric\ER-2011-0004\Data%20Requests\DR%200113%20-%20Gas%20Position%20Reports%20-%20HC\Gas%20Position%20112610%20Electric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as%20Accounting\Inventory\STORAGE\Greeley\15906%20Storage%20(Willams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09%20Margins\Final%20Budget\FY09%20Budget%20Margin%20Model%20KMD%20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_atmos\2006%20Atmos%20Planning\Mid%20Tex%20margin%202006%20Planning\Customer%20Data\customer%20graph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Latest%20rate%20filings%20and%20outcomes\Mid-Tex%20&amp;%20APT\2009-03-06%20Mid-Tex%20RRM%20Filing%20-%20CD-1%20(Cities)\5)%202008%20RRM%20Mid-Tex%20-%20Cost%20of%20Service%20&amp;%20Workpapers%20-%20Year%202009%20-%2003-06-09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owers\Local%20Settings\Temporary%20Internet%20Files\OLK1A\Plant%20Accounting\Monthly%20Reports\CWIP\Open%20CWIP\FY2005\Mar-05%20Open%20CWIP%20Repor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8\M6-Mar08\EssDB%20Mar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Documents%20and%20Settings\DPearson\Local%20Settings\Temporary%20Internet%20Files\OLK4\Benefits%20Fee%20Summar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9\M8-May09\EssDBMay0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troud\Desktop\BRIEFCASE\1-ENTERPRISE%20MODEL\1-CURRENT%20MODELS\BU%20Files%202008\TransLa%202007%20RSC_FINAL_122007%20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Testimony\Atmos%20Direct%20Testimony\Revenue%20Requirements\Greeley\Kansas\Study%203-31-01\Kansas%20Study%203-31-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%20Controller\FY2007%20Margins\2007%20Final%20Margin%20Models\FY%202007%20Margin%20Model%20MidSt%20-%20FIN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RDEMMON/My%20Documents/FINANCE/BUDGET/2001%20budget/cashflow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ER-2019-0374\Prior%20Case\2014%20Payroll\Annualized%20Payroll%20ER-2014-0351%20-%20H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empire10\Dept%20Shares\Systems%20and%20Settlements\Encompass\2019%20MO%20Rate%20Case\Final%20Workpapers\2019%20MO%20Rate%20Case%20Model%20Output%20-%20Finalv3%20-%20Confidential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notes5\data\ArcLight\Joint%20Venture%20Model%20-%202002%20Business%20Plan%20(2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ial%20Reporting\Stat%20Summary\2009\Stat%20Summary%20Pages%202009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dSt-GA%20Rate%20Case\GA%20Rate%20Case%202009\13%20MFR%20and%20Workpapers%20public%202009WP%20as%20filed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orel,%20Tom\Weather\Degree%20Day%20Report%20(Current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LGS%20RSC%202001\LGS2001RSC%20RATE%20BASE%20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MO%20Rate%20Case\2006%20Rate%20Case\MO%20Rate%20Filing%20-%20Case%20No.%20GR-2006-0387,%2004-07-2006\Updated%20Filing%20-%20Jun06\RMB%201-10%20and%20WPs%20MO%20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PT%20Rates\Model\APT%20Model%20-%20Apr09-Mar10\Schedules%20and%20Workpapers\Class%20Cost%20of%20Servic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KYMidStates%20CapEx_Oct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venue%20Requirements\Mid-States\Va\2002%20VA%20AIF\AIF%20Filing\2002%2009%20AIF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A%20WNA%20WORKPAPER\revised%20blank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Colorado-Kansas\Kansas\2007%20case%20analysis\MFRs%20Scheds\2003%20KS%20MFR%20Final%20with%20correction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uchanan/My%20Documents/bbfiles/Colorado/CO%202005-06%20GCA/AppendixA%202005-0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Louisiana%20CapEx_Oct0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Budget\Latest%20rate%20filings%20and%20outcomes\Mid-Tex%20&amp;%20APT\2008-11-05%20Dallas%20SOI%20-%20Electronic%20Files%20for%20CD\4)%2011-05-08%20Dallas%20SOI%20-%20Cost%20of%20Service%20&amp;%20Workpapers%20FINA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10\M8-May10\EssDBMay1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Finance\2004%20Analysis\Summary%20Reports%20-%20Essbase\Essbase%20Financial%20Desktop%20-%20Jun%200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Mississippi%20CapEx_Oct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MidTex%20CapEx_Oct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tmos%20Financial%20Packages\FY2009\M1-Oct08\CapEx%20Tracker\Nonreg%20CapEx_Oct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  <sheetName val="Fuel Inven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GBudWL"/>
      <sheetName val="MGBudMC"/>
      <sheetName val="MGBudODV"/>
      <sheetName val="OMBudWL"/>
      <sheetName val="OMBudMC"/>
      <sheetName val="OMBudODV"/>
      <sheetName val="MGActWL"/>
      <sheetName val="MGActMC"/>
      <sheetName val="MGActODV"/>
      <sheetName val="OMActWL"/>
      <sheetName val="OMActMC"/>
      <sheetName val="OMActODV"/>
      <sheetName val="OShares"/>
    </sheetNames>
    <sheetDataSet>
      <sheetData sheetId="0"/>
      <sheetData sheetId="1"/>
      <sheetData sheetId="2"/>
      <sheetData sheetId="3"/>
      <sheetData sheetId="4"/>
      <sheetData sheetId="5">
        <row r="7">
          <cell r="DX7" t="str">
            <v>Total Year</v>
          </cell>
          <cell r="DY7" t="str">
            <v>Oct</v>
          </cell>
          <cell r="DZ7" t="str">
            <v>Nov</v>
          </cell>
          <cell r="EA7" t="str">
            <v>Dec</v>
          </cell>
          <cell r="EB7" t="str">
            <v>Jan</v>
          </cell>
          <cell r="EC7" t="str">
            <v>Feb</v>
          </cell>
          <cell r="ED7" t="str">
            <v>Mar</v>
          </cell>
          <cell r="EE7" t="str">
            <v>Apr</v>
          </cell>
          <cell r="EF7" t="str">
            <v>May</v>
          </cell>
          <cell r="EG7" t="str">
            <v>Jun</v>
          </cell>
          <cell r="EH7" t="str">
            <v>Jul</v>
          </cell>
          <cell r="EI7" t="str">
            <v>Aug</v>
          </cell>
          <cell r="EJ7" t="str">
            <v>Sep</v>
          </cell>
          <cell r="EL7" t="str">
            <v>Total Year</v>
          </cell>
          <cell r="EM7" t="str">
            <v>Oct</v>
          </cell>
          <cell r="EN7" t="str">
            <v>Nov</v>
          </cell>
          <cell r="EO7" t="str">
            <v>Dec</v>
          </cell>
          <cell r="EP7" t="str">
            <v>Jan</v>
          </cell>
          <cell r="EQ7" t="str">
            <v>Feb</v>
          </cell>
          <cell r="ER7" t="str">
            <v>Mar</v>
          </cell>
          <cell r="ES7" t="str">
            <v>Apr</v>
          </cell>
          <cell r="ET7" t="str">
            <v>May</v>
          </cell>
          <cell r="EU7" t="str">
            <v>Jun</v>
          </cell>
          <cell r="EV7" t="str">
            <v>Jul</v>
          </cell>
          <cell r="EW7" t="str">
            <v>Aug</v>
          </cell>
          <cell r="EX7" t="str">
            <v>Sep</v>
          </cell>
          <cell r="EZ7" t="str">
            <v>Total Year</v>
          </cell>
          <cell r="FA7" t="str">
            <v>Oct</v>
          </cell>
          <cell r="FB7" t="str">
            <v>Nov</v>
          </cell>
          <cell r="FC7" t="str">
            <v>Dec</v>
          </cell>
          <cell r="FD7" t="str">
            <v>Jan</v>
          </cell>
          <cell r="FE7" t="str">
            <v>Feb</v>
          </cell>
          <cell r="FF7" t="str">
            <v>Mar</v>
          </cell>
          <cell r="FG7" t="str">
            <v>Apr</v>
          </cell>
          <cell r="FH7" t="str">
            <v>May</v>
          </cell>
          <cell r="FI7" t="str">
            <v>Jun</v>
          </cell>
          <cell r="FJ7" t="str">
            <v>Jul</v>
          </cell>
          <cell r="FK7" t="str">
            <v>Aug</v>
          </cell>
          <cell r="FL7" t="str">
            <v>Sep</v>
          </cell>
          <cell r="FN7" t="str">
            <v>Total Year</v>
          </cell>
          <cell r="FO7" t="str">
            <v>Oct</v>
          </cell>
          <cell r="FP7" t="str">
            <v>Nov</v>
          </cell>
          <cell r="FQ7" t="str">
            <v>Dec</v>
          </cell>
          <cell r="FR7" t="str">
            <v>Jan</v>
          </cell>
          <cell r="FS7" t="str">
            <v>Feb</v>
          </cell>
          <cell r="FT7" t="str">
            <v>Mar</v>
          </cell>
          <cell r="FU7" t="str">
            <v>Apr</v>
          </cell>
          <cell r="FV7" t="str">
            <v>May</v>
          </cell>
          <cell r="FW7" t="str">
            <v>Jun</v>
          </cell>
          <cell r="FX7" t="str">
            <v>Jul</v>
          </cell>
          <cell r="FY7" t="str">
            <v>Aug</v>
          </cell>
          <cell r="FZ7" t="str">
            <v>Sep</v>
          </cell>
        </row>
        <row r="8">
          <cell r="DX8" t="str">
            <v>COLODV</v>
          </cell>
          <cell r="DY8" t="str">
            <v>COLODV</v>
          </cell>
          <cell r="DZ8" t="str">
            <v>COLODV</v>
          </cell>
          <cell r="EA8" t="str">
            <v>COLODV</v>
          </cell>
          <cell r="EB8" t="str">
            <v>COLODV</v>
          </cell>
          <cell r="EC8" t="str">
            <v>COLODV</v>
          </cell>
          <cell r="ED8" t="str">
            <v>COLODV</v>
          </cell>
          <cell r="EE8" t="str">
            <v>COLODV</v>
          </cell>
          <cell r="EF8" t="str">
            <v>COLODV</v>
          </cell>
          <cell r="EG8" t="str">
            <v>COLODV</v>
          </cell>
          <cell r="EH8" t="str">
            <v>COLODV</v>
          </cell>
          <cell r="EI8" t="str">
            <v>COLODV</v>
          </cell>
          <cell r="EJ8" t="str">
            <v>COLODV</v>
          </cell>
          <cell r="EL8" t="str">
            <v>KANSDV</v>
          </cell>
          <cell r="EM8" t="str">
            <v>KANSDV</v>
          </cell>
          <cell r="EN8" t="str">
            <v>KANSDV</v>
          </cell>
          <cell r="EO8" t="str">
            <v>KANSDV</v>
          </cell>
          <cell r="EP8" t="str">
            <v>KANSDV</v>
          </cell>
          <cell r="EQ8" t="str">
            <v>KANSDV</v>
          </cell>
          <cell r="ER8" t="str">
            <v>KANSDV</v>
          </cell>
          <cell r="ES8" t="str">
            <v>KANSDV</v>
          </cell>
          <cell r="ET8" t="str">
            <v>KANSDV</v>
          </cell>
          <cell r="EU8" t="str">
            <v>KANSDV</v>
          </cell>
          <cell r="EV8" t="str">
            <v>KANSDV</v>
          </cell>
          <cell r="EW8" t="str">
            <v>KANSDV</v>
          </cell>
          <cell r="EX8" t="str">
            <v>KANSDV</v>
          </cell>
          <cell r="EZ8" t="str">
            <v>MOCKDV</v>
          </cell>
          <cell r="FA8" t="str">
            <v>MOCKDV</v>
          </cell>
          <cell r="FB8" t="str">
            <v>MOCKDV</v>
          </cell>
          <cell r="FC8" t="str">
            <v>MOCKDV</v>
          </cell>
          <cell r="FD8" t="str">
            <v>MOCKDV</v>
          </cell>
          <cell r="FE8" t="str">
            <v>MOCKDV</v>
          </cell>
          <cell r="FF8" t="str">
            <v>MOCKDV</v>
          </cell>
          <cell r="FG8" t="str">
            <v>MOCKDV</v>
          </cell>
          <cell r="FH8" t="str">
            <v>MOCKDV</v>
          </cell>
          <cell r="FI8" t="str">
            <v>MOCKDV</v>
          </cell>
          <cell r="FJ8" t="str">
            <v>MOCKDV</v>
          </cell>
          <cell r="FK8" t="str">
            <v>MOCKDV</v>
          </cell>
          <cell r="FL8" t="str">
            <v>MOCKDV</v>
          </cell>
          <cell r="FN8" t="str">
            <v>UACKDV</v>
          </cell>
          <cell r="FO8" t="str">
            <v>UACKDV</v>
          </cell>
          <cell r="FP8" t="str">
            <v>UACKDV</v>
          </cell>
          <cell r="FQ8" t="str">
            <v>UACKDV</v>
          </cell>
          <cell r="FR8" t="str">
            <v>UACKDV</v>
          </cell>
          <cell r="FS8" t="str">
            <v>UACKDV</v>
          </cell>
          <cell r="FT8" t="str">
            <v>UACKDV</v>
          </cell>
          <cell r="FU8" t="str">
            <v>UACKDV</v>
          </cell>
          <cell r="FV8" t="str">
            <v>UACKDV</v>
          </cell>
          <cell r="FW8" t="str">
            <v>UACKDV</v>
          </cell>
          <cell r="FX8" t="str">
            <v>UACKDV</v>
          </cell>
          <cell r="FY8" t="str">
            <v>UACKDV</v>
          </cell>
          <cell r="FZ8" t="str">
            <v>UACKDV</v>
          </cell>
        </row>
        <row r="9">
          <cell r="DX9">
            <v>74273.490000000005</v>
          </cell>
          <cell r="DY9">
            <v>5976.03</v>
          </cell>
          <cell r="DZ9">
            <v>6260.6</v>
          </cell>
          <cell r="EA9">
            <v>6545.17</v>
          </cell>
          <cell r="EB9">
            <v>5976.03</v>
          </cell>
          <cell r="EC9">
            <v>5691.46</v>
          </cell>
          <cell r="ED9">
            <v>6545.17</v>
          </cell>
          <cell r="EE9">
            <v>5976.03</v>
          </cell>
          <cell r="EF9">
            <v>6260.6</v>
          </cell>
          <cell r="EG9">
            <v>6260.6</v>
          </cell>
          <cell r="EH9">
            <v>5976.03</v>
          </cell>
          <cell r="EI9">
            <v>6545.17</v>
          </cell>
          <cell r="EJ9">
            <v>6260.6</v>
          </cell>
          <cell r="EL9">
            <v>95130.98</v>
          </cell>
          <cell r="EM9">
            <v>7654.21</v>
          </cell>
          <cell r="EN9">
            <v>8018.71</v>
          </cell>
          <cell r="EO9">
            <v>8383.19</v>
          </cell>
          <cell r="EP9">
            <v>7654.21</v>
          </cell>
          <cell r="EQ9">
            <v>7289.73</v>
          </cell>
          <cell r="ER9">
            <v>8383.19</v>
          </cell>
          <cell r="ES9">
            <v>7654.21</v>
          </cell>
          <cell r="ET9">
            <v>8018.71</v>
          </cell>
          <cell r="EU9">
            <v>8018.71</v>
          </cell>
          <cell r="EV9">
            <v>7654.21</v>
          </cell>
          <cell r="EW9">
            <v>8383.19</v>
          </cell>
          <cell r="EX9">
            <v>8018.71</v>
          </cell>
          <cell r="EZ9">
            <v>3052.32</v>
          </cell>
          <cell r="FA9">
            <v>245.59</v>
          </cell>
          <cell r="FB9">
            <v>257.27999999999997</v>
          </cell>
          <cell r="FC9">
            <v>268.98</v>
          </cell>
          <cell r="FD9">
            <v>245.59</v>
          </cell>
          <cell r="FE9">
            <v>233.9</v>
          </cell>
          <cell r="FF9">
            <v>268.98</v>
          </cell>
          <cell r="FG9">
            <v>245.59</v>
          </cell>
          <cell r="FH9">
            <v>257.27999999999997</v>
          </cell>
          <cell r="FI9">
            <v>257.27999999999997</v>
          </cell>
          <cell r="FJ9">
            <v>245.59</v>
          </cell>
          <cell r="FK9">
            <v>268.98</v>
          </cell>
          <cell r="FL9">
            <v>257.27999999999997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</row>
        <row r="10">
          <cell r="DX10">
            <v>25252.97</v>
          </cell>
          <cell r="DY10">
            <v>2031.85</v>
          </cell>
          <cell r="DZ10">
            <v>2128.6</v>
          </cell>
          <cell r="EA10">
            <v>2225.36</v>
          </cell>
          <cell r="EB10">
            <v>2031.85</v>
          </cell>
          <cell r="EC10">
            <v>1935.09</v>
          </cell>
          <cell r="ED10">
            <v>2225.36</v>
          </cell>
          <cell r="EE10">
            <v>2031.85</v>
          </cell>
          <cell r="EF10">
            <v>2128.6</v>
          </cell>
          <cell r="EG10">
            <v>2128.6</v>
          </cell>
          <cell r="EH10">
            <v>2031.85</v>
          </cell>
          <cell r="EI10">
            <v>2225.36</v>
          </cell>
          <cell r="EJ10">
            <v>2128.6</v>
          </cell>
          <cell r="EL10">
            <v>32344.59</v>
          </cell>
          <cell r="EM10">
            <v>2602.4299999999998</v>
          </cell>
          <cell r="EN10">
            <v>2726.37</v>
          </cell>
          <cell r="EO10">
            <v>2850.29</v>
          </cell>
          <cell r="EP10">
            <v>2602.4299999999998</v>
          </cell>
          <cell r="EQ10">
            <v>2478.52</v>
          </cell>
          <cell r="ER10">
            <v>2850.29</v>
          </cell>
          <cell r="ES10">
            <v>2602.4299999999998</v>
          </cell>
          <cell r="ET10">
            <v>2726.37</v>
          </cell>
          <cell r="EU10">
            <v>2726.37</v>
          </cell>
          <cell r="EV10">
            <v>2602.4299999999998</v>
          </cell>
          <cell r="EW10">
            <v>2850.29</v>
          </cell>
          <cell r="EX10">
            <v>2726.37</v>
          </cell>
          <cell r="EZ10">
            <v>1037.79</v>
          </cell>
          <cell r="FA10">
            <v>83.5</v>
          </cell>
          <cell r="FB10">
            <v>87.48</v>
          </cell>
          <cell r="FC10">
            <v>91.45</v>
          </cell>
          <cell r="FD10">
            <v>83.5</v>
          </cell>
          <cell r="FE10">
            <v>79.52</v>
          </cell>
          <cell r="FF10">
            <v>91.45</v>
          </cell>
          <cell r="FG10">
            <v>83.5</v>
          </cell>
          <cell r="FH10">
            <v>87.48</v>
          </cell>
          <cell r="FI10">
            <v>87.48</v>
          </cell>
          <cell r="FJ10">
            <v>83.5</v>
          </cell>
          <cell r="FK10">
            <v>91.45</v>
          </cell>
          <cell r="FL10">
            <v>87.48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</row>
        <row r="11">
          <cell r="DX11" t="str">
            <v>0</v>
          </cell>
          <cell r="DY11" t="str">
            <v>0</v>
          </cell>
          <cell r="DZ11" t="str">
            <v>0</v>
          </cell>
          <cell r="EA11" t="str">
            <v>0</v>
          </cell>
          <cell r="EB11" t="str">
            <v>0</v>
          </cell>
          <cell r="EC11" t="str">
            <v>0</v>
          </cell>
          <cell r="ED11" t="str">
            <v>0</v>
          </cell>
          <cell r="EE11" t="str">
            <v>0</v>
          </cell>
          <cell r="EF11" t="str">
            <v>0</v>
          </cell>
          <cell r="EG11" t="str">
            <v>0</v>
          </cell>
          <cell r="EH11" t="str">
            <v>0</v>
          </cell>
          <cell r="EI11" t="str">
            <v>0</v>
          </cell>
          <cell r="EJ11" t="str">
            <v>0</v>
          </cell>
          <cell r="EL11" t="str">
            <v>0</v>
          </cell>
          <cell r="EM11" t="str">
            <v>0</v>
          </cell>
          <cell r="EN11" t="str">
            <v>0</v>
          </cell>
          <cell r="EO11" t="str">
            <v>0</v>
          </cell>
          <cell r="EP11" t="str">
            <v>0</v>
          </cell>
          <cell r="EQ11" t="str">
            <v>0</v>
          </cell>
          <cell r="ER11" t="str">
            <v>0</v>
          </cell>
          <cell r="ES11" t="str">
            <v>0</v>
          </cell>
          <cell r="ET11" t="str">
            <v>0</v>
          </cell>
          <cell r="EU11" t="str">
            <v>0</v>
          </cell>
          <cell r="EV11" t="str">
            <v>0</v>
          </cell>
          <cell r="EW11" t="str">
            <v>0</v>
          </cell>
          <cell r="EX11" t="str">
            <v>0</v>
          </cell>
          <cell r="EZ11" t="str">
            <v>0</v>
          </cell>
          <cell r="FA11" t="str">
            <v>0</v>
          </cell>
          <cell r="FB11" t="str">
            <v>0</v>
          </cell>
          <cell r="FC11" t="str">
            <v>0</v>
          </cell>
          <cell r="FD11" t="str">
            <v>0</v>
          </cell>
          <cell r="FE11" t="str">
            <v>0</v>
          </cell>
          <cell r="FF11" t="str">
            <v>0</v>
          </cell>
          <cell r="FG11" t="str">
            <v>0</v>
          </cell>
          <cell r="FH11" t="str">
            <v>0</v>
          </cell>
          <cell r="FI11" t="str">
            <v>0</v>
          </cell>
          <cell r="FJ11" t="str">
            <v>0</v>
          </cell>
          <cell r="FK11" t="str">
            <v>0</v>
          </cell>
          <cell r="FL11" t="str">
            <v>0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</row>
        <row r="12">
          <cell r="DX12" t="str">
            <v>0</v>
          </cell>
          <cell r="DY12" t="str">
            <v>0</v>
          </cell>
          <cell r="DZ12" t="str">
            <v>0</v>
          </cell>
          <cell r="EA12" t="str">
            <v>0</v>
          </cell>
          <cell r="EB12" t="str">
            <v>0</v>
          </cell>
          <cell r="EC12" t="str">
            <v>0</v>
          </cell>
          <cell r="ED12" t="str">
            <v>0</v>
          </cell>
          <cell r="EE12" t="str">
            <v>0</v>
          </cell>
          <cell r="EF12" t="str">
            <v>0</v>
          </cell>
          <cell r="EG12" t="str">
            <v>0</v>
          </cell>
          <cell r="EH12" t="str">
            <v>0</v>
          </cell>
          <cell r="EI12" t="str">
            <v>0</v>
          </cell>
          <cell r="EJ12" t="str">
            <v>0</v>
          </cell>
          <cell r="EL12" t="str">
            <v>0</v>
          </cell>
          <cell r="EM12" t="str">
            <v>0</v>
          </cell>
          <cell r="EN12" t="str">
            <v>0</v>
          </cell>
          <cell r="EO12" t="str">
            <v>0</v>
          </cell>
          <cell r="EP12" t="str">
            <v>0</v>
          </cell>
          <cell r="EQ12" t="str">
            <v>0</v>
          </cell>
          <cell r="ER12" t="str">
            <v>0</v>
          </cell>
          <cell r="ES12" t="str">
            <v>0</v>
          </cell>
          <cell r="ET12" t="str">
            <v>0</v>
          </cell>
          <cell r="EU12" t="str">
            <v>0</v>
          </cell>
          <cell r="EV12" t="str">
            <v>0</v>
          </cell>
          <cell r="EW12" t="str">
            <v>0</v>
          </cell>
          <cell r="EX12" t="str">
            <v>0</v>
          </cell>
          <cell r="EZ12" t="str">
            <v>0</v>
          </cell>
          <cell r="FA12" t="str">
            <v>0</v>
          </cell>
          <cell r="FB12" t="str">
            <v>0</v>
          </cell>
          <cell r="FC12" t="str">
            <v>0</v>
          </cell>
          <cell r="FD12" t="str">
            <v>0</v>
          </cell>
          <cell r="FE12" t="str">
            <v>0</v>
          </cell>
          <cell r="FF12" t="str">
            <v>0</v>
          </cell>
          <cell r="FG12" t="str">
            <v>0</v>
          </cell>
          <cell r="FH12" t="str">
            <v>0</v>
          </cell>
          <cell r="FI12" t="str">
            <v>0</v>
          </cell>
          <cell r="FJ12" t="str">
            <v>0</v>
          </cell>
          <cell r="FK12" t="str">
            <v>0</v>
          </cell>
          <cell r="FL12" t="str">
            <v>0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</row>
        <row r="13">
          <cell r="DX13" t="str">
            <v>0</v>
          </cell>
          <cell r="DY13" t="str">
            <v>0</v>
          </cell>
          <cell r="DZ13" t="str">
            <v>0</v>
          </cell>
          <cell r="EA13" t="str">
            <v>0</v>
          </cell>
          <cell r="EB13" t="str">
            <v>0</v>
          </cell>
          <cell r="EC13" t="str">
            <v>0</v>
          </cell>
          <cell r="ED13" t="str">
            <v>0</v>
          </cell>
          <cell r="EE13" t="str">
            <v>0</v>
          </cell>
          <cell r="EF13" t="str">
            <v>0</v>
          </cell>
          <cell r="EG13" t="str">
            <v>0</v>
          </cell>
          <cell r="EH13" t="str">
            <v>0</v>
          </cell>
          <cell r="EI13" t="str">
            <v>0</v>
          </cell>
          <cell r="EJ13" t="str">
            <v>0</v>
          </cell>
          <cell r="EL13" t="str">
            <v>0</v>
          </cell>
          <cell r="EM13" t="str">
            <v>0</v>
          </cell>
          <cell r="EN13" t="str">
            <v>0</v>
          </cell>
          <cell r="EO13" t="str">
            <v>0</v>
          </cell>
          <cell r="EP13" t="str">
            <v>0</v>
          </cell>
          <cell r="EQ13" t="str">
            <v>0</v>
          </cell>
          <cell r="ER13" t="str">
            <v>0</v>
          </cell>
          <cell r="ES13" t="str">
            <v>0</v>
          </cell>
          <cell r="ET13" t="str">
            <v>0</v>
          </cell>
          <cell r="EU13" t="str">
            <v>0</v>
          </cell>
          <cell r="EV13" t="str">
            <v>0</v>
          </cell>
          <cell r="EW13" t="str">
            <v>0</v>
          </cell>
          <cell r="EX13" t="str">
            <v>0</v>
          </cell>
          <cell r="EZ13" t="str">
            <v>0</v>
          </cell>
          <cell r="FA13" t="str">
            <v>0</v>
          </cell>
          <cell r="FB13" t="str">
            <v>0</v>
          </cell>
          <cell r="FC13" t="str">
            <v>0</v>
          </cell>
          <cell r="FD13" t="str">
            <v>0</v>
          </cell>
          <cell r="FE13" t="str">
            <v>0</v>
          </cell>
          <cell r="FF13" t="str">
            <v>0</v>
          </cell>
          <cell r="FG13" t="str">
            <v>0</v>
          </cell>
          <cell r="FH13" t="str">
            <v>0</v>
          </cell>
          <cell r="FI13" t="str">
            <v>0</v>
          </cell>
          <cell r="FJ13" t="str">
            <v>0</v>
          </cell>
          <cell r="FK13" t="str">
            <v>0</v>
          </cell>
          <cell r="FL13" t="str">
            <v>0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</row>
        <row r="14">
          <cell r="DX14" t="str">
            <v>0</v>
          </cell>
          <cell r="DY14" t="str">
            <v>0</v>
          </cell>
          <cell r="DZ14" t="str">
            <v>0</v>
          </cell>
          <cell r="EA14" t="str">
            <v>0</v>
          </cell>
          <cell r="EB14" t="str">
            <v>0</v>
          </cell>
          <cell r="EC14" t="str">
            <v>0</v>
          </cell>
          <cell r="ED14" t="str">
            <v>0</v>
          </cell>
          <cell r="EE14" t="str">
            <v>0</v>
          </cell>
          <cell r="EF14" t="str">
            <v>0</v>
          </cell>
          <cell r="EG14" t="str">
            <v>0</v>
          </cell>
          <cell r="EH14" t="str">
            <v>0</v>
          </cell>
          <cell r="EI14" t="str">
            <v>0</v>
          </cell>
          <cell r="EJ14" t="str">
            <v>0</v>
          </cell>
          <cell r="EL14" t="str">
            <v>0</v>
          </cell>
          <cell r="EM14" t="str">
            <v>0</v>
          </cell>
          <cell r="EN14" t="str">
            <v>0</v>
          </cell>
          <cell r="EO14" t="str">
            <v>0</v>
          </cell>
          <cell r="EP14" t="str">
            <v>0</v>
          </cell>
          <cell r="EQ14" t="str">
            <v>0</v>
          </cell>
          <cell r="ER14" t="str">
            <v>0</v>
          </cell>
          <cell r="ES14" t="str">
            <v>0</v>
          </cell>
          <cell r="ET14" t="str">
            <v>0</v>
          </cell>
          <cell r="EU14" t="str">
            <v>0</v>
          </cell>
          <cell r="EV14" t="str">
            <v>0</v>
          </cell>
          <cell r="EW14" t="str">
            <v>0</v>
          </cell>
          <cell r="EX14" t="str">
            <v>0</v>
          </cell>
          <cell r="EZ14" t="str">
            <v>0</v>
          </cell>
          <cell r="FA14" t="str">
            <v>0</v>
          </cell>
          <cell r="FB14" t="str">
            <v>0</v>
          </cell>
          <cell r="FC14" t="str">
            <v>0</v>
          </cell>
          <cell r="FD14" t="str">
            <v>0</v>
          </cell>
          <cell r="FE14" t="str">
            <v>0</v>
          </cell>
          <cell r="FF14" t="str">
            <v>0</v>
          </cell>
          <cell r="FG14" t="str">
            <v>0</v>
          </cell>
          <cell r="FH14" t="str">
            <v>0</v>
          </cell>
          <cell r="FI14" t="str">
            <v>0</v>
          </cell>
          <cell r="FJ14" t="str">
            <v>0</v>
          </cell>
          <cell r="FK14" t="str">
            <v>0</v>
          </cell>
          <cell r="FL14" t="str">
            <v>0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</row>
        <row r="15"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</row>
        <row r="16">
          <cell r="DX16" t="str">
            <v>0</v>
          </cell>
          <cell r="DY16" t="str">
            <v>0</v>
          </cell>
          <cell r="DZ16" t="str">
            <v>0</v>
          </cell>
          <cell r="EA16" t="str">
            <v>0</v>
          </cell>
          <cell r="EB16" t="str">
            <v>0</v>
          </cell>
          <cell r="EC16" t="str">
            <v>0</v>
          </cell>
          <cell r="ED16" t="str">
            <v>0</v>
          </cell>
          <cell r="EE16" t="str">
            <v>0</v>
          </cell>
          <cell r="EF16" t="str">
            <v>0</v>
          </cell>
          <cell r="EG16" t="str">
            <v>0</v>
          </cell>
          <cell r="EH16" t="str">
            <v>0</v>
          </cell>
          <cell r="EI16" t="str">
            <v>0</v>
          </cell>
          <cell r="EJ16" t="str">
            <v>0</v>
          </cell>
          <cell r="EL16" t="str">
            <v>0</v>
          </cell>
          <cell r="EM16" t="str">
            <v>0</v>
          </cell>
          <cell r="EN16" t="str">
            <v>0</v>
          </cell>
          <cell r="EO16" t="str">
            <v>0</v>
          </cell>
          <cell r="EP16" t="str">
            <v>0</v>
          </cell>
          <cell r="EQ16" t="str">
            <v>0</v>
          </cell>
          <cell r="ER16" t="str">
            <v>0</v>
          </cell>
          <cell r="ES16" t="str">
            <v>0</v>
          </cell>
          <cell r="ET16" t="str">
            <v>0</v>
          </cell>
          <cell r="EU16" t="str">
            <v>0</v>
          </cell>
          <cell r="EV16" t="str">
            <v>0</v>
          </cell>
          <cell r="EW16" t="str">
            <v>0</v>
          </cell>
          <cell r="EX16" t="str">
            <v>0</v>
          </cell>
          <cell r="EZ16" t="str">
            <v>0</v>
          </cell>
          <cell r="FA16" t="str">
            <v>0</v>
          </cell>
          <cell r="FB16" t="str">
            <v>0</v>
          </cell>
          <cell r="FC16" t="str">
            <v>0</v>
          </cell>
          <cell r="FD16" t="str">
            <v>0</v>
          </cell>
          <cell r="FE16" t="str">
            <v>0</v>
          </cell>
          <cell r="FF16" t="str">
            <v>0</v>
          </cell>
          <cell r="FG16" t="str">
            <v>0</v>
          </cell>
          <cell r="FH16" t="str">
            <v>0</v>
          </cell>
          <cell r="FI16" t="str">
            <v>0</v>
          </cell>
          <cell r="FJ16" t="str">
            <v>0</v>
          </cell>
          <cell r="FK16" t="str">
            <v>0</v>
          </cell>
          <cell r="FL16" t="str">
            <v>0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</row>
        <row r="17"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</row>
        <row r="18">
          <cell r="DX18" t="str">
            <v>0</v>
          </cell>
          <cell r="DY18" t="str">
            <v>0</v>
          </cell>
          <cell r="DZ18" t="str">
            <v>0</v>
          </cell>
          <cell r="EA18" t="str">
            <v>0</v>
          </cell>
          <cell r="EB18" t="str">
            <v>0</v>
          </cell>
          <cell r="EC18" t="str">
            <v>0</v>
          </cell>
          <cell r="ED18" t="str">
            <v>0</v>
          </cell>
          <cell r="EE18" t="str">
            <v>0</v>
          </cell>
          <cell r="EF18" t="str">
            <v>0</v>
          </cell>
          <cell r="EG18" t="str">
            <v>0</v>
          </cell>
          <cell r="EH18" t="str">
            <v>0</v>
          </cell>
          <cell r="EI18" t="str">
            <v>0</v>
          </cell>
          <cell r="EJ18" t="str">
            <v>0</v>
          </cell>
          <cell r="EL18" t="str">
            <v>0</v>
          </cell>
          <cell r="EM18" t="str">
            <v>0</v>
          </cell>
          <cell r="EN18" t="str">
            <v>0</v>
          </cell>
          <cell r="EO18" t="str">
            <v>0</v>
          </cell>
          <cell r="EP18" t="str">
            <v>0</v>
          </cell>
          <cell r="EQ18" t="str">
            <v>0</v>
          </cell>
          <cell r="ER18" t="str">
            <v>0</v>
          </cell>
          <cell r="ES18" t="str">
            <v>0</v>
          </cell>
          <cell r="ET18" t="str">
            <v>0</v>
          </cell>
          <cell r="EU18" t="str">
            <v>0</v>
          </cell>
          <cell r="EV18" t="str">
            <v>0</v>
          </cell>
          <cell r="EW18" t="str">
            <v>0</v>
          </cell>
          <cell r="EX18" t="str">
            <v>0</v>
          </cell>
          <cell r="EZ18" t="str">
            <v>0</v>
          </cell>
          <cell r="FA18" t="str">
            <v>0</v>
          </cell>
          <cell r="FB18" t="str">
            <v>0</v>
          </cell>
          <cell r="FC18" t="str">
            <v>0</v>
          </cell>
          <cell r="FD18" t="str">
            <v>0</v>
          </cell>
          <cell r="FE18" t="str">
            <v>0</v>
          </cell>
          <cell r="FF18" t="str">
            <v>0</v>
          </cell>
          <cell r="FG18" t="str">
            <v>0</v>
          </cell>
          <cell r="FH18" t="str">
            <v>0</v>
          </cell>
          <cell r="FI18" t="str">
            <v>0</v>
          </cell>
          <cell r="FJ18" t="str">
            <v>0</v>
          </cell>
          <cell r="FK18" t="str">
            <v>0</v>
          </cell>
          <cell r="FL18" t="str">
            <v>0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</row>
        <row r="19">
          <cell r="DX19" t="str">
            <v>0</v>
          </cell>
          <cell r="DY19" t="str">
            <v>0</v>
          </cell>
          <cell r="DZ19" t="str">
            <v>0</v>
          </cell>
          <cell r="EA19" t="str">
            <v>0</v>
          </cell>
          <cell r="EB19" t="str">
            <v>0</v>
          </cell>
          <cell r="EC19" t="str">
            <v>0</v>
          </cell>
          <cell r="ED19" t="str">
            <v>0</v>
          </cell>
          <cell r="EE19" t="str">
            <v>0</v>
          </cell>
          <cell r="EF19" t="str">
            <v>0</v>
          </cell>
          <cell r="EG19" t="str">
            <v>0</v>
          </cell>
          <cell r="EH19" t="str">
            <v>0</v>
          </cell>
          <cell r="EI19" t="str">
            <v>0</v>
          </cell>
          <cell r="EJ19" t="str">
            <v>0</v>
          </cell>
          <cell r="EL19" t="str">
            <v>0</v>
          </cell>
          <cell r="EM19" t="str">
            <v>0</v>
          </cell>
          <cell r="EN19" t="str">
            <v>0</v>
          </cell>
          <cell r="EO19" t="str">
            <v>0</v>
          </cell>
          <cell r="EP19" t="str">
            <v>0</v>
          </cell>
          <cell r="EQ19" t="str">
            <v>0</v>
          </cell>
          <cell r="ER19" t="str">
            <v>0</v>
          </cell>
          <cell r="ES19" t="str">
            <v>0</v>
          </cell>
          <cell r="ET19" t="str">
            <v>0</v>
          </cell>
          <cell r="EU19" t="str">
            <v>0</v>
          </cell>
          <cell r="EV19" t="str">
            <v>0</v>
          </cell>
          <cell r="EW19" t="str">
            <v>0</v>
          </cell>
          <cell r="EX19" t="str">
            <v>0</v>
          </cell>
          <cell r="EZ19" t="str">
            <v>0</v>
          </cell>
          <cell r="FA19" t="str">
            <v>0</v>
          </cell>
          <cell r="FB19" t="str">
            <v>0</v>
          </cell>
          <cell r="FC19" t="str">
            <v>0</v>
          </cell>
          <cell r="FD19" t="str">
            <v>0</v>
          </cell>
          <cell r="FE19" t="str">
            <v>0</v>
          </cell>
          <cell r="FF19" t="str">
            <v>0</v>
          </cell>
          <cell r="FG19" t="str">
            <v>0</v>
          </cell>
          <cell r="FH19" t="str">
            <v>0</v>
          </cell>
          <cell r="FI19" t="str">
            <v>0</v>
          </cell>
          <cell r="FJ19" t="str">
            <v>0</v>
          </cell>
          <cell r="FK19" t="str">
            <v>0</v>
          </cell>
          <cell r="FL19" t="str">
            <v>0</v>
          </cell>
          <cell r="FN19" t="str">
            <v>0</v>
          </cell>
          <cell r="FO19" t="str">
            <v>0</v>
          </cell>
          <cell r="FP19" t="str">
            <v>0</v>
          </cell>
          <cell r="FQ19" t="str">
            <v>0</v>
          </cell>
          <cell r="FR19" t="str">
            <v>0</v>
          </cell>
          <cell r="FS19" t="str">
            <v>0</v>
          </cell>
          <cell r="FT19" t="str">
            <v>0</v>
          </cell>
          <cell r="FU19" t="str">
            <v>0</v>
          </cell>
          <cell r="FV19" t="str">
            <v>0</v>
          </cell>
          <cell r="FW19" t="str">
            <v>0</v>
          </cell>
          <cell r="FX19" t="str">
            <v>0</v>
          </cell>
          <cell r="FY19" t="str">
            <v>0</v>
          </cell>
          <cell r="FZ19" t="str">
            <v>0</v>
          </cell>
        </row>
        <row r="20">
          <cell r="DX20">
            <v>27645.599999999999</v>
          </cell>
          <cell r="DY20">
            <v>1967.3</v>
          </cell>
          <cell r="DZ20">
            <v>1830.2</v>
          </cell>
          <cell r="EA20">
            <v>2359.89</v>
          </cell>
          <cell r="EB20">
            <v>3408.81</v>
          </cell>
          <cell r="EC20">
            <v>3594.56</v>
          </cell>
          <cell r="ED20">
            <v>3049.66</v>
          </cell>
          <cell r="EE20">
            <v>2359.62</v>
          </cell>
          <cell r="EF20">
            <v>1944.86</v>
          </cell>
          <cell r="EG20">
            <v>1871.41</v>
          </cell>
          <cell r="EH20">
            <v>1749.6</v>
          </cell>
          <cell r="EI20">
            <v>1724.18</v>
          </cell>
          <cell r="EJ20">
            <v>1785.51</v>
          </cell>
          <cell r="EL20">
            <v>35324.94</v>
          </cell>
          <cell r="EM20">
            <v>2513.75</v>
          </cell>
          <cell r="EN20">
            <v>2338.58</v>
          </cell>
          <cell r="EO20">
            <v>3015.43</v>
          </cell>
          <cell r="EP20">
            <v>4355.72</v>
          </cell>
          <cell r="EQ20">
            <v>4593.04</v>
          </cell>
          <cell r="ER20">
            <v>3896.81</v>
          </cell>
          <cell r="ES20">
            <v>3015.07</v>
          </cell>
          <cell r="ET20">
            <v>2485.09</v>
          </cell>
          <cell r="EU20">
            <v>2391.2199999999998</v>
          </cell>
          <cell r="EV20">
            <v>2235.6</v>
          </cell>
          <cell r="EW20">
            <v>2203.13</v>
          </cell>
          <cell r="EX20">
            <v>2281.5</v>
          </cell>
          <cell r="EZ20">
            <v>1535.88</v>
          </cell>
          <cell r="FA20">
            <v>109.29</v>
          </cell>
          <cell r="FB20">
            <v>101.68</v>
          </cell>
          <cell r="FC20">
            <v>131.11000000000001</v>
          </cell>
          <cell r="FD20">
            <v>189.38</v>
          </cell>
          <cell r="FE20">
            <v>199.7</v>
          </cell>
          <cell r="FF20">
            <v>169.43</v>
          </cell>
          <cell r="FG20">
            <v>131.09</v>
          </cell>
          <cell r="FH20">
            <v>108.05</v>
          </cell>
          <cell r="FI20">
            <v>103.96</v>
          </cell>
          <cell r="FJ20">
            <v>97.2</v>
          </cell>
          <cell r="FK20">
            <v>95.79</v>
          </cell>
          <cell r="FL20">
            <v>99.2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</row>
        <row r="21">
          <cell r="DX21" t="str">
            <v>0</v>
          </cell>
          <cell r="DY21" t="str">
            <v>0</v>
          </cell>
          <cell r="DZ21" t="str">
            <v>0</v>
          </cell>
          <cell r="EA21" t="str">
            <v>0</v>
          </cell>
          <cell r="EB21" t="str">
            <v>0</v>
          </cell>
          <cell r="EC21" t="str">
            <v>0</v>
          </cell>
          <cell r="ED21" t="str">
            <v>0</v>
          </cell>
          <cell r="EE21" t="str">
            <v>0</v>
          </cell>
          <cell r="EF21" t="str">
            <v>0</v>
          </cell>
          <cell r="EG21" t="str">
            <v>0</v>
          </cell>
          <cell r="EH21" t="str">
            <v>0</v>
          </cell>
          <cell r="EI21" t="str">
            <v>0</v>
          </cell>
          <cell r="EJ21" t="str">
            <v>0</v>
          </cell>
          <cell r="EL21" t="str">
            <v>0</v>
          </cell>
          <cell r="EM21" t="str">
            <v>0</v>
          </cell>
          <cell r="EN21" t="str">
            <v>0</v>
          </cell>
          <cell r="EO21" t="str">
            <v>0</v>
          </cell>
          <cell r="EP21" t="str">
            <v>0</v>
          </cell>
          <cell r="EQ21" t="str">
            <v>0</v>
          </cell>
          <cell r="ER21" t="str">
            <v>0</v>
          </cell>
          <cell r="ES21" t="str">
            <v>0</v>
          </cell>
          <cell r="ET21" t="str">
            <v>0</v>
          </cell>
          <cell r="EU21" t="str">
            <v>0</v>
          </cell>
          <cell r="EV21" t="str">
            <v>0</v>
          </cell>
          <cell r="EW21" t="str">
            <v>0</v>
          </cell>
          <cell r="EX21" t="str">
            <v>0</v>
          </cell>
          <cell r="EZ21" t="str">
            <v>0</v>
          </cell>
          <cell r="FA21" t="str">
            <v>0</v>
          </cell>
          <cell r="FB21" t="str">
            <v>0</v>
          </cell>
          <cell r="FC21" t="str">
            <v>0</v>
          </cell>
          <cell r="FD21" t="str">
            <v>0</v>
          </cell>
          <cell r="FE21" t="str">
            <v>0</v>
          </cell>
          <cell r="FF21" t="str">
            <v>0</v>
          </cell>
          <cell r="FG21" t="str">
            <v>0</v>
          </cell>
          <cell r="FH21" t="str">
            <v>0</v>
          </cell>
          <cell r="FI21" t="str">
            <v>0</v>
          </cell>
          <cell r="FJ21" t="str">
            <v>0</v>
          </cell>
          <cell r="FK21" t="str">
            <v>0</v>
          </cell>
          <cell r="FL21" t="str">
            <v>0</v>
          </cell>
          <cell r="FN21" t="str">
            <v>0</v>
          </cell>
          <cell r="FO21" t="str">
            <v>0</v>
          </cell>
          <cell r="FP21" t="str">
            <v>0</v>
          </cell>
          <cell r="FQ21" t="str">
            <v>0</v>
          </cell>
          <cell r="FR21" t="str">
            <v>0</v>
          </cell>
          <cell r="FS21" t="str">
            <v>0</v>
          </cell>
          <cell r="FT21" t="str">
            <v>0</v>
          </cell>
          <cell r="FU21" t="str">
            <v>0</v>
          </cell>
          <cell r="FV21" t="str">
            <v>0</v>
          </cell>
          <cell r="FW21" t="str">
            <v>0</v>
          </cell>
          <cell r="FX21" t="str">
            <v>0</v>
          </cell>
          <cell r="FY21" t="str">
            <v>0</v>
          </cell>
          <cell r="FZ21" t="str">
            <v>0</v>
          </cell>
        </row>
        <row r="22">
          <cell r="DX22" t="str">
            <v>0</v>
          </cell>
          <cell r="DY22" t="str">
            <v>0</v>
          </cell>
          <cell r="DZ22" t="str">
            <v>0</v>
          </cell>
          <cell r="EA22" t="str">
            <v>0</v>
          </cell>
          <cell r="EB22" t="str">
            <v>0</v>
          </cell>
          <cell r="EC22" t="str">
            <v>0</v>
          </cell>
          <cell r="ED22" t="str">
            <v>0</v>
          </cell>
          <cell r="EE22" t="str">
            <v>0</v>
          </cell>
          <cell r="EF22" t="str">
            <v>0</v>
          </cell>
          <cell r="EG22" t="str">
            <v>0</v>
          </cell>
          <cell r="EH22" t="str">
            <v>0</v>
          </cell>
          <cell r="EI22" t="str">
            <v>0</v>
          </cell>
          <cell r="EJ22" t="str">
            <v>0</v>
          </cell>
          <cell r="EL22" t="str">
            <v>0</v>
          </cell>
          <cell r="EM22" t="str">
            <v>0</v>
          </cell>
          <cell r="EN22" t="str">
            <v>0</v>
          </cell>
          <cell r="EO22" t="str">
            <v>0</v>
          </cell>
          <cell r="EP22" t="str">
            <v>0</v>
          </cell>
          <cell r="EQ22" t="str">
            <v>0</v>
          </cell>
          <cell r="ER22" t="str">
            <v>0</v>
          </cell>
          <cell r="ES22" t="str">
            <v>0</v>
          </cell>
          <cell r="ET22" t="str">
            <v>0</v>
          </cell>
          <cell r="EU22" t="str">
            <v>0</v>
          </cell>
          <cell r="EV22" t="str">
            <v>0</v>
          </cell>
          <cell r="EW22" t="str">
            <v>0</v>
          </cell>
          <cell r="EX22" t="str">
            <v>0</v>
          </cell>
          <cell r="EZ22" t="str">
            <v>0</v>
          </cell>
          <cell r="FA22" t="str">
            <v>0</v>
          </cell>
          <cell r="FB22" t="str">
            <v>0</v>
          </cell>
          <cell r="FC22" t="str">
            <v>0</v>
          </cell>
          <cell r="FD22" t="str">
            <v>0</v>
          </cell>
          <cell r="FE22" t="str">
            <v>0</v>
          </cell>
          <cell r="FF22" t="str">
            <v>0</v>
          </cell>
          <cell r="FG22" t="str">
            <v>0</v>
          </cell>
          <cell r="FH22" t="str">
            <v>0</v>
          </cell>
          <cell r="FI22" t="str">
            <v>0</v>
          </cell>
          <cell r="FJ22" t="str">
            <v>0</v>
          </cell>
          <cell r="FK22" t="str">
            <v>0</v>
          </cell>
          <cell r="FL22" t="str">
            <v>0</v>
          </cell>
          <cell r="FN22" t="str">
            <v>0</v>
          </cell>
          <cell r="FO22" t="str">
            <v>0</v>
          </cell>
          <cell r="FP22" t="str">
            <v>0</v>
          </cell>
          <cell r="FQ22" t="str">
            <v>0</v>
          </cell>
          <cell r="FR22" t="str">
            <v>0</v>
          </cell>
          <cell r="FS22" t="str">
            <v>0</v>
          </cell>
          <cell r="FT22" t="str">
            <v>0</v>
          </cell>
          <cell r="FU22" t="str">
            <v>0</v>
          </cell>
          <cell r="FV22" t="str">
            <v>0</v>
          </cell>
          <cell r="FW22" t="str">
            <v>0</v>
          </cell>
          <cell r="FX22" t="str">
            <v>0</v>
          </cell>
          <cell r="FY22" t="str">
            <v>0</v>
          </cell>
          <cell r="FZ22" t="str">
            <v>0</v>
          </cell>
        </row>
        <row r="23">
          <cell r="DX23" t="str">
            <v>0</v>
          </cell>
          <cell r="DY23" t="str">
            <v>0</v>
          </cell>
          <cell r="DZ23" t="str">
            <v>0</v>
          </cell>
          <cell r="EA23" t="str">
            <v>0</v>
          </cell>
          <cell r="EB23" t="str">
            <v>0</v>
          </cell>
          <cell r="EC23" t="str">
            <v>0</v>
          </cell>
          <cell r="ED23" t="str">
            <v>0</v>
          </cell>
          <cell r="EE23" t="str">
            <v>0</v>
          </cell>
          <cell r="EF23" t="str">
            <v>0</v>
          </cell>
          <cell r="EG23" t="str">
            <v>0</v>
          </cell>
          <cell r="EH23" t="str">
            <v>0</v>
          </cell>
          <cell r="EI23" t="str">
            <v>0</v>
          </cell>
          <cell r="EJ23" t="str">
            <v>0</v>
          </cell>
          <cell r="EL23" t="str">
            <v>0</v>
          </cell>
          <cell r="EM23" t="str">
            <v>0</v>
          </cell>
          <cell r="EN23" t="str">
            <v>0</v>
          </cell>
          <cell r="EO23" t="str">
            <v>0</v>
          </cell>
          <cell r="EP23" t="str">
            <v>0</v>
          </cell>
          <cell r="EQ23" t="str">
            <v>0</v>
          </cell>
          <cell r="ER23" t="str">
            <v>0</v>
          </cell>
          <cell r="ES23" t="str">
            <v>0</v>
          </cell>
          <cell r="ET23" t="str">
            <v>0</v>
          </cell>
          <cell r="EU23" t="str">
            <v>0</v>
          </cell>
          <cell r="EV23" t="str">
            <v>0</v>
          </cell>
          <cell r="EW23" t="str">
            <v>0</v>
          </cell>
          <cell r="EX23" t="str">
            <v>0</v>
          </cell>
          <cell r="EZ23" t="str">
            <v>0</v>
          </cell>
          <cell r="FA23" t="str">
            <v>0</v>
          </cell>
          <cell r="FB23" t="str">
            <v>0</v>
          </cell>
          <cell r="FC23" t="str">
            <v>0</v>
          </cell>
          <cell r="FD23" t="str">
            <v>0</v>
          </cell>
          <cell r="FE23" t="str">
            <v>0</v>
          </cell>
          <cell r="FF23" t="str">
            <v>0</v>
          </cell>
          <cell r="FG23" t="str">
            <v>0</v>
          </cell>
          <cell r="FH23" t="str">
            <v>0</v>
          </cell>
          <cell r="FI23" t="str">
            <v>0</v>
          </cell>
          <cell r="FJ23" t="str">
            <v>0</v>
          </cell>
          <cell r="FK23" t="str">
            <v>0</v>
          </cell>
          <cell r="FL23" t="str">
            <v>0</v>
          </cell>
          <cell r="FN23" t="str">
            <v>0</v>
          </cell>
          <cell r="FO23" t="str">
            <v>0</v>
          </cell>
          <cell r="FP23" t="str">
            <v>0</v>
          </cell>
          <cell r="FQ23" t="str">
            <v>0</v>
          </cell>
          <cell r="FR23" t="str">
            <v>0</v>
          </cell>
          <cell r="FS23" t="str">
            <v>0</v>
          </cell>
          <cell r="FT23" t="str">
            <v>0</v>
          </cell>
          <cell r="FU23" t="str">
            <v>0</v>
          </cell>
          <cell r="FV23" t="str">
            <v>0</v>
          </cell>
          <cell r="FW23" t="str">
            <v>0</v>
          </cell>
          <cell r="FX23" t="str">
            <v>0</v>
          </cell>
          <cell r="FY23" t="str">
            <v>0</v>
          </cell>
          <cell r="FZ23" t="str">
            <v>0</v>
          </cell>
        </row>
        <row r="24">
          <cell r="DX24" t="str">
            <v>0</v>
          </cell>
          <cell r="DY24" t="str">
            <v>0</v>
          </cell>
          <cell r="DZ24" t="str">
            <v>0</v>
          </cell>
          <cell r="EA24" t="str">
            <v>0</v>
          </cell>
          <cell r="EB24" t="str">
            <v>0</v>
          </cell>
          <cell r="EC24" t="str">
            <v>0</v>
          </cell>
          <cell r="ED24" t="str">
            <v>0</v>
          </cell>
          <cell r="EE24" t="str">
            <v>0</v>
          </cell>
          <cell r="EF24" t="str">
            <v>0</v>
          </cell>
          <cell r="EG24" t="str">
            <v>0</v>
          </cell>
          <cell r="EH24" t="str">
            <v>0</v>
          </cell>
          <cell r="EI24" t="str">
            <v>0</v>
          </cell>
          <cell r="EJ24" t="str">
            <v>0</v>
          </cell>
          <cell r="EL24" t="str">
            <v>0</v>
          </cell>
          <cell r="EM24" t="str">
            <v>0</v>
          </cell>
          <cell r="EN24" t="str">
            <v>0</v>
          </cell>
          <cell r="EO24" t="str">
            <v>0</v>
          </cell>
          <cell r="EP24" t="str">
            <v>0</v>
          </cell>
          <cell r="EQ24" t="str">
            <v>0</v>
          </cell>
          <cell r="ER24" t="str">
            <v>0</v>
          </cell>
          <cell r="ES24" t="str">
            <v>0</v>
          </cell>
          <cell r="ET24" t="str">
            <v>0</v>
          </cell>
          <cell r="EU24" t="str">
            <v>0</v>
          </cell>
          <cell r="EV24" t="str">
            <v>0</v>
          </cell>
          <cell r="EW24" t="str">
            <v>0</v>
          </cell>
          <cell r="EX24" t="str">
            <v>0</v>
          </cell>
          <cell r="EZ24" t="str">
            <v>0</v>
          </cell>
          <cell r="FA24" t="str">
            <v>0</v>
          </cell>
          <cell r="FB24" t="str">
            <v>0</v>
          </cell>
          <cell r="FC24" t="str">
            <v>0</v>
          </cell>
          <cell r="FD24" t="str">
            <v>0</v>
          </cell>
          <cell r="FE24" t="str">
            <v>0</v>
          </cell>
          <cell r="FF24" t="str">
            <v>0</v>
          </cell>
          <cell r="FG24" t="str">
            <v>0</v>
          </cell>
          <cell r="FH24" t="str">
            <v>0</v>
          </cell>
          <cell r="FI24" t="str">
            <v>0</v>
          </cell>
          <cell r="FJ24" t="str">
            <v>0</v>
          </cell>
          <cell r="FK24" t="str">
            <v>0</v>
          </cell>
          <cell r="FL24" t="str">
            <v>0</v>
          </cell>
          <cell r="FN24" t="str">
            <v>0</v>
          </cell>
          <cell r="FO24" t="str">
            <v>0</v>
          </cell>
          <cell r="FP24" t="str">
            <v>0</v>
          </cell>
          <cell r="FQ24" t="str">
            <v>0</v>
          </cell>
          <cell r="FR24" t="str">
            <v>0</v>
          </cell>
          <cell r="FS24" t="str">
            <v>0</v>
          </cell>
          <cell r="FT24" t="str">
            <v>0</v>
          </cell>
          <cell r="FU24" t="str">
            <v>0</v>
          </cell>
          <cell r="FV24" t="str">
            <v>0</v>
          </cell>
          <cell r="FW24" t="str">
            <v>0</v>
          </cell>
          <cell r="FX24" t="str">
            <v>0</v>
          </cell>
          <cell r="FY24" t="str">
            <v>0</v>
          </cell>
          <cell r="FZ24" t="str">
            <v>0</v>
          </cell>
        </row>
        <row r="25">
          <cell r="DX25" t="str">
            <v>0</v>
          </cell>
          <cell r="DY25" t="str">
            <v>0</v>
          </cell>
          <cell r="DZ25" t="str">
            <v>0</v>
          </cell>
          <cell r="EA25" t="str">
            <v>0</v>
          </cell>
          <cell r="EB25" t="str">
            <v>0</v>
          </cell>
          <cell r="EC25" t="str">
            <v>0</v>
          </cell>
          <cell r="ED25" t="str">
            <v>0</v>
          </cell>
          <cell r="EE25" t="str">
            <v>0</v>
          </cell>
          <cell r="EF25" t="str">
            <v>0</v>
          </cell>
          <cell r="EG25" t="str">
            <v>0</v>
          </cell>
          <cell r="EH25" t="str">
            <v>0</v>
          </cell>
          <cell r="EI25" t="str">
            <v>0</v>
          </cell>
          <cell r="EJ25" t="str">
            <v>0</v>
          </cell>
          <cell r="EL25" t="str">
            <v>0</v>
          </cell>
          <cell r="EM25" t="str">
            <v>0</v>
          </cell>
          <cell r="EN25" t="str">
            <v>0</v>
          </cell>
          <cell r="EO25" t="str">
            <v>0</v>
          </cell>
          <cell r="EP25" t="str">
            <v>0</v>
          </cell>
          <cell r="EQ25" t="str">
            <v>0</v>
          </cell>
          <cell r="ER25" t="str">
            <v>0</v>
          </cell>
          <cell r="ES25" t="str">
            <v>0</v>
          </cell>
          <cell r="ET25" t="str">
            <v>0</v>
          </cell>
          <cell r="EU25" t="str">
            <v>0</v>
          </cell>
          <cell r="EV25" t="str">
            <v>0</v>
          </cell>
          <cell r="EW25" t="str">
            <v>0</v>
          </cell>
          <cell r="EX25" t="str">
            <v>0</v>
          </cell>
          <cell r="EZ25" t="str">
            <v>0</v>
          </cell>
          <cell r="FA25" t="str">
            <v>0</v>
          </cell>
          <cell r="FB25" t="str">
            <v>0</v>
          </cell>
          <cell r="FC25" t="str">
            <v>0</v>
          </cell>
          <cell r="FD25" t="str">
            <v>0</v>
          </cell>
          <cell r="FE25" t="str">
            <v>0</v>
          </cell>
          <cell r="FF25" t="str">
            <v>0</v>
          </cell>
          <cell r="FG25" t="str">
            <v>0</v>
          </cell>
          <cell r="FH25" t="str">
            <v>0</v>
          </cell>
          <cell r="FI25" t="str">
            <v>0</v>
          </cell>
          <cell r="FJ25" t="str">
            <v>0</v>
          </cell>
          <cell r="FK25" t="str">
            <v>0</v>
          </cell>
          <cell r="FL25" t="str">
            <v>0</v>
          </cell>
          <cell r="FN25" t="str">
            <v>0</v>
          </cell>
          <cell r="FO25" t="str">
            <v>0</v>
          </cell>
          <cell r="FP25" t="str">
            <v>0</v>
          </cell>
          <cell r="FQ25" t="str">
            <v>0</v>
          </cell>
          <cell r="FR25" t="str">
            <v>0</v>
          </cell>
          <cell r="FS25" t="str">
            <v>0</v>
          </cell>
          <cell r="FT25" t="str">
            <v>0</v>
          </cell>
          <cell r="FU25" t="str">
            <v>0</v>
          </cell>
          <cell r="FV25" t="str">
            <v>0</v>
          </cell>
          <cell r="FW25" t="str">
            <v>0</v>
          </cell>
          <cell r="FX25" t="str">
            <v>0</v>
          </cell>
          <cell r="FY25" t="str">
            <v>0</v>
          </cell>
          <cell r="FZ25" t="str">
            <v>0</v>
          </cell>
        </row>
        <row r="26">
          <cell r="DX26" t="str">
            <v>0</v>
          </cell>
          <cell r="DY26" t="str">
            <v>0</v>
          </cell>
          <cell r="DZ26" t="str">
            <v>0</v>
          </cell>
          <cell r="EA26" t="str">
            <v>0</v>
          </cell>
          <cell r="EB26" t="str">
            <v>0</v>
          </cell>
          <cell r="EC26" t="str">
            <v>0</v>
          </cell>
          <cell r="ED26" t="str">
            <v>0</v>
          </cell>
          <cell r="EE26" t="str">
            <v>0</v>
          </cell>
          <cell r="EF26" t="str">
            <v>0</v>
          </cell>
          <cell r="EG26" t="str">
            <v>0</v>
          </cell>
          <cell r="EH26" t="str">
            <v>0</v>
          </cell>
          <cell r="EI26" t="str">
            <v>0</v>
          </cell>
          <cell r="EJ26" t="str">
            <v>0</v>
          </cell>
          <cell r="EL26" t="str">
            <v>0</v>
          </cell>
          <cell r="EM26" t="str">
            <v>0</v>
          </cell>
          <cell r="EN26" t="str">
            <v>0</v>
          </cell>
          <cell r="EO26" t="str">
            <v>0</v>
          </cell>
          <cell r="EP26" t="str">
            <v>0</v>
          </cell>
          <cell r="EQ26" t="str">
            <v>0</v>
          </cell>
          <cell r="ER26" t="str">
            <v>0</v>
          </cell>
          <cell r="ES26" t="str">
            <v>0</v>
          </cell>
          <cell r="ET26" t="str">
            <v>0</v>
          </cell>
          <cell r="EU26" t="str">
            <v>0</v>
          </cell>
          <cell r="EV26" t="str">
            <v>0</v>
          </cell>
          <cell r="EW26" t="str">
            <v>0</v>
          </cell>
          <cell r="EX26" t="str">
            <v>0</v>
          </cell>
          <cell r="EZ26" t="str">
            <v>0</v>
          </cell>
          <cell r="FA26" t="str">
            <v>0</v>
          </cell>
          <cell r="FB26" t="str">
            <v>0</v>
          </cell>
          <cell r="FC26" t="str">
            <v>0</v>
          </cell>
          <cell r="FD26" t="str">
            <v>0</v>
          </cell>
          <cell r="FE26" t="str">
            <v>0</v>
          </cell>
          <cell r="FF26" t="str">
            <v>0</v>
          </cell>
          <cell r="FG26" t="str">
            <v>0</v>
          </cell>
          <cell r="FH26" t="str">
            <v>0</v>
          </cell>
          <cell r="FI26" t="str">
            <v>0</v>
          </cell>
          <cell r="FJ26" t="str">
            <v>0</v>
          </cell>
          <cell r="FK26" t="str">
            <v>0</v>
          </cell>
          <cell r="FL26" t="str">
            <v>0</v>
          </cell>
          <cell r="FN26" t="str">
            <v>0</v>
          </cell>
          <cell r="FO26" t="str">
            <v>0</v>
          </cell>
          <cell r="FP26" t="str">
            <v>0</v>
          </cell>
          <cell r="FQ26" t="str">
            <v>0</v>
          </cell>
          <cell r="FR26" t="str">
            <v>0</v>
          </cell>
          <cell r="FS26" t="str">
            <v>0</v>
          </cell>
          <cell r="FT26" t="str">
            <v>0</v>
          </cell>
          <cell r="FU26" t="str">
            <v>0</v>
          </cell>
          <cell r="FV26" t="str">
            <v>0</v>
          </cell>
          <cell r="FW26" t="str">
            <v>0</v>
          </cell>
          <cell r="FX26" t="str">
            <v>0</v>
          </cell>
          <cell r="FY26" t="str">
            <v>0</v>
          </cell>
          <cell r="FZ26" t="str">
            <v>0</v>
          </cell>
        </row>
        <row r="27">
          <cell r="DX27">
            <v>127172.06</v>
          </cell>
          <cell r="DY27">
            <v>9975.1799999999985</v>
          </cell>
          <cell r="DZ27">
            <v>10219.400000000001</v>
          </cell>
          <cell r="EA27">
            <v>11130.42</v>
          </cell>
          <cell r="EB27">
            <v>11416.689999999999</v>
          </cell>
          <cell r="EC27">
            <v>11221.11</v>
          </cell>
          <cell r="ED27">
            <v>11820.19</v>
          </cell>
          <cell r="EE27">
            <v>10367.5</v>
          </cell>
          <cell r="EF27">
            <v>10334.060000000001</v>
          </cell>
          <cell r="EG27">
            <v>10260.61</v>
          </cell>
          <cell r="EH27">
            <v>9757.48</v>
          </cell>
          <cell r="EI27">
            <v>10494.710000000001</v>
          </cell>
          <cell r="EJ27">
            <v>10174.710000000001</v>
          </cell>
          <cell r="EL27">
            <v>162800.51</v>
          </cell>
          <cell r="EM27">
            <v>12770.39</v>
          </cell>
          <cell r="EN27">
            <v>13083.66</v>
          </cell>
          <cell r="EO27">
            <v>14248.91</v>
          </cell>
          <cell r="EP27">
            <v>14612.36</v>
          </cell>
          <cell r="EQ27">
            <v>14361.29</v>
          </cell>
          <cell r="ER27">
            <v>15130.289999999999</v>
          </cell>
          <cell r="ES27">
            <v>13271.71</v>
          </cell>
          <cell r="ET27">
            <v>13230.17</v>
          </cell>
          <cell r="EU27">
            <v>13136.3</v>
          </cell>
          <cell r="EV27">
            <v>12492.24</v>
          </cell>
          <cell r="EW27">
            <v>13436.61</v>
          </cell>
          <cell r="EX27">
            <v>13026.58</v>
          </cell>
          <cell r="EZ27">
            <v>5625.99</v>
          </cell>
          <cell r="FA27">
            <v>438.38000000000005</v>
          </cell>
          <cell r="FB27">
            <v>446.44</v>
          </cell>
          <cell r="FC27">
            <v>491.54</v>
          </cell>
          <cell r="FD27">
            <v>518.47</v>
          </cell>
          <cell r="FE27">
            <v>513.12</v>
          </cell>
          <cell r="FF27">
            <v>529.86</v>
          </cell>
          <cell r="FG27">
            <v>460.18000000000006</v>
          </cell>
          <cell r="FH27">
            <v>452.81</v>
          </cell>
          <cell r="FI27">
            <v>448.71999999999997</v>
          </cell>
          <cell r="FJ27">
            <v>426.29</v>
          </cell>
          <cell r="FK27">
            <v>456.22</v>
          </cell>
          <cell r="FL27">
            <v>443.96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1present"/>
      <sheetName val="P02compare"/>
      <sheetName val="P03ratebase"/>
      <sheetName val="P04ratebase2"/>
      <sheetName val="P05ratebase3"/>
      <sheetName val="P06gascost"/>
      <sheetName val="P07gascost2"/>
      <sheetName val="P08storage"/>
      <sheetName val="P09storage2"/>
      <sheetName val="P10distrib"/>
      <sheetName val="P11distrib2"/>
      <sheetName val="P12transm"/>
      <sheetName val="P13transm2"/>
      <sheetName val="P14prod"/>
      <sheetName val="P15prod2"/>
      <sheetName val="P16alloc"/>
      <sheetName val="P17alloc2"/>
      <sheetName val="P18billfrq"/>
      <sheetName val="P19custcost"/>
      <sheetName val="1funct"/>
      <sheetName val="2class"/>
      <sheetName val="3avgs"/>
      <sheetName val="4misc"/>
      <sheetName val="5totals"/>
      <sheetName val="6revenue"/>
      <sheetName val="7mains"/>
      <sheetName val="8&amp;9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DTB"/>
      <sheetName val="GL Detail SS 10"/>
      <sheetName val="SS"/>
      <sheetName val="TEXAS"/>
      <sheetName val="SCH 1"/>
      <sheetName val="WP 1-1"/>
      <sheetName val="Sheet1"/>
      <sheetName val="SCH 2"/>
      <sheetName val="WP 2-1"/>
      <sheetName val="WP 2-2"/>
      <sheetName val="WP 2-2-1"/>
      <sheetName val="WP2-2-2"/>
      <sheetName val="WP 2-3"/>
      <sheetName val="WP 2-3-1"/>
      <sheetName val="Wp 2-3-2"/>
      <sheetName val="WP 2-4"/>
      <sheetName val="CGRR"/>
      <sheetName val="Sch 3"/>
      <sheetName val="Sch 4"/>
      <sheetName val="Wp 4-1"/>
      <sheetName val="ADJ 4-1 "/>
      <sheetName val="ADJ 4-1-1"/>
      <sheetName val="ADJ 4-1a"/>
      <sheetName val="ADJ 4-2"/>
      <sheetName val="ADJ 4-2-1"/>
      <sheetName val="ADJ 4-3"/>
      <sheetName val="ADJ 4-4"/>
      <sheetName val="ADJ 4-5"/>
      <sheetName val="ADJ 4-6"/>
      <sheetName val="ADJ 4-7"/>
      <sheetName val="ADJ 4-8"/>
      <sheetName val="ADJ 4-9"/>
      <sheetName val="Sch 5"/>
      <sheetName val="Wp 5-1"/>
      <sheetName val="ADJ 5-1"/>
      <sheetName val="ADJ 5-2"/>
      <sheetName val="ADJ 5-3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2"/>
      <sheetName val="Wp 7-3"/>
      <sheetName val="Wp 7-4"/>
      <sheetName val="Wp 7-5"/>
      <sheetName val="Wp 7-6"/>
      <sheetName val="Wp 7-7"/>
      <sheetName val="Wp 7-8"/>
      <sheetName val="Wp 7-8-1"/>
      <sheetName val="Sch 8"/>
      <sheetName val="Sch 9"/>
      <sheetName val="Wp 9-1-1"/>
      <sheetName val="Sch 10"/>
      <sheetName val="CWC Sch 1"/>
      <sheetName val="CWC WP 1-1"/>
      <sheetName val="CWC WP 1-2"/>
      <sheetName val="CWC WP 1-3"/>
      <sheetName val="CWC WP 1-4"/>
      <sheetName val="CWC WP 1-5"/>
      <sheetName val="CWC SCH 2"/>
      <sheetName val="CWC WP 2-1"/>
      <sheetName val="CWC SCH 3"/>
      <sheetName val="CWC WP 3-1"/>
      <sheetName val="Schedule 4"/>
      <sheetName val="Schedule 5"/>
      <sheetName val="CWC Sch 6"/>
      <sheetName val="CWC Sch 7"/>
      <sheetName val="Module1"/>
    </sheetNames>
    <sheetDataSet>
      <sheetData sheetId="0">
        <row r="2">
          <cell r="C2" t="str">
            <v>ATMOS ENERGY CORPORATION</v>
          </cell>
        </row>
        <row r="3">
          <cell r="C3" t="str">
            <v>TEXAS DIVISION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M1" t="str">
            <v>Colorado-Kansas</v>
          </cell>
          <cell r="N1" t="str">
            <v>Utility</v>
          </cell>
        </row>
        <row r="2">
          <cell r="M2" t="str">
            <v>Kentucky</v>
          </cell>
          <cell r="N2" t="str">
            <v>Utility</v>
          </cell>
        </row>
        <row r="3">
          <cell r="M3" t="str">
            <v>Louisiana</v>
          </cell>
          <cell r="N3" t="str">
            <v>Utility</v>
          </cell>
        </row>
        <row r="4">
          <cell r="M4" t="str">
            <v>Mid-States</v>
          </cell>
          <cell r="N4" t="str">
            <v>Utility</v>
          </cell>
        </row>
        <row r="5">
          <cell r="M5" t="str">
            <v>Mid-Tex Utility</v>
          </cell>
          <cell r="N5" t="str">
            <v>Utility</v>
          </cell>
        </row>
        <row r="6">
          <cell r="M6" t="str">
            <v>Mississippi</v>
          </cell>
          <cell r="N6" t="str">
            <v>Utility</v>
          </cell>
        </row>
        <row r="7">
          <cell r="M7" t="str">
            <v>Shared Services</v>
          </cell>
          <cell r="N7" t="str">
            <v>Utility</v>
          </cell>
        </row>
        <row r="8">
          <cell r="M8" t="str">
            <v>West Texas</v>
          </cell>
          <cell r="N8" t="str">
            <v>Utility</v>
          </cell>
        </row>
        <row r="9">
          <cell r="M9" t="str">
            <v>Atmos Energy Marketing (AEM)</v>
          </cell>
          <cell r="N9" t="str">
            <v>Non-Utility</v>
          </cell>
        </row>
        <row r="10">
          <cell r="M10" t="str">
            <v>Atmos Exploration &amp; Production (AEP)</v>
          </cell>
          <cell r="N10" t="str">
            <v>Non-Utility</v>
          </cell>
        </row>
        <row r="11">
          <cell r="M11" t="str">
            <v>Atmos Power Systems</v>
          </cell>
          <cell r="N11" t="str">
            <v>Non-Utility</v>
          </cell>
        </row>
        <row r="12">
          <cell r="M12" t="str">
            <v>Mid-Tex Pipeline</v>
          </cell>
          <cell r="N12" t="str">
            <v>Non-Utility</v>
          </cell>
        </row>
        <row r="13">
          <cell r="M13" t="str">
            <v>Trans LA Gas Pipeline</v>
          </cell>
          <cell r="N13" t="str">
            <v>Non-Utility</v>
          </cell>
        </row>
        <row r="14">
          <cell r="M14" t="str">
            <v>UCG Storage</v>
          </cell>
          <cell r="N14" t="str">
            <v>Non-Utility</v>
          </cell>
        </row>
        <row r="15">
          <cell r="M15" t="str">
            <v>WKG Storage</v>
          </cell>
          <cell r="N15" t="str">
            <v>Non-Utility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AllocationTable"/>
      <sheetName val="SSU-Summary"/>
      <sheetName val="AllocbyCCtr"/>
      <sheetName val="SSU-CCtrTotal"/>
      <sheetName val="SSU-CCtrRollUp"/>
      <sheetName val="BilledToWTX"/>
      <sheetName val="BilledToCK"/>
      <sheetName val="BilledToKMD"/>
      <sheetName val="BilledToLA"/>
      <sheetName val="BilledToNonreg"/>
      <sheetName val="BilledToMTX"/>
      <sheetName val="BilledToMSP"/>
      <sheetName val="BilledToAPT"/>
      <sheetName val="SSU-BillingbyRD"/>
      <sheetName val="SSU-ActBilled"/>
      <sheetName val="SSU-Labor"/>
      <sheetName val="SSU-Benefits"/>
      <sheetName val="SSU-Mat&amp;Sup"/>
      <sheetName val="SSU-Veh&amp;Eq"/>
      <sheetName val="SSU-Prt&amp;Post"/>
      <sheetName val="SSU-Ins"/>
      <sheetName val="SSU-Mkt"/>
      <sheetName val="SSU-EmpWel"/>
      <sheetName val="SSU-Inf"/>
      <sheetName val="SSU-Rent"/>
      <sheetName val="SSU-Dir"/>
      <sheetName val="SSU-Tel"/>
      <sheetName val="SSU-Travel"/>
      <sheetName val="SSU-Dues"/>
      <sheetName val="SSU-Training"/>
      <sheetName val="SSU-Outside"/>
      <sheetName val="SSU-Misc"/>
      <sheetName val="AllocRates"/>
    </sheetNames>
    <sheetDataSet>
      <sheetData sheetId="0" refreshError="1"/>
      <sheetData sheetId="1" refreshError="1">
        <row r="8">
          <cell r="D8" t="str">
            <v>Nov</v>
          </cell>
          <cell r="E8" t="str">
            <v>Dec</v>
          </cell>
          <cell r="F8" t="str">
            <v>Jan</v>
          </cell>
          <cell r="G8" t="str">
            <v>Feb</v>
          </cell>
          <cell r="H8" t="str">
            <v>Mar</v>
          </cell>
          <cell r="I8" t="str">
            <v>Apr</v>
          </cell>
          <cell r="J8" t="str">
            <v>May</v>
          </cell>
          <cell r="K8" t="str">
            <v>Jun</v>
          </cell>
          <cell r="L8" t="str">
            <v>Jul</v>
          </cell>
          <cell r="M8" t="str">
            <v>Aug</v>
          </cell>
          <cell r="N8" t="str">
            <v>Sep</v>
          </cell>
          <cell r="O8" t="str">
            <v>Total Year</v>
          </cell>
        </row>
        <row r="9"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Act</v>
          </cell>
          <cell r="I9" t="str">
            <v>Act</v>
          </cell>
          <cell r="J9" t="str">
            <v>Act</v>
          </cell>
          <cell r="K9" t="str">
            <v>Proj</v>
          </cell>
          <cell r="L9" t="str">
            <v>Proj</v>
          </cell>
          <cell r="M9" t="str">
            <v>Proj</v>
          </cell>
          <cell r="N9" t="str">
            <v>Proj</v>
          </cell>
          <cell r="O9" t="str">
            <v>Forecast</v>
          </cell>
        </row>
        <row r="11">
          <cell r="D11">
            <v>469265.63</v>
          </cell>
          <cell r="E11">
            <v>716239.7</v>
          </cell>
          <cell r="F11">
            <v>423114.34</v>
          </cell>
          <cell r="G11">
            <v>478991.13</v>
          </cell>
          <cell r="H11">
            <v>546702.06000000006</v>
          </cell>
          <cell r="I11">
            <v>489974.54</v>
          </cell>
          <cell r="J11">
            <v>463177.29</v>
          </cell>
          <cell r="K11">
            <v>480409.75570223387</v>
          </cell>
          <cell r="L11">
            <v>498356.47500816337</v>
          </cell>
          <cell r="M11">
            <v>451204.04388507904</v>
          </cell>
          <cell r="N11">
            <v>769351.57365295093</v>
          </cell>
          <cell r="O11">
            <v>6253737.9682484269</v>
          </cell>
        </row>
        <row r="12">
          <cell r="D12">
            <v>69818.899999999994</v>
          </cell>
          <cell r="E12">
            <v>107696.3</v>
          </cell>
          <cell r="F12">
            <v>62283.31</v>
          </cell>
          <cell r="G12">
            <v>70982.789999999994</v>
          </cell>
          <cell r="H12">
            <v>81309.8</v>
          </cell>
          <cell r="I12">
            <v>72591.929999999993</v>
          </cell>
          <cell r="J12">
            <v>68667.790000000008</v>
          </cell>
          <cell r="K12">
            <v>66995.449432219699</v>
          </cell>
          <cell r="L12">
            <v>69498.205696977733</v>
          </cell>
          <cell r="M12">
            <v>62922.572547531825</v>
          </cell>
          <cell r="N12">
            <v>107289.77469019631</v>
          </cell>
          <cell r="O12">
            <v>909108.05236692552</v>
          </cell>
        </row>
        <row r="13">
          <cell r="D13">
            <v>376157.28</v>
          </cell>
          <cell r="E13">
            <v>577600.68000000005</v>
          </cell>
          <cell r="F13">
            <v>337110.41</v>
          </cell>
          <cell r="G13">
            <v>383084.57</v>
          </cell>
          <cell r="H13">
            <v>438136.2</v>
          </cell>
          <cell r="I13">
            <v>391812</v>
          </cell>
          <cell r="J13">
            <v>370524.47</v>
          </cell>
          <cell r="K13">
            <v>384189.9538427908</v>
          </cell>
          <cell r="L13">
            <v>398542.17958328588</v>
          </cell>
          <cell r="M13">
            <v>360833.76479417947</v>
          </cell>
          <cell r="N13">
            <v>615260.49806908879</v>
          </cell>
          <cell r="O13">
            <v>5006255.4362893449</v>
          </cell>
        </row>
        <row r="14">
          <cell r="D14">
            <v>191198.07999999999</v>
          </cell>
          <cell r="E14">
            <v>295716.3</v>
          </cell>
          <cell r="F14">
            <v>171172.83</v>
          </cell>
          <cell r="G14">
            <v>195026.11</v>
          </cell>
          <cell r="H14">
            <v>223365.68</v>
          </cell>
          <cell r="I14">
            <v>199449.37</v>
          </cell>
          <cell r="J14">
            <v>188662.30000000002</v>
          </cell>
          <cell r="K14">
            <v>192991.00659487161</v>
          </cell>
          <cell r="L14">
            <v>200200.59254273423</v>
          </cell>
          <cell r="M14">
            <v>181258.43943733451</v>
          </cell>
          <cell r="N14">
            <v>309065.19458081247</v>
          </cell>
          <cell r="O14">
            <v>2537277.1831557527</v>
          </cell>
        </row>
        <row r="15">
          <cell r="D15">
            <v>74125.08</v>
          </cell>
          <cell r="E15">
            <v>114984.9</v>
          </cell>
          <cell r="F15">
            <v>65742.649999999994</v>
          </cell>
          <cell r="G15">
            <v>75199.070000000007</v>
          </cell>
          <cell r="H15">
            <v>86307.35</v>
          </cell>
          <cell r="I15">
            <v>76893.17</v>
          </cell>
          <cell r="J15">
            <v>72762.899999999994</v>
          </cell>
          <cell r="K15">
            <v>70717.418845120803</v>
          </cell>
          <cell r="L15">
            <v>73359.217124587609</v>
          </cell>
          <cell r="M15">
            <v>66418.271022394707</v>
          </cell>
          <cell r="N15">
            <v>113250.31772854055</v>
          </cell>
          <cell r="O15">
            <v>962828.63472064375</v>
          </cell>
        </row>
        <row r="16">
          <cell r="D16">
            <v>15064.363104000004</v>
          </cell>
          <cell r="E16">
            <v>25608.413008599993</v>
          </cell>
          <cell r="F16">
            <v>14972.415558999997</v>
          </cell>
          <cell r="G16">
            <v>17004.8574763</v>
          </cell>
          <cell r="H16">
            <v>19442.747248199998</v>
          </cell>
          <cell r="I16">
            <v>17392.6295197</v>
          </cell>
          <cell r="J16">
            <v>16446.757686500005</v>
          </cell>
          <cell r="K16">
            <v>17107.274227445403</v>
          </cell>
          <cell r="L16">
            <v>17746.352524680937</v>
          </cell>
          <cell r="M16">
            <v>16067.265952980864</v>
          </cell>
          <cell r="N16">
            <v>27396.421891056303</v>
          </cell>
          <cell r="O16">
            <v>220292.49819846352</v>
          </cell>
        </row>
        <row r="17">
          <cell r="D17">
            <v>149403.08689599973</v>
          </cell>
          <cell r="E17">
            <v>225684.16699139983</v>
          </cell>
          <cell r="F17">
            <v>132083.94444099977</v>
          </cell>
          <cell r="G17">
            <v>149965.90252370015</v>
          </cell>
          <cell r="H17">
            <v>171436.18275179993</v>
          </cell>
          <cell r="I17">
            <v>153387.53048030031</v>
          </cell>
          <cell r="J17">
            <v>145041.14231350063</v>
          </cell>
          <cell r="K17">
            <v>166096.33131868625</v>
          </cell>
          <cell r="L17">
            <v>172301.20996767166</v>
          </cell>
          <cell r="M17">
            <v>155998.7811986031</v>
          </cell>
          <cell r="N17">
            <v>265994.75210744375</v>
          </cell>
          <cell r="O17">
            <v>2034535.350990105</v>
          </cell>
        </row>
        <row r="19">
          <cell r="D19">
            <v>1345032.42</v>
          </cell>
          <cell r="E19">
            <v>2063530.46</v>
          </cell>
          <cell r="F19">
            <v>1206479.8999999999</v>
          </cell>
          <cell r="G19">
            <v>1370254.4300000004</v>
          </cell>
          <cell r="H19">
            <v>1566700.02</v>
          </cell>
          <cell r="I19">
            <v>1401501.1700000002</v>
          </cell>
          <cell r="J19">
            <v>1325282.6500000004</v>
          </cell>
          <cell r="K19">
            <v>1378507.1899633685</v>
          </cell>
          <cell r="L19">
            <v>1430004.2324481015</v>
          </cell>
          <cell r="M19">
            <v>1294703.1388381035</v>
          </cell>
          <cell r="N19">
            <v>2207608.532720089</v>
          </cell>
          <cell r="O19">
            <v>17924035.123969663</v>
          </cell>
        </row>
        <row r="21">
          <cell r="D21">
            <v>294161.49</v>
          </cell>
          <cell r="E21">
            <v>450398.23</v>
          </cell>
          <cell r="F21">
            <v>266816.73</v>
          </cell>
          <cell r="G21">
            <v>300119.21999999997</v>
          </cell>
          <cell r="H21">
            <v>345369.01</v>
          </cell>
          <cell r="I21">
            <v>307838.36</v>
          </cell>
          <cell r="J21">
            <v>291532.84999999998</v>
          </cell>
          <cell r="K21">
            <v>293688.28558931034</v>
          </cell>
          <cell r="L21">
            <v>305158.37455458916</v>
          </cell>
          <cell r="M21">
            <v>276321.79955263954</v>
          </cell>
          <cell r="N21">
            <v>468994.33834043652</v>
          </cell>
          <cell r="O21">
            <v>3893049.6680369759</v>
          </cell>
        </row>
        <row r="22">
          <cell r="D22">
            <v>347568.51</v>
          </cell>
          <cell r="E22">
            <v>532836.67000000004</v>
          </cell>
          <cell r="F22">
            <v>314880.93</v>
          </cell>
          <cell r="G22">
            <v>354442.77</v>
          </cell>
          <cell r="H22">
            <v>408072.27</v>
          </cell>
          <cell r="I22">
            <v>363554.12</v>
          </cell>
          <cell r="J22">
            <v>344327.79000000004</v>
          </cell>
          <cell r="K22">
            <v>363550.09185941162</v>
          </cell>
          <cell r="L22">
            <v>377748.65578440909</v>
          </cell>
          <cell r="M22">
            <v>342052.51124860137</v>
          </cell>
          <cell r="N22">
            <v>580557.49293194024</v>
          </cell>
          <cell r="O22">
            <v>4675129.5618243627</v>
          </cell>
        </row>
        <row r="23">
          <cell r="D23">
            <v>12752.13</v>
          </cell>
          <cell r="E23">
            <v>19783.09</v>
          </cell>
          <cell r="F23">
            <v>11420.13</v>
          </cell>
          <cell r="G23">
            <v>12946.41</v>
          </cell>
          <cell r="H23">
            <v>14971.7</v>
          </cell>
          <cell r="I23">
            <v>13277.45</v>
          </cell>
          <cell r="J23">
            <v>12585.919999999998</v>
          </cell>
          <cell r="K23">
            <v>14509.759763790264</v>
          </cell>
          <cell r="L23">
            <v>15076.443024654909</v>
          </cell>
          <cell r="M23">
            <v>13651.763198392073</v>
          </cell>
          <cell r="N23">
            <v>23170.809030543067</v>
          </cell>
          <cell r="O23">
            <v>176736.90501738031</v>
          </cell>
        </row>
        <row r="24">
          <cell r="H24">
            <v>-1.0000000009313226E-2</v>
          </cell>
          <cell r="I24">
            <v>-1.0000000009313226E-2</v>
          </cell>
        </row>
        <row r="25">
          <cell r="D25">
            <v>654482.13</v>
          </cell>
          <cell r="E25">
            <v>1003017.99</v>
          </cell>
          <cell r="F25">
            <v>593117.78999999992</v>
          </cell>
          <cell r="G25">
            <v>667508.4</v>
          </cell>
          <cell r="H25">
            <v>768412.97</v>
          </cell>
          <cell r="I25">
            <v>684669.91999999993</v>
          </cell>
          <cell r="J25">
            <v>648446.56000000006</v>
          </cell>
          <cell r="K25">
            <v>671748.13721251232</v>
          </cell>
          <cell r="L25">
            <v>697983.47336365306</v>
          </cell>
          <cell r="M25">
            <v>632026.07399963296</v>
          </cell>
          <cell r="N25">
            <v>1072722.6403029198</v>
          </cell>
          <cell r="O25">
            <v>8744916.1148787178</v>
          </cell>
        </row>
        <row r="27">
          <cell r="D27">
            <v>3204.82</v>
          </cell>
          <cell r="E27">
            <v>4744.6000000000004</v>
          </cell>
          <cell r="F27">
            <v>2997.69</v>
          </cell>
          <cell r="G27">
            <v>3314.52</v>
          </cell>
          <cell r="H27">
            <v>3776.05</v>
          </cell>
          <cell r="I27">
            <v>3402.26</v>
          </cell>
          <cell r="J27">
            <v>3210.51</v>
          </cell>
          <cell r="K27">
            <v>3163.7187533288215</v>
          </cell>
          <cell r="L27">
            <v>3289.3174368504233</v>
          </cell>
          <cell r="M27">
            <v>2976.9390773477844</v>
          </cell>
          <cell r="N27">
            <v>5044.919554540269</v>
          </cell>
          <cell r="O27">
            <v>42372.464822067297</v>
          </cell>
        </row>
        <row r="28">
          <cell r="D28">
            <v>6817.31</v>
          </cell>
          <cell r="E28">
            <v>10279.42</v>
          </cell>
          <cell r="F28">
            <v>6270.31</v>
          </cell>
          <cell r="G28">
            <v>7005.18</v>
          </cell>
          <cell r="H28">
            <v>8034.65</v>
          </cell>
          <cell r="I28">
            <v>7189.48</v>
          </cell>
          <cell r="J28">
            <v>6791.8300000000008</v>
          </cell>
          <cell r="K28">
            <v>31714.351405320624</v>
          </cell>
          <cell r="L28">
            <v>32973.401623061553</v>
          </cell>
          <cell r="M28">
            <v>29841.999043657055</v>
          </cell>
          <cell r="N28">
            <v>50572.242363806101</v>
          </cell>
          <cell r="O28">
            <v>204328.18443584532</v>
          </cell>
        </row>
        <row r="29">
          <cell r="D29">
            <v>21997.3</v>
          </cell>
          <cell r="E29">
            <v>36713.06</v>
          </cell>
          <cell r="F29">
            <v>18212.79</v>
          </cell>
          <cell r="G29">
            <v>21740.18</v>
          </cell>
          <cell r="H29">
            <v>25967.8</v>
          </cell>
          <cell r="I29">
            <v>22290.49</v>
          </cell>
          <cell r="J29">
            <v>21202.11</v>
          </cell>
          <cell r="K29">
            <v>23612.144841917543</v>
          </cell>
          <cell r="L29">
            <v>24549.53989454218</v>
          </cell>
          <cell r="M29">
            <v>22218.130674839558</v>
          </cell>
          <cell r="N29">
            <v>37652.326431446876</v>
          </cell>
          <cell r="O29">
            <v>296905.27184274618</v>
          </cell>
        </row>
        <row r="30">
          <cell r="D30">
            <v>155363.70000000001</v>
          </cell>
          <cell r="E30">
            <v>233417.42</v>
          </cell>
          <cell r="F30">
            <v>143380.1</v>
          </cell>
          <cell r="G30">
            <v>159851.25</v>
          </cell>
          <cell r="H30">
            <v>183096.19</v>
          </cell>
          <cell r="I30">
            <v>164062.07</v>
          </cell>
          <cell r="J30">
            <v>154953.27000000002</v>
          </cell>
          <cell r="K30">
            <v>156951.31571392249</v>
          </cell>
          <cell r="L30">
            <v>163182.2357696039</v>
          </cell>
          <cell r="M30">
            <v>147685.22154452177</v>
          </cell>
          <cell r="N30">
            <v>250277.22863255869</v>
          </cell>
          <cell r="O30">
            <v>2068369.451660607</v>
          </cell>
        </row>
        <row r="31">
          <cell r="D31">
            <v>3718.59</v>
          </cell>
          <cell r="E31">
            <v>6206.26</v>
          </cell>
          <cell r="F31">
            <v>3078.83</v>
          </cell>
          <cell r="G31">
            <v>3675.13</v>
          </cell>
          <cell r="H31">
            <v>4389.8</v>
          </cell>
          <cell r="I31">
            <v>3768.15</v>
          </cell>
          <cell r="J31">
            <v>3584.1700000000005</v>
          </cell>
          <cell r="K31">
            <v>4475.5045778797958</v>
          </cell>
          <cell r="L31">
            <v>4653.1807643249886</v>
          </cell>
          <cell r="M31">
            <v>4211.2796703944259</v>
          </cell>
          <cell r="N31">
            <v>7136.7154673984278</v>
          </cell>
          <cell r="O31">
            <v>52405.250479997638</v>
          </cell>
        </row>
        <row r="32">
          <cell r="D32">
            <v>7829.44</v>
          </cell>
          <cell r="E32">
            <v>11803.85</v>
          </cell>
          <cell r="F32">
            <v>7202.18</v>
          </cell>
          <cell r="G32">
            <v>8045.6</v>
          </cell>
          <cell r="H32">
            <v>9227.48</v>
          </cell>
          <cell r="I32">
            <v>8257.2999999999993</v>
          </cell>
          <cell r="J32">
            <v>7800.52</v>
          </cell>
          <cell r="K32">
            <v>8025.0426913706688</v>
          </cell>
          <cell r="L32">
            <v>8343.634473962049</v>
          </cell>
          <cell r="M32">
            <v>7551.2600986382813</v>
          </cell>
          <cell r="N32">
            <v>12796.869113955801</v>
          </cell>
          <cell r="O32">
            <v>104737.0163779268</v>
          </cell>
        </row>
        <row r="33">
          <cell r="D33">
            <v>159133.88</v>
          </cell>
          <cell r="E33">
            <v>239006.74</v>
          </cell>
          <cell r="F33">
            <v>146902.22</v>
          </cell>
          <cell r="G33">
            <v>163748.60999999999</v>
          </cell>
          <cell r="H33">
            <v>187538.47</v>
          </cell>
          <cell r="I33">
            <v>168062.56</v>
          </cell>
          <cell r="J33">
            <v>158728.59000000003</v>
          </cell>
          <cell r="K33">
            <v>169143.20749504335</v>
          </cell>
          <cell r="L33">
            <v>175858.14198966164</v>
          </cell>
          <cell r="M33">
            <v>159157.32823283764</v>
          </cell>
          <cell r="N33">
            <v>269718.62594029924</v>
          </cell>
          <cell r="O33">
            <v>2156964.903657842</v>
          </cell>
        </row>
        <row r="34">
          <cell r="D34">
            <v>14364.5</v>
          </cell>
          <cell r="E34">
            <v>23941.1</v>
          </cell>
          <cell r="F34">
            <v>11911.94</v>
          </cell>
          <cell r="G34">
            <v>14204.61</v>
          </cell>
          <cell r="H34">
            <v>16956.89</v>
          </cell>
          <cell r="I34">
            <v>14564.38</v>
          </cell>
          <cell r="J34">
            <v>13851.85</v>
          </cell>
          <cell r="K34">
            <v>-4861.3239380418472</v>
          </cell>
          <cell r="L34">
            <v>-5054.3170371116257</v>
          </cell>
          <cell r="M34">
            <v>-4574.3210212904978</v>
          </cell>
          <cell r="N34">
            <v>-7751.9495594155342</v>
          </cell>
          <cell r="O34">
            <v>101115.18844414048</v>
          </cell>
        </row>
        <row r="35">
          <cell r="D35">
            <v>372150.85</v>
          </cell>
          <cell r="E35">
            <v>566723.87</v>
          </cell>
          <cell r="F35">
            <v>339111.94</v>
          </cell>
          <cell r="G35">
            <v>381047.43</v>
          </cell>
          <cell r="H35">
            <v>438671.21</v>
          </cell>
          <cell r="I35">
            <v>391038.59</v>
          </cell>
          <cell r="J35">
            <v>369637.67999999993</v>
          </cell>
          <cell r="K35">
            <v>379414.75878336135</v>
          </cell>
          <cell r="L35">
            <v>394477.41065837879</v>
          </cell>
          <cell r="M35">
            <v>357014.86447119649</v>
          </cell>
          <cell r="N35">
            <v>605021.20608962199</v>
          </cell>
          <cell r="O35">
            <v>4965521.4100025585</v>
          </cell>
        </row>
        <row r="36">
          <cell r="I36">
            <v>-2.0000000018626451E-2</v>
          </cell>
        </row>
        <row r="37">
          <cell r="D37">
            <v>744580.39</v>
          </cell>
          <cell r="E37">
            <v>1132836.3199999998</v>
          </cell>
          <cell r="F37">
            <v>679068</v>
          </cell>
          <cell r="G37">
            <v>762632.51</v>
          </cell>
          <cell r="H37">
            <v>877658.54</v>
          </cell>
          <cell r="I37">
            <v>782635.26</v>
          </cell>
          <cell r="J37">
            <v>739760.53</v>
          </cell>
          <cell r="K37">
            <v>771638.72032410279</v>
          </cell>
          <cell r="L37">
            <v>802272.54557327391</v>
          </cell>
          <cell r="M37">
            <v>726082.70179214259</v>
          </cell>
          <cell r="N37">
            <v>1230468.1840342118</v>
          </cell>
          <cell r="O37">
            <v>9992719.1217237301</v>
          </cell>
        </row>
        <row r="39">
          <cell r="D39">
            <v>215573.08</v>
          </cell>
          <cell r="E39">
            <v>334877.63</v>
          </cell>
          <cell r="F39">
            <v>192888.31</v>
          </cell>
          <cell r="G39">
            <v>219733.02</v>
          </cell>
          <cell r="H39">
            <v>254063.51</v>
          </cell>
          <cell r="I39">
            <v>225072.32</v>
          </cell>
          <cell r="J39">
            <v>211964.5</v>
          </cell>
          <cell r="K39">
            <v>230975.89889809853</v>
          </cell>
          <cell r="L39">
            <v>240093.7223161867</v>
          </cell>
          <cell r="M39">
            <v>217058.24015178485</v>
          </cell>
          <cell r="N39">
            <v>372763.35274628852</v>
          </cell>
          <cell r="O39">
            <v>2927814.7941123587</v>
          </cell>
        </row>
        <row r="40">
          <cell r="D40">
            <v>660504.43000000005</v>
          </cell>
          <cell r="E40">
            <v>1011564.21</v>
          </cell>
          <cell r="F40">
            <v>599213.98</v>
          </cell>
          <cell r="G40">
            <v>676669.88</v>
          </cell>
          <cell r="H40">
            <v>778284.65</v>
          </cell>
          <cell r="I40">
            <v>693274.84</v>
          </cell>
          <cell r="J40">
            <v>652506.46</v>
          </cell>
          <cell r="K40">
            <v>668813.34495892725</v>
          </cell>
          <cell r="L40">
            <v>695214.8959782687</v>
          </cell>
          <cell r="M40">
            <v>628513.40048625506</v>
          </cell>
          <cell r="N40">
            <v>1079372.809101349</v>
          </cell>
          <cell r="O40">
            <v>8801133.4205248002</v>
          </cell>
        </row>
        <row r="41">
          <cell r="I41">
            <v>0</v>
          </cell>
        </row>
        <row r="42">
          <cell r="D42">
            <v>876077.51</v>
          </cell>
          <cell r="E42">
            <v>1346441.8399999999</v>
          </cell>
          <cell r="F42">
            <v>792102.29</v>
          </cell>
          <cell r="G42">
            <v>896402.9</v>
          </cell>
          <cell r="H42">
            <v>1032348.16</v>
          </cell>
          <cell r="I42">
            <v>918347.15999999992</v>
          </cell>
          <cell r="J42">
            <v>864470.96</v>
          </cell>
          <cell r="K42">
            <v>899789.24385702575</v>
          </cell>
          <cell r="L42">
            <v>935308.61829445534</v>
          </cell>
          <cell r="M42">
            <v>845571.64063803991</v>
          </cell>
          <cell r="N42">
            <v>1452136.1618476375</v>
          </cell>
          <cell r="O42">
            <v>11728948.21463716</v>
          </cell>
        </row>
        <row r="44">
          <cell r="D44">
            <v>704939.58</v>
          </cell>
          <cell r="E44">
            <v>1086024.79</v>
          </cell>
          <cell r="F44">
            <v>633248.93000000005</v>
          </cell>
          <cell r="G44">
            <v>717911.71</v>
          </cell>
          <cell r="H44">
            <v>827194.14</v>
          </cell>
          <cell r="I44">
            <v>736151.46</v>
          </cell>
          <cell r="J44">
            <v>696142.10999999987</v>
          </cell>
          <cell r="K44">
            <v>722138.29667475203</v>
          </cell>
          <cell r="L44">
            <v>751044.41716918023</v>
          </cell>
          <cell r="M44">
            <v>679177.48388614983</v>
          </cell>
          <cell r="N44">
            <v>1159562.1928025165</v>
          </cell>
          <cell r="O44">
            <v>9412127.3105325997</v>
          </cell>
        </row>
        <row r="46">
          <cell r="D46">
            <v>3715023.91</v>
          </cell>
          <cell r="E46">
            <v>5667935.370000001</v>
          </cell>
          <cell r="F46">
            <v>3403329.81</v>
          </cell>
          <cell r="G46">
            <v>3793189.73</v>
          </cell>
          <cell r="H46">
            <v>4379101.8</v>
          </cell>
          <cell r="I46">
            <v>3921356.88</v>
          </cell>
          <cell r="J46">
            <v>3688357.75</v>
          </cell>
          <cell r="K46">
            <v>3851920.1080943667</v>
          </cell>
          <cell r="L46">
            <v>4018485.5143005508</v>
          </cell>
          <cell r="M46">
            <v>3631522.1982380473</v>
          </cell>
          <cell r="N46">
            <v>6212222.8584753182</v>
          </cell>
          <cell r="O46">
            <v>49971993.209108293</v>
          </cell>
        </row>
        <row r="48">
          <cell r="D48">
            <v>683838.95</v>
          </cell>
          <cell r="E48">
            <v>1163537.0900000001</v>
          </cell>
          <cell r="F48">
            <v>576104.21</v>
          </cell>
          <cell r="G48">
            <v>657391.19999999995</v>
          </cell>
          <cell r="H48">
            <v>768250.35</v>
          </cell>
          <cell r="I48">
            <v>677372.63</v>
          </cell>
          <cell r="J48">
            <v>653675.83000000007</v>
          </cell>
          <cell r="K48">
            <v>655467.08714629256</v>
          </cell>
          <cell r="L48">
            <v>678028.01778022887</v>
          </cell>
          <cell r="M48">
            <v>618782.2024227056</v>
          </cell>
          <cell r="N48">
            <v>1023447.2583949351</v>
          </cell>
          <cell r="O48">
            <v>8810447.2057441622</v>
          </cell>
        </row>
        <row r="50">
          <cell r="D50">
            <v>79349.899999999994</v>
          </cell>
          <cell r="E50">
            <v>177568.97</v>
          </cell>
          <cell r="F50">
            <v>38600.5</v>
          </cell>
          <cell r="G50">
            <v>77216.899999999994</v>
          </cell>
          <cell r="H50">
            <v>85993.98</v>
          </cell>
          <cell r="I50">
            <v>58387.86</v>
          </cell>
          <cell r="J50">
            <v>55454.23000000001</v>
          </cell>
          <cell r="K50">
            <v>56514.829343400466</v>
          </cell>
          <cell r="L50">
            <v>56624.590212772004</v>
          </cell>
          <cell r="M50">
            <v>51127.563731939954</v>
          </cell>
          <cell r="N50">
            <v>123788.18493843982</v>
          </cell>
          <cell r="O50">
            <v>928019.64822655229</v>
          </cell>
        </row>
        <row r="52">
          <cell r="D52">
            <v>31986.19</v>
          </cell>
          <cell r="E52">
            <v>45834.8</v>
          </cell>
          <cell r="F52">
            <v>15751.37</v>
          </cell>
          <cell r="G52">
            <v>21995.05</v>
          </cell>
          <cell r="H52">
            <v>24278.66</v>
          </cell>
          <cell r="I52">
            <v>17878.3</v>
          </cell>
          <cell r="J52">
            <v>18486.729999999996</v>
          </cell>
          <cell r="K52">
            <v>22804.229384179132</v>
          </cell>
          <cell r="L52">
            <v>22848.518857785191</v>
          </cell>
          <cell r="M52">
            <v>20630.420453238927</v>
          </cell>
          <cell r="N52">
            <v>49949.618483931852</v>
          </cell>
          <cell r="O52">
            <v>303956.70717913506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13066.06</v>
          </cell>
          <cell r="C17" t="str">
            <v xml:space="preserve"> 0</v>
          </cell>
          <cell r="D17">
            <v>5929.14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5929.14</v>
          </cell>
        </row>
        <row r="18">
          <cell r="A18" t="str">
            <v>Information Technology</v>
          </cell>
          <cell r="B18">
            <v>18742500.940000001</v>
          </cell>
          <cell r="C18">
            <v>2584068.67</v>
          </cell>
          <cell r="D18">
            <v>1319210.6100000001</v>
          </cell>
          <cell r="F18">
            <v>911950.05</v>
          </cell>
          <cell r="H18">
            <v>1194075.79</v>
          </cell>
          <cell r="J18">
            <v>1188029.17</v>
          </cell>
          <cell r="L18">
            <v>1260107.1599999999</v>
          </cell>
          <cell r="N18">
            <v>1818095.61</v>
          </cell>
          <cell r="P18">
            <v>3132136.24</v>
          </cell>
          <cell r="R18">
            <v>2575892.5499999998</v>
          </cell>
          <cell r="T18">
            <v>1063402.8999999999</v>
          </cell>
          <cell r="V18">
            <v>918752.51</v>
          </cell>
          <cell r="X18">
            <v>707195.21</v>
          </cell>
          <cell r="Z18">
            <v>18672916.469999999</v>
          </cell>
        </row>
        <row r="19">
          <cell r="A19" t="str">
            <v>Misc</v>
          </cell>
          <cell r="B19" t="str">
            <v xml:space="preserve"> 0</v>
          </cell>
          <cell r="C19">
            <v>270689.02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270689.02</v>
          </cell>
        </row>
        <row r="20">
          <cell r="A20" t="str">
            <v>Overhead</v>
          </cell>
          <cell r="B20" t="str">
            <v xml:space="preserve"> 0</v>
          </cell>
          <cell r="C20">
            <v>1088131.1000000001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1088131.1000000001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>
            <v>728198</v>
          </cell>
          <cell r="C23">
            <v>71441.83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71441.83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19483765</v>
          </cell>
          <cell r="C27">
            <v>4014330.62</v>
          </cell>
          <cell r="D27">
            <v>1325139.75</v>
          </cell>
          <cell r="E27">
            <v>0</v>
          </cell>
          <cell r="F27">
            <v>911950.05</v>
          </cell>
          <cell r="G27">
            <v>0</v>
          </cell>
          <cell r="H27">
            <v>1194075.79</v>
          </cell>
          <cell r="I27">
            <v>0</v>
          </cell>
          <cell r="J27">
            <v>1188029.17</v>
          </cell>
          <cell r="K27">
            <v>0</v>
          </cell>
          <cell r="L27">
            <v>1260107.1599999999</v>
          </cell>
          <cell r="M27">
            <v>0</v>
          </cell>
          <cell r="N27">
            <v>1818095.61</v>
          </cell>
          <cell r="O27">
            <v>0</v>
          </cell>
          <cell r="P27">
            <v>3132136.24</v>
          </cell>
          <cell r="Q27">
            <v>0</v>
          </cell>
          <cell r="R27">
            <v>2575892.5499999998</v>
          </cell>
          <cell r="S27">
            <v>0</v>
          </cell>
          <cell r="T27">
            <v>1063402.8999999999</v>
          </cell>
          <cell r="U27">
            <v>0</v>
          </cell>
          <cell r="V27">
            <v>918752.51</v>
          </cell>
          <cell r="W27">
            <v>0</v>
          </cell>
          <cell r="X27">
            <v>707195.21</v>
          </cell>
          <cell r="Y27">
            <v>0</v>
          </cell>
          <cell r="Z27">
            <v>20109107.559999999</v>
          </cell>
        </row>
        <row r="29">
          <cell r="A29" t="str">
            <v xml:space="preserve">          Capital</v>
          </cell>
          <cell r="B29">
            <v>19483765</v>
          </cell>
          <cell r="C29">
            <v>4014330.62</v>
          </cell>
          <cell r="D29">
            <v>1325139.75</v>
          </cell>
          <cell r="E29">
            <v>0</v>
          </cell>
          <cell r="F29">
            <v>911950.05</v>
          </cell>
          <cell r="G29">
            <v>0</v>
          </cell>
          <cell r="H29">
            <v>1194075.79</v>
          </cell>
          <cell r="I29">
            <v>0</v>
          </cell>
          <cell r="J29">
            <v>1188029.17</v>
          </cell>
          <cell r="K29">
            <v>0</v>
          </cell>
          <cell r="L29">
            <v>1260107.1599999999</v>
          </cell>
          <cell r="M29">
            <v>0</v>
          </cell>
          <cell r="N29">
            <v>1818095.61</v>
          </cell>
          <cell r="O29">
            <v>0</v>
          </cell>
          <cell r="P29">
            <v>3132136.24</v>
          </cell>
          <cell r="Q29">
            <v>0</v>
          </cell>
          <cell r="R29">
            <v>2575892.5499999998</v>
          </cell>
          <cell r="S29">
            <v>0</v>
          </cell>
          <cell r="T29">
            <v>1063402.8999999999</v>
          </cell>
          <cell r="U29">
            <v>0</v>
          </cell>
          <cell r="V29">
            <v>918752.51</v>
          </cell>
          <cell r="W29">
            <v>0</v>
          </cell>
          <cell r="X29">
            <v>707195.21</v>
          </cell>
          <cell r="Y29">
            <v>0</v>
          </cell>
          <cell r="Z29">
            <v>20109107.559999999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ATIOS"/>
      <sheetName val="ISSUES"/>
      <sheetName val="APPROACH"/>
      <sheetName val="INPUTS"/>
      <sheetName val="EXEC SUMM"/>
      <sheetName val="EPS CHART"/>
      <sheetName val="EPS CHART 11X17"/>
      <sheetName val="CASH FLOW &amp; INTEREST"/>
      <sheetName val="CF - PRIOR"/>
      <sheetName val="CF - CHANGE"/>
      <sheetName val="SUMMARY"/>
      <sheetName val="PRIOR SUMM"/>
      <sheetName val="CHANGE"/>
      <sheetName val="BOARD SUMM"/>
      <sheetName val="COMP JURIS NEW"/>
      <sheetName val="COMPARE JURISDICTION"/>
      <sheetName val="COMPARE JURIS to 3.0"/>
      <sheetName val="NR_PROJ"/>
      <sheetName val="Margins"/>
      <sheetName val="2008 Proj"/>
      <sheetName val="2007 Actual"/>
      <sheetName val="2008 Budget"/>
      <sheetName val="RateBase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AEH_PS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FRITCH"/>
      <sheetName val="LUBB"/>
      <sheetName val="WT_CITIES"/>
      <sheetName val="DALHART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TOTAL_MO"/>
      <sheetName val="MidTex Scenarios"/>
      <sheetName val="Lubb Scenarios"/>
      <sheetName val="MidTx Scenarios Explanation"/>
      <sheetName val="SOURCE SHEETS --&gt;"/>
      <sheetName val="SPREAD"/>
      <sheetName val="ALLOCATIONS"/>
      <sheetName val="SSU DEPRECIATION"/>
      <sheetName val="LT DEBT &amp; INT"/>
      <sheetName val="2008 INT SUMMARY"/>
      <sheetName val="Deferred Tax"/>
      <sheetName val="Acq Assumptions"/>
      <sheetName val="PULL TOOL - from"/>
      <sheetName val="PULL TOOL - for spending tabs"/>
      <sheetName val="Rate summary Summary"/>
      <sheetName val="RATE SUMMARY"/>
      <sheetName val="Spending Strategy A"/>
      <sheetName val="Spending Strategy B"/>
      <sheetName val="Spending Strategy C"/>
      <sheetName val="Spending Strategy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187">
          <cell r="A187">
            <v>38261</v>
          </cell>
          <cell r="B187">
            <v>3.6999999999999998E-2</v>
          </cell>
          <cell r="C187">
            <v>6.5000000000000002E-2</v>
          </cell>
          <cell r="D187">
            <v>1</v>
          </cell>
          <cell r="E187">
            <v>0.99999999999999989</v>
          </cell>
          <cell r="F187">
            <v>1</v>
          </cell>
        </row>
        <row r="188">
          <cell r="A188">
            <v>38275</v>
          </cell>
          <cell r="D188">
            <v>0.95833333333333337</v>
          </cell>
          <cell r="E188">
            <v>0.98149999999999982</v>
          </cell>
          <cell r="F188">
            <v>0.963949494949495</v>
          </cell>
        </row>
        <row r="189">
          <cell r="A189">
            <v>38292</v>
          </cell>
          <cell r="B189">
            <v>6.5000000000000002E-2</v>
          </cell>
          <cell r="C189">
            <v>7.5999999999999998E-2</v>
          </cell>
          <cell r="D189">
            <v>0.91666666666666674</v>
          </cell>
          <cell r="E189">
            <v>0.96299999999999986</v>
          </cell>
          <cell r="F189">
            <v>0.92789898989899</v>
          </cell>
        </row>
        <row r="190">
          <cell r="A190">
            <v>38306</v>
          </cell>
          <cell r="D190">
            <v>0.87500000000000011</v>
          </cell>
          <cell r="E190">
            <v>0.93049999999999988</v>
          </cell>
          <cell r="F190">
            <v>0.88845454545454561</v>
          </cell>
        </row>
        <row r="191">
          <cell r="A191">
            <v>38322</v>
          </cell>
          <cell r="B191">
            <v>0.13800000000000001</v>
          </cell>
          <cell r="C191">
            <v>0.105</v>
          </cell>
          <cell r="D191">
            <v>0.83333333333333348</v>
          </cell>
          <cell r="E191">
            <v>0.89799999999999991</v>
          </cell>
          <cell r="F191">
            <v>0.84901010101010121</v>
          </cell>
        </row>
        <row r="192">
          <cell r="A192">
            <v>38336</v>
          </cell>
          <cell r="D192">
            <v>0.79166666666666685</v>
          </cell>
          <cell r="E192">
            <v>0.82899999999999996</v>
          </cell>
          <cell r="F192">
            <v>0.80071717171717194</v>
          </cell>
        </row>
        <row r="193">
          <cell r="A193">
            <v>38353</v>
          </cell>
          <cell r="B193">
            <v>0.20699999999999999</v>
          </cell>
          <cell r="C193">
            <v>0.13300000000000001</v>
          </cell>
          <cell r="D193">
            <v>0.75000000000000022</v>
          </cell>
          <cell r="E193">
            <v>0.7599999999999999</v>
          </cell>
          <cell r="F193">
            <v>0.75242424242424266</v>
          </cell>
        </row>
        <row r="194">
          <cell r="A194">
            <v>38367</v>
          </cell>
          <cell r="D194">
            <v>0.70833333333333359</v>
          </cell>
          <cell r="E194">
            <v>0.65649999999999986</v>
          </cell>
          <cell r="F194">
            <v>0.69576767676767681</v>
          </cell>
        </row>
        <row r="195">
          <cell r="A195">
            <v>38384</v>
          </cell>
          <cell r="B195">
            <v>0.18</v>
          </cell>
          <cell r="C195">
            <v>0.122</v>
          </cell>
          <cell r="D195">
            <v>0.66666666666666696</v>
          </cell>
          <cell r="E195">
            <v>0.55299999999999994</v>
          </cell>
          <cell r="F195">
            <v>0.63911111111111119</v>
          </cell>
        </row>
        <row r="196">
          <cell r="A196">
            <v>38398</v>
          </cell>
          <cell r="D196">
            <v>0.62500000000000033</v>
          </cell>
          <cell r="E196">
            <v>0.46299999999999997</v>
          </cell>
          <cell r="F196">
            <v>0.58572727272727265</v>
          </cell>
        </row>
        <row r="197">
          <cell r="A197">
            <v>38412</v>
          </cell>
          <cell r="B197">
            <v>0.13500000000000001</v>
          </cell>
          <cell r="C197">
            <v>0.104</v>
          </cell>
          <cell r="D197">
            <v>0.5833333333333337</v>
          </cell>
          <cell r="E197">
            <v>0.373</v>
          </cell>
          <cell r="F197">
            <v>0.53234343434343423</v>
          </cell>
        </row>
        <row r="198">
          <cell r="A198">
            <v>38426</v>
          </cell>
          <cell r="D198">
            <v>0.54166666666666707</v>
          </cell>
          <cell r="E198">
            <v>0.30549999999999999</v>
          </cell>
          <cell r="F198">
            <v>0.4844141414141413</v>
          </cell>
        </row>
        <row r="199">
          <cell r="A199">
            <v>38443</v>
          </cell>
          <cell r="B199">
            <v>7.8E-2</v>
          </cell>
          <cell r="C199">
            <v>8.2000000000000003E-2</v>
          </cell>
          <cell r="D199">
            <v>0.50000000000000044</v>
          </cell>
          <cell r="E199">
            <v>0.23799999999999999</v>
          </cell>
          <cell r="F199">
            <v>0.43648484848484836</v>
          </cell>
        </row>
        <row r="200">
          <cell r="A200">
            <v>38457</v>
          </cell>
          <cell r="D200">
            <v>0.45833333333333376</v>
          </cell>
          <cell r="E200">
            <v>0.19900000000000001</v>
          </cell>
          <cell r="F200">
            <v>0.39546464646464635</v>
          </cell>
        </row>
        <row r="201">
          <cell r="A201">
            <v>38473</v>
          </cell>
          <cell r="B201">
            <v>3.9E-2</v>
          </cell>
          <cell r="C201">
            <v>6.6000000000000003E-2</v>
          </cell>
          <cell r="D201">
            <v>0.41666666666666707</v>
          </cell>
          <cell r="E201">
            <v>0.16</v>
          </cell>
          <cell r="F201">
            <v>0.35444444444444428</v>
          </cell>
        </row>
        <row r="202">
          <cell r="A202">
            <v>38487</v>
          </cell>
          <cell r="D202">
            <v>0.37500000000000039</v>
          </cell>
          <cell r="E202">
            <v>0.14050000000000001</v>
          </cell>
          <cell r="F202">
            <v>0.31815151515151507</v>
          </cell>
        </row>
        <row r="203">
          <cell r="A203">
            <v>38504</v>
          </cell>
          <cell r="B203">
            <v>3.5999999999999997E-2</v>
          </cell>
          <cell r="C203">
            <v>6.4000000000000001E-2</v>
          </cell>
          <cell r="D203">
            <v>0.3333333333333337</v>
          </cell>
          <cell r="E203">
            <v>0.121</v>
          </cell>
          <cell r="F203">
            <v>0.28185858585858581</v>
          </cell>
          <cell r="G203">
            <v>0.98016323666978489</v>
          </cell>
        </row>
        <row r="204">
          <cell r="A204">
            <v>38518</v>
          </cell>
          <cell r="D204">
            <v>0.29166666666666702</v>
          </cell>
          <cell r="E204">
            <v>0.10300000000000001</v>
          </cell>
          <cell r="F204">
            <v>0.24592929292929289</v>
          </cell>
          <cell r="G204">
            <v>0.85786323666978492</v>
          </cell>
        </row>
        <row r="205">
          <cell r="A205">
            <v>38534</v>
          </cell>
          <cell r="B205">
            <v>2.9000000000000001E-2</v>
          </cell>
          <cell r="C205">
            <v>6.0999999999999999E-2</v>
          </cell>
          <cell r="D205">
            <v>0.25000000000000033</v>
          </cell>
          <cell r="E205">
            <v>8.5000000000000006E-2</v>
          </cell>
          <cell r="F205">
            <v>0.20999999999999996</v>
          </cell>
          <cell r="G205">
            <v>0.73556323666978496</v>
          </cell>
        </row>
        <row r="206">
          <cell r="A206">
            <v>38548</v>
          </cell>
          <cell r="D206">
            <v>0.20833333333333368</v>
          </cell>
          <cell r="E206">
            <v>7.0500000000000007E-2</v>
          </cell>
          <cell r="F206">
            <v>0.17491919191919195</v>
          </cell>
          <cell r="G206">
            <v>0.61326323666978499</v>
          </cell>
        </row>
        <row r="207">
          <cell r="A207">
            <v>38565</v>
          </cell>
          <cell r="B207">
            <v>2.8000000000000001E-2</v>
          </cell>
          <cell r="C207">
            <v>6.0999999999999999E-2</v>
          </cell>
          <cell r="D207">
            <v>0.16666666666666702</v>
          </cell>
          <cell r="E207">
            <v>5.6000000000000001E-2</v>
          </cell>
          <cell r="F207">
            <v>0.1398383838383839</v>
          </cell>
          <cell r="G207">
            <v>0.49096323666978503</v>
          </cell>
        </row>
        <row r="208">
          <cell r="A208">
            <v>38579</v>
          </cell>
          <cell r="D208">
            <v>0.12500000000000036</v>
          </cell>
          <cell r="E208">
            <v>4.2000000000000003E-2</v>
          </cell>
          <cell r="F208">
            <v>0.10487878787878802</v>
          </cell>
          <cell r="G208">
            <v>0.36866323666978507</v>
          </cell>
        </row>
        <row r="209">
          <cell r="A209">
            <v>38596</v>
          </cell>
          <cell r="B209">
            <v>2.8000000000000001E-2</v>
          </cell>
          <cell r="C209">
            <v>6.0999999999999999E-2</v>
          </cell>
          <cell r="D209">
            <v>8.3333333333333703E-2</v>
          </cell>
          <cell r="E209">
            <v>2.8000000000000001E-2</v>
          </cell>
          <cell r="F209">
            <v>6.9919191919192103E-2</v>
          </cell>
          <cell r="G209">
            <v>0.2463632366697851</v>
          </cell>
        </row>
        <row r="210">
          <cell r="A210">
            <v>38610</v>
          </cell>
          <cell r="D210">
            <v>4.1666666666667039E-2</v>
          </cell>
          <cell r="E210">
            <v>1.4E-2</v>
          </cell>
          <cell r="F210">
            <v>3.495959595959619E-2</v>
          </cell>
          <cell r="G210">
            <v>0.12406323666978514</v>
          </cell>
        </row>
        <row r="211">
          <cell r="A211">
            <v>38625</v>
          </cell>
          <cell r="D211">
            <v>3.7470027081099033E-16</v>
          </cell>
          <cell r="E211">
            <v>0</v>
          </cell>
          <cell r="F211">
            <v>2.8386384152347691E-16</v>
          </cell>
          <cell r="G211">
            <v>0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RATIOS"/>
      <sheetName val="INPUTS"/>
      <sheetName val="EXEC SUMM"/>
      <sheetName val="EPS CHART"/>
      <sheetName val="EPS CHART 11X17"/>
      <sheetName val="CASH FLOW &amp; INTEREST"/>
      <sheetName val="CF - PRIOR"/>
      <sheetName val="CF - CHANGE"/>
      <sheetName val="SUMMARY"/>
      <sheetName val="PRIOR SUMM"/>
      <sheetName val="CHANGE"/>
      <sheetName val="RATE CASE CHANGES"/>
      <sheetName val="COMP JURIS"/>
      <sheetName val="COMP JURIS (2)"/>
      <sheetName val="COMP JURIS (3)"/>
      <sheetName val="NR_PROJ"/>
      <sheetName val="NR_INCR"/>
      <sheetName val="Margins"/>
      <sheetName val="BU_Proj"/>
      <sheetName val="Corrctns"/>
      <sheetName val="09Adjust"/>
      <sheetName val="09ReAlloc"/>
      <sheetName val="09PROJ"/>
      <sheetName val="2008 Actual"/>
      <sheetName val="2008 Budget"/>
      <sheetName val="2009 Budget"/>
      <sheetName val="RateBase"/>
      <sheetName val="2010 IN MODEL"/>
      <sheetName val="LATEST FILINGS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FRITCH"/>
      <sheetName val="LUBB"/>
      <sheetName val="WT_CITIES"/>
      <sheetName val="DALHART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TOTAL_MO"/>
      <sheetName val="SOURCE SHEETS --&gt;"/>
      <sheetName val="SPREAD"/>
      <sheetName val="ALLOCATIONS"/>
      <sheetName val="SSU DEPRECIATION"/>
      <sheetName val="WP 6-3 "/>
      <sheetName val="LT DEBT &amp; INT"/>
      <sheetName val="Deferred Tax"/>
      <sheetName val="Acq Assumptions"/>
      <sheetName val="PULL TOOL - from"/>
      <sheetName val="PULL TOOL - for spending tabs"/>
      <sheetName val="Spending Strategy A"/>
      <sheetName val="Spending Strategy B"/>
      <sheetName val="Spending Strategy C"/>
      <sheetName val="Spending Strategy TOTAL"/>
      <sheetName val="DALLAS"/>
      <sheetName val="MIDTEX_RRM"/>
      <sheetName val="DAL-RRM DI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>
        <row r="9">
          <cell r="A9">
            <v>38261</v>
          </cell>
          <cell r="B9">
            <v>3.6999999999999998E-2</v>
          </cell>
          <cell r="C9">
            <v>6.5000000000000002E-2</v>
          </cell>
          <cell r="D9">
            <v>1</v>
          </cell>
          <cell r="E9">
            <v>0.99999999999999989</v>
          </cell>
          <cell r="F9">
            <v>1</v>
          </cell>
          <cell r="G9">
            <v>1</v>
          </cell>
        </row>
        <row r="10">
          <cell r="A10">
            <v>38275</v>
          </cell>
          <cell r="D10">
            <v>0.95833333333333337</v>
          </cell>
          <cell r="E10">
            <v>0.98149999999999982</v>
          </cell>
          <cell r="F10">
            <v>0.96750000000000003</v>
          </cell>
          <cell r="G10">
            <v>0.96750000000000003</v>
          </cell>
        </row>
        <row r="11">
          <cell r="A11">
            <v>38292</v>
          </cell>
          <cell r="B11">
            <v>6.5000000000000002E-2</v>
          </cell>
          <cell r="C11">
            <v>7.5999999999999998E-2</v>
          </cell>
          <cell r="D11">
            <v>0.91666666666666674</v>
          </cell>
          <cell r="E11">
            <v>0.96299999999999986</v>
          </cell>
          <cell r="F11">
            <v>0.93499999999999994</v>
          </cell>
          <cell r="G11">
            <v>0.93499999999999994</v>
          </cell>
        </row>
        <row r="12">
          <cell r="A12">
            <v>38306</v>
          </cell>
          <cell r="D12">
            <v>0.87500000000000011</v>
          </cell>
          <cell r="E12">
            <v>0.93049999999999988</v>
          </cell>
          <cell r="F12">
            <v>0.89700000000000002</v>
          </cell>
          <cell r="G12">
            <v>0.89700000000000002</v>
          </cell>
        </row>
        <row r="13">
          <cell r="A13">
            <v>38322</v>
          </cell>
          <cell r="B13">
            <v>0.13800000000000001</v>
          </cell>
          <cell r="C13">
            <v>0.105</v>
          </cell>
          <cell r="D13">
            <v>0.83333333333333348</v>
          </cell>
          <cell r="E13">
            <v>0.89799999999999991</v>
          </cell>
          <cell r="F13">
            <v>0.85899999999999999</v>
          </cell>
          <cell r="G13">
            <v>0.85899999999999999</v>
          </cell>
        </row>
        <row r="14">
          <cell r="A14">
            <v>38336</v>
          </cell>
          <cell r="D14">
            <v>0.79166666666666685</v>
          </cell>
          <cell r="E14">
            <v>0.82899999999999996</v>
          </cell>
          <cell r="F14">
            <v>0.80649999999999999</v>
          </cell>
          <cell r="G14">
            <v>0.80649999999999999</v>
          </cell>
        </row>
        <row r="15">
          <cell r="A15">
            <v>38353</v>
          </cell>
          <cell r="B15">
            <v>0.20699999999999999</v>
          </cell>
          <cell r="C15">
            <v>0.13300000000000001</v>
          </cell>
          <cell r="D15">
            <v>0.75000000000000022</v>
          </cell>
          <cell r="E15">
            <v>0.7599999999999999</v>
          </cell>
          <cell r="F15">
            <v>0.754</v>
          </cell>
          <cell r="G15">
            <v>0.754</v>
          </cell>
        </row>
        <row r="16">
          <cell r="A16">
            <v>38367</v>
          </cell>
          <cell r="D16">
            <v>0.70833333333333359</v>
          </cell>
          <cell r="E16">
            <v>0.65649999999999986</v>
          </cell>
          <cell r="F16">
            <v>0.6875</v>
          </cell>
          <cell r="G16">
            <v>0.6875</v>
          </cell>
        </row>
        <row r="17">
          <cell r="A17">
            <v>38384</v>
          </cell>
          <cell r="B17">
            <v>0.18</v>
          </cell>
          <cell r="C17">
            <v>0.122</v>
          </cell>
          <cell r="D17">
            <v>0.66666666666666696</v>
          </cell>
          <cell r="E17">
            <v>0.55299999999999994</v>
          </cell>
          <cell r="F17">
            <v>0.621</v>
          </cell>
          <cell r="G17">
            <v>0.621</v>
          </cell>
        </row>
        <row r="18">
          <cell r="A18">
            <v>38398</v>
          </cell>
          <cell r="D18">
            <v>0.62500000000000033</v>
          </cell>
          <cell r="E18">
            <v>0.46299999999999997</v>
          </cell>
          <cell r="F18">
            <v>0.56000000000000005</v>
          </cell>
          <cell r="G18">
            <v>0.56000000000000005</v>
          </cell>
        </row>
        <row r="19">
          <cell r="A19">
            <v>38412</v>
          </cell>
          <cell r="B19">
            <v>0.13500000000000001</v>
          </cell>
          <cell r="C19">
            <v>0.104</v>
          </cell>
          <cell r="D19">
            <v>0.5833333333333337</v>
          </cell>
          <cell r="E19">
            <v>0.373</v>
          </cell>
          <cell r="F19">
            <v>0.499</v>
          </cell>
          <cell r="G19">
            <v>0.499</v>
          </cell>
        </row>
        <row r="20">
          <cell r="A20">
            <v>38426</v>
          </cell>
          <cell r="D20">
            <v>0.54166666666666707</v>
          </cell>
          <cell r="E20">
            <v>0.30549999999999999</v>
          </cell>
          <cell r="F20">
            <v>0.44700000000000001</v>
          </cell>
          <cell r="G20">
            <v>0.44700000000000001</v>
          </cell>
        </row>
        <row r="21">
          <cell r="A21">
            <v>38443</v>
          </cell>
          <cell r="B21">
            <v>7.8E-2</v>
          </cell>
          <cell r="C21">
            <v>8.2000000000000003E-2</v>
          </cell>
          <cell r="D21">
            <v>0.50000000000000044</v>
          </cell>
          <cell r="E21">
            <v>0.23799999999999999</v>
          </cell>
          <cell r="F21">
            <v>0.39500000000000002</v>
          </cell>
          <cell r="G21">
            <v>0.25847304305873842</v>
          </cell>
        </row>
        <row r="22">
          <cell r="A22">
            <v>38457</v>
          </cell>
          <cell r="D22">
            <v>0.45833333333333376</v>
          </cell>
          <cell r="E22">
            <v>0.19900000000000001</v>
          </cell>
          <cell r="F22">
            <v>0.35399999999999998</v>
          </cell>
          <cell r="G22">
            <v>0.35399999999999998</v>
          </cell>
        </row>
        <row r="23">
          <cell r="A23">
            <v>38473</v>
          </cell>
          <cell r="B23">
            <v>3.9E-2</v>
          </cell>
          <cell r="C23">
            <v>6.6000000000000003E-2</v>
          </cell>
          <cell r="D23">
            <v>0.41666666666666707</v>
          </cell>
          <cell r="E23">
            <v>0.16</v>
          </cell>
          <cell r="F23">
            <v>0.313</v>
          </cell>
          <cell r="G23">
            <v>0.313</v>
          </cell>
        </row>
        <row r="24">
          <cell r="A24">
            <v>38487</v>
          </cell>
          <cell r="D24">
            <v>0.37500000000000039</v>
          </cell>
          <cell r="E24">
            <v>0.14050000000000001</v>
          </cell>
          <cell r="F24">
            <v>0.28000000000000003</v>
          </cell>
          <cell r="G24">
            <v>0.28000000000000003</v>
          </cell>
        </row>
        <row r="25">
          <cell r="A25">
            <v>38504</v>
          </cell>
          <cell r="B25">
            <v>3.5999999999999997E-2</v>
          </cell>
          <cell r="C25">
            <v>6.4000000000000001E-2</v>
          </cell>
          <cell r="D25">
            <v>0.3333333333333337</v>
          </cell>
          <cell r="E25">
            <v>0.121</v>
          </cell>
          <cell r="F25">
            <v>0.247</v>
          </cell>
          <cell r="G25">
            <v>0.247</v>
          </cell>
        </row>
        <row r="26">
          <cell r="A26">
            <v>38518</v>
          </cell>
          <cell r="D26">
            <v>0.29166666666666702</v>
          </cell>
          <cell r="E26">
            <v>0.10300000000000001</v>
          </cell>
          <cell r="F26">
            <v>0.215</v>
          </cell>
          <cell r="G26">
            <v>0.215</v>
          </cell>
        </row>
        <row r="27">
          <cell r="A27">
            <v>38534</v>
          </cell>
          <cell r="B27">
            <v>2.9000000000000001E-2</v>
          </cell>
          <cell r="C27">
            <v>6.0999999999999999E-2</v>
          </cell>
          <cell r="D27">
            <v>0.25000000000000033</v>
          </cell>
          <cell r="E27">
            <v>8.5000000000000006E-2</v>
          </cell>
          <cell r="F27">
            <v>0.183</v>
          </cell>
          <cell r="G27">
            <v>0.183</v>
          </cell>
        </row>
        <row r="28">
          <cell r="A28">
            <v>38548</v>
          </cell>
          <cell r="D28">
            <v>0.20833333333333368</v>
          </cell>
          <cell r="E28">
            <v>7.0500000000000007E-2</v>
          </cell>
          <cell r="F28">
            <v>0.1525</v>
          </cell>
          <cell r="G28">
            <v>0.1525</v>
          </cell>
        </row>
        <row r="29">
          <cell r="A29">
            <v>38565</v>
          </cell>
          <cell r="B29">
            <v>2.8000000000000001E-2</v>
          </cell>
          <cell r="C29">
            <v>6.0999999999999999E-2</v>
          </cell>
          <cell r="D29">
            <v>0.16666666666666702</v>
          </cell>
          <cell r="E29">
            <v>5.6000000000000001E-2</v>
          </cell>
          <cell r="F29">
            <v>0.122</v>
          </cell>
          <cell r="G29">
            <v>0.122</v>
          </cell>
        </row>
        <row r="30">
          <cell r="A30">
            <v>38579</v>
          </cell>
          <cell r="D30">
            <v>0.12500000000000036</v>
          </cell>
          <cell r="E30">
            <v>4.2000000000000003E-2</v>
          </cell>
          <cell r="F30">
            <v>9.1499999999999998E-2</v>
          </cell>
          <cell r="G30">
            <v>9.1499999999999998E-2</v>
          </cell>
        </row>
        <row r="31">
          <cell r="A31">
            <v>38596</v>
          </cell>
          <cell r="B31">
            <v>2.8000000000000001E-2</v>
          </cell>
          <cell r="C31">
            <v>6.0999999999999999E-2</v>
          </cell>
          <cell r="D31">
            <v>8.3333333333333703E-2</v>
          </cell>
          <cell r="E31">
            <v>2.8000000000000001E-2</v>
          </cell>
          <cell r="F31">
            <v>6.0999999999999999E-2</v>
          </cell>
          <cell r="G31">
            <v>6.0999999999999999E-2</v>
          </cell>
        </row>
        <row r="32">
          <cell r="A32">
            <v>38610</v>
          </cell>
          <cell r="D32">
            <v>4.1666666666667039E-2</v>
          </cell>
          <cell r="E32">
            <v>1.4E-2</v>
          </cell>
          <cell r="F32">
            <v>3.0499999999999999E-2</v>
          </cell>
          <cell r="G32">
            <v>3.0499999999999999E-2</v>
          </cell>
        </row>
        <row r="33">
          <cell r="A33">
            <v>38625</v>
          </cell>
          <cell r="D33">
            <v>3.7470027081099033E-16</v>
          </cell>
          <cell r="E33">
            <v>0</v>
          </cell>
          <cell r="F33">
            <v>0</v>
          </cell>
          <cell r="G33">
            <v>0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 refreshError="1"/>
      <sheetData sheetId="1" refreshError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"/>
      <sheetName val="WP1-1"/>
      <sheetName val="WP1-2"/>
      <sheetName val="Sch 2"/>
      <sheetName val="Sch 3"/>
      <sheetName val="WP3-1"/>
      <sheetName val="Sch 4"/>
      <sheetName val="Sch 5"/>
      <sheetName val="Sch 6"/>
      <sheetName val="WP6-1"/>
      <sheetName val="WP6-2"/>
      <sheetName val="WP6-3"/>
      <sheetName val="Sch 7"/>
      <sheetName val="WP7-1"/>
      <sheetName val="WP7-2"/>
      <sheetName val="WP7-3"/>
      <sheetName val="Sch 8"/>
      <sheetName val="Sch 9"/>
      <sheetName val="Sch10"/>
      <sheetName val="WP 10-1"/>
      <sheetName val="Module1"/>
    </sheetNames>
    <sheetDataSet>
      <sheetData sheetId="0" refreshError="1">
        <row r="4">
          <cell r="A4" t="str">
            <v>Twelve Months Ended June 30, 2009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Revs"/>
      <sheetName val="May  Revs"/>
      <sheetName val="May WNA"/>
      <sheetName val="Apr Revs"/>
      <sheetName val="Apr WNA"/>
      <sheetName val="Mar Revs"/>
      <sheetName val="Mar WNA"/>
      <sheetName val="Feb Revs"/>
      <sheetName val="Feb WNA"/>
      <sheetName val="Jan Revs"/>
      <sheetName val="Jan WNA"/>
      <sheetName val="Dec Revs"/>
      <sheetName val="Dec WNA"/>
      <sheetName val="REVS"/>
      <sheetName val="Worksheet"/>
      <sheetName val="RES"/>
      <sheetName val="COM"/>
      <sheetName val="PA"/>
      <sheetName val="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C1" t="str">
            <v>Revised Kansas Weather Normalization Adjustment Program</v>
          </cell>
        </row>
        <row r="2">
          <cell r="C2" t="str">
            <v>October 2008 Final</v>
          </cell>
        </row>
        <row r="4">
          <cell r="H4" t="str">
            <v>Prior Month</v>
          </cell>
          <cell r="K4" t="str">
            <v>Current Month</v>
          </cell>
          <cell r="N4" t="str">
            <v xml:space="preserve">(Revenue/Excess) </v>
          </cell>
        </row>
        <row r="5">
          <cell r="C5" t="str">
            <v xml:space="preserve">Weather </v>
          </cell>
          <cell r="D5" t="str">
            <v xml:space="preserve">Tariff </v>
          </cell>
          <cell r="E5" t="str">
            <v>Margin</v>
          </cell>
          <cell r="G5" t="str">
            <v>Base</v>
          </cell>
          <cell r="H5" t="str">
            <v xml:space="preserve">Actual </v>
          </cell>
          <cell r="I5" t="str">
            <v>Normal</v>
          </cell>
          <cell r="K5" t="str">
            <v xml:space="preserve">Actual </v>
          </cell>
          <cell r="L5" t="str">
            <v>Normal</v>
          </cell>
          <cell r="N5" t="str">
            <v>Deficiency</v>
          </cell>
        </row>
        <row r="6">
          <cell r="C6" t="str">
            <v>Station</v>
          </cell>
          <cell r="D6" t="str">
            <v>Group</v>
          </cell>
          <cell r="E6" t="str">
            <v>Rate</v>
          </cell>
          <cell r="F6" t="str">
            <v>Volume</v>
          </cell>
          <cell r="G6" t="str">
            <v>Load</v>
          </cell>
          <cell r="H6" t="str">
            <v>HDD</v>
          </cell>
          <cell r="I6" t="str">
            <v>HDD</v>
          </cell>
          <cell r="J6" t="str">
            <v>HSF</v>
          </cell>
          <cell r="K6" t="str">
            <v>HDD</v>
          </cell>
          <cell r="L6" t="str">
            <v>HDD</v>
          </cell>
          <cell r="M6" t="str">
            <v>HSF</v>
          </cell>
          <cell r="N6" t="str">
            <v>$</v>
          </cell>
        </row>
        <row r="7">
          <cell r="A7" t="str">
            <v>OctAnthonyResidential Sales Service (910)</v>
          </cell>
          <cell r="B7" t="str">
            <v>Oct</v>
          </cell>
          <cell r="C7" t="str">
            <v>Anthony</v>
          </cell>
          <cell r="D7" t="str">
            <v>Residential Sales Service (910)</v>
          </cell>
          <cell r="E7">
            <v>0.13572999999999999</v>
          </cell>
          <cell r="F7">
            <v>25575.021000000001</v>
          </cell>
          <cell r="G7">
            <v>13.058</v>
          </cell>
          <cell r="H7">
            <v>27</v>
          </cell>
          <cell r="I7">
            <v>33</v>
          </cell>
          <cell r="J7">
            <v>0.11687</v>
          </cell>
          <cell r="K7">
            <v>261</v>
          </cell>
          <cell r="L7">
            <v>207</v>
          </cell>
          <cell r="M7">
            <v>3.6880000000000003E-2</v>
          </cell>
          <cell r="N7">
            <v>-173.34207305055847</v>
          </cell>
        </row>
        <row r="8">
          <cell r="A8" t="str">
            <v>OctAnthonyCommercial Sales Service (915)</v>
          </cell>
          <cell r="B8" t="str">
            <v>Oct</v>
          </cell>
          <cell r="C8" t="str">
            <v>Anthony</v>
          </cell>
          <cell r="D8" t="str">
            <v>Commercial Sales Service (915)</v>
          </cell>
          <cell r="E8">
            <v>0.13572999999999999</v>
          </cell>
          <cell r="F8">
            <v>8241.25</v>
          </cell>
          <cell r="G8">
            <v>25.945</v>
          </cell>
          <cell r="H8">
            <v>27</v>
          </cell>
          <cell r="I8">
            <v>33</v>
          </cell>
          <cell r="J8">
            <v>0.26883000000000001</v>
          </cell>
          <cell r="K8">
            <v>261</v>
          </cell>
          <cell r="L8">
            <v>207</v>
          </cell>
          <cell r="M8">
            <v>9.3179999999999999E-2</v>
          </cell>
          <cell r="N8">
            <v>-66.479927779347662</v>
          </cell>
        </row>
        <row r="9">
          <cell r="A9" t="str">
            <v>OctAnthonyPublic Authority Sales Service (915)</v>
          </cell>
          <cell r="B9" t="str">
            <v>Oct</v>
          </cell>
          <cell r="C9" t="str">
            <v>Anthony</v>
          </cell>
          <cell r="D9" t="str">
            <v>Public Authority Sales Service (915)</v>
          </cell>
          <cell r="E9">
            <v>0.13572999999999999</v>
          </cell>
          <cell r="F9">
            <v>2976</v>
          </cell>
          <cell r="G9">
            <v>80.596999999999994</v>
          </cell>
          <cell r="H9">
            <v>27</v>
          </cell>
          <cell r="I9">
            <v>33</v>
          </cell>
          <cell r="J9">
            <v>0.67796999999999996</v>
          </cell>
          <cell r="K9">
            <v>261</v>
          </cell>
          <cell r="L9">
            <v>207</v>
          </cell>
          <cell r="M9">
            <v>0.15594</v>
          </cell>
          <cell r="N9">
            <v>-12.594999886400339</v>
          </cell>
        </row>
        <row r="10">
          <cell r="A10" t="str">
            <v/>
          </cell>
        </row>
        <row r="11">
          <cell r="A11" t="str">
            <v>OctChanuteResidential Sales Service (910)</v>
          </cell>
          <cell r="B11" t="str">
            <v>Oct</v>
          </cell>
          <cell r="C11" t="str">
            <v>Chanute</v>
          </cell>
          <cell r="D11" t="str">
            <v>Residential Sales Service (910)</v>
          </cell>
          <cell r="E11">
            <v>0.13572999999999999</v>
          </cell>
          <cell r="F11">
            <v>110447.86</v>
          </cell>
          <cell r="G11">
            <v>12.48</v>
          </cell>
          <cell r="H11">
            <v>39</v>
          </cell>
          <cell r="I11">
            <v>46</v>
          </cell>
          <cell r="J11">
            <v>0.10154000000000001</v>
          </cell>
          <cell r="K11">
            <v>270</v>
          </cell>
          <cell r="L11">
            <v>223</v>
          </cell>
          <cell r="M11">
            <v>4.5220000000000003E-2</v>
          </cell>
          <cell r="N11">
            <v>-740.18126326815116</v>
          </cell>
        </row>
        <row r="12">
          <cell r="A12" t="str">
            <v>OctChanuteCommercial Sales Service (915)</v>
          </cell>
          <cell r="B12" t="str">
            <v>Oct</v>
          </cell>
          <cell r="C12" t="str">
            <v>Chanute</v>
          </cell>
          <cell r="D12" t="str">
            <v>Commercial Sales Service (915)</v>
          </cell>
          <cell r="E12">
            <v>0.13572999999999999</v>
          </cell>
          <cell r="F12">
            <v>49963.216999999997</v>
          </cell>
          <cell r="G12">
            <v>30.576000000000001</v>
          </cell>
          <cell r="H12">
            <v>39</v>
          </cell>
          <cell r="I12">
            <v>46</v>
          </cell>
          <cell r="J12">
            <v>0.30462</v>
          </cell>
          <cell r="K12">
            <v>270</v>
          </cell>
          <cell r="L12">
            <v>223</v>
          </cell>
          <cell r="M12">
            <v>0.23144999999999999</v>
          </cell>
          <cell r="N12">
            <v>-565.1366053413434</v>
          </cell>
        </row>
        <row r="13">
          <cell r="A13" t="str">
            <v>OctChanutePublic Authority Sales Service (915)</v>
          </cell>
          <cell r="B13" t="str">
            <v>Oct</v>
          </cell>
          <cell r="C13" t="str">
            <v>Chanute</v>
          </cell>
          <cell r="D13" t="str">
            <v>Public Authority Sales Service (915)</v>
          </cell>
          <cell r="E13">
            <v>0.13572999999999999</v>
          </cell>
          <cell r="F13">
            <v>4966.3720000000003</v>
          </cell>
          <cell r="G13">
            <v>56.722999999999999</v>
          </cell>
          <cell r="H13">
            <v>39</v>
          </cell>
          <cell r="I13">
            <v>46</v>
          </cell>
          <cell r="J13">
            <v>0.51832999999999996</v>
          </cell>
          <cell r="K13">
            <v>270</v>
          </cell>
          <cell r="L13">
            <v>223</v>
          </cell>
          <cell r="M13">
            <v>0.24174999999999999</v>
          </cell>
          <cell r="N13">
            <v>-36.659338828137123</v>
          </cell>
        </row>
        <row r="14">
          <cell r="A14" t="str">
            <v/>
          </cell>
        </row>
        <row r="15">
          <cell r="A15" t="str">
            <v>OctCouncil Grove LakeResidential Sales Service (910)</v>
          </cell>
          <cell r="B15" t="str">
            <v>Oct</v>
          </cell>
          <cell r="C15" t="str">
            <v>Council Grove Lake</v>
          </cell>
          <cell r="D15" t="str">
            <v>Residential Sales Service (910)</v>
          </cell>
          <cell r="E15">
            <v>0.13572999999999999</v>
          </cell>
          <cell r="F15">
            <v>43489.305000000008</v>
          </cell>
          <cell r="G15">
            <v>12.789</v>
          </cell>
          <cell r="H15">
            <v>58</v>
          </cell>
          <cell r="I15">
            <v>63</v>
          </cell>
          <cell r="J15">
            <v>8.1860000000000002E-2</v>
          </cell>
          <cell r="K15">
            <v>328</v>
          </cell>
          <cell r="L15">
            <v>287</v>
          </cell>
          <cell r="M15">
            <v>4.8030000000000003E-2</v>
          </cell>
          <cell r="N15">
            <v>-276.59239743983505</v>
          </cell>
        </row>
        <row r="16">
          <cell r="A16" t="str">
            <v>OctCouncil Grove LakeCommercial Sales Service (915)</v>
          </cell>
          <cell r="B16" t="str">
            <v>Oct</v>
          </cell>
          <cell r="C16" t="str">
            <v>Council Grove Lake</v>
          </cell>
          <cell r="D16" t="str">
            <v>Commercial Sales Service (915)</v>
          </cell>
          <cell r="E16">
            <v>0.13572999999999999</v>
          </cell>
          <cell r="F16">
            <v>15898.071000000002</v>
          </cell>
          <cell r="G16">
            <v>134.495</v>
          </cell>
          <cell r="H16">
            <v>58</v>
          </cell>
          <cell r="I16">
            <v>63</v>
          </cell>
          <cell r="J16">
            <v>0.23960000000000001</v>
          </cell>
          <cell r="K16">
            <v>328</v>
          </cell>
          <cell r="L16">
            <v>287</v>
          </cell>
          <cell r="M16">
            <v>0.26399</v>
          </cell>
          <cell r="N16">
            <v>-88.392573799917869</v>
          </cell>
        </row>
        <row r="17">
          <cell r="A17" t="str">
            <v>OctCouncil Grove LakePublic Authority Sales Service (915)</v>
          </cell>
          <cell r="B17" t="str">
            <v>Oct</v>
          </cell>
          <cell r="C17" t="str">
            <v>Council Grove Lake</v>
          </cell>
          <cell r="D17" t="str">
            <v>Public Authority Sales Service (915)</v>
          </cell>
          <cell r="E17">
            <v>0.13572999999999999</v>
          </cell>
          <cell r="F17">
            <v>3699.712</v>
          </cell>
          <cell r="G17">
            <v>53.63</v>
          </cell>
          <cell r="H17">
            <v>58</v>
          </cell>
          <cell r="I17">
            <v>63</v>
          </cell>
          <cell r="J17">
            <v>0.45012000000000002</v>
          </cell>
          <cell r="K17">
            <v>328</v>
          </cell>
          <cell r="L17">
            <v>287</v>
          </cell>
          <cell r="M17">
            <v>0.26960000000000001</v>
          </cell>
          <cell r="N17">
            <v>-26.286749999627034</v>
          </cell>
        </row>
        <row r="18">
          <cell r="A18" t="str">
            <v>Oct</v>
          </cell>
          <cell r="B18" t="str">
            <v>Oct</v>
          </cell>
        </row>
        <row r="19">
          <cell r="A19" t="str">
            <v>OctIndependenceResidential Sales Service (910)</v>
          </cell>
          <cell r="B19" t="str">
            <v>Oct</v>
          </cell>
          <cell r="C19" t="str">
            <v>Independence</v>
          </cell>
          <cell r="D19" t="str">
            <v>Residential Sales Service (910)</v>
          </cell>
          <cell r="E19">
            <v>0.13572999999999999</v>
          </cell>
          <cell r="F19">
            <v>181227.90800000002</v>
          </cell>
          <cell r="G19">
            <v>11.675000000000001</v>
          </cell>
          <cell r="H19">
            <v>28</v>
          </cell>
          <cell r="I19">
            <v>42</v>
          </cell>
          <cell r="J19">
            <v>5.3469999999999997E-2</v>
          </cell>
          <cell r="K19">
            <v>241</v>
          </cell>
          <cell r="L19">
            <v>200</v>
          </cell>
          <cell r="M19">
            <v>9.3450000000000005E-2</v>
          </cell>
          <cell r="N19">
            <v>-2124.5436765373934</v>
          </cell>
        </row>
        <row r="20">
          <cell r="A20" t="str">
            <v>OctIndependenceCommercial Sales Service (915)</v>
          </cell>
          <cell r="B20" t="str">
            <v>Oct</v>
          </cell>
          <cell r="C20" t="str">
            <v>Independence</v>
          </cell>
          <cell r="D20" t="str">
            <v>Commercial Sales Service (915)</v>
          </cell>
          <cell r="E20">
            <v>0.13572999999999999</v>
          </cell>
          <cell r="F20">
            <v>95768.228999999978</v>
          </cell>
          <cell r="G20">
            <v>38.241999999999997</v>
          </cell>
          <cell r="H20">
            <v>28</v>
          </cell>
          <cell r="I20">
            <v>42</v>
          </cell>
          <cell r="J20">
            <v>9.4810000000000005E-2</v>
          </cell>
          <cell r="K20">
            <v>241</v>
          </cell>
          <cell r="L20">
            <v>200</v>
          </cell>
          <cell r="M20">
            <v>0.19012999999999999</v>
          </cell>
          <cell r="N20">
            <v>-969.52127144959059</v>
          </cell>
        </row>
        <row r="21">
          <cell r="A21" t="str">
            <v>OctIndependencePublic Authority Sales Service (915)</v>
          </cell>
          <cell r="B21" t="str">
            <v>Oct</v>
          </cell>
          <cell r="C21" t="str">
            <v>Independence</v>
          </cell>
          <cell r="D21" t="str">
            <v>Public Authority Sales Service (915)</v>
          </cell>
          <cell r="E21">
            <v>0.13572999999999999</v>
          </cell>
          <cell r="F21">
            <v>0</v>
          </cell>
          <cell r="G21" t="str">
            <v>NA</v>
          </cell>
          <cell r="H21">
            <v>28</v>
          </cell>
          <cell r="I21">
            <v>42</v>
          </cell>
          <cell r="J21" t="str">
            <v>NA</v>
          </cell>
          <cell r="K21">
            <v>241</v>
          </cell>
          <cell r="L21">
            <v>200</v>
          </cell>
          <cell r="M21" t="str">
            <v>NA</v>
          </cell>
          <cell r="N21" t="str">
            <v>NA</v>
          </cell>
        </row>
        <row r="22">
          <cell r="A22" t="str">
            <v>Oct</v>
          </cell>
          <cell r="B22" t="str">
            <v>Oct</v>
          </cell>
        </row>
        <row r="23">
          <cell r="A23" t="str">
            <v>OctLawrenceResidential Sales Service (910)</v>
          </cell>
          <cell r="B23" t="str">
            <v>Oct</v>
          </cell>
          <cell r="C23" t="str">
            <v>Lawrence</v>
          </cell>
          <cell r="D23" t="str">
            <v>Residential Sales Service (910)</v>
          </cell>
          <cell r="E23">
            <v>0.13572999999999999</v>
          </cell>
          <cell r="F23">
            <v>59329.47800000001</v>
          </cell>
          <cell r="G23">
            <v>15.468</v>
          </cell>
          <cell r="H23">
            <v>62</v>
          </cell>
          <cell r="I23">
            <v>43</v>
          </cell>
          <cell r="J23">
            <v>5.1990000000000001E-2</v>
          </cell>
          <cell r="K23">
            <v>335</v>
          </cell>
          <cell r="L23">
            <v>204</v>
          </cell>
          <cell r="M23">
            <v>6.4490000000000006E-2</v>
          </cell>
          <cell r="N23">
            <v>-1885.7209944080112</v>
          </cell>
        </row>
        <row r="24">
          <cell r="A24" t="str">
            <v>OctLawrenceCommercial Sales Service (915)</v>
          </cell>
          <cell r="B24" t="str">
            <v>Oct</v>
          </cell>
          <cell r="C24" t="str">
            <v>Lawrence</v>
          </cell>
          <cell r="D24" t="str">
            <v>Commercial Sales Service (915)</v>
          </cell>
          <cell r="E24">
            <v>0.13572999999999999</v>
          </cell>
          <cell r="F24">
            <v>12558.18</v>
          </cell>
          <cell r="G24">
            <v>49.593000000000004</v>
          </cell>
          <cell r="H24">
            <v>62</v>
          </cell>
          <cell r="I24">
            <v>43</v>
          </cell>
          <cell r="J24">
            <v>0.16863</v>
          </cell>
          <cell r="K24">
            <v>335</v>
          </cell>
          <cell r="L24">
            <v>204</v>
          </cell>
          <cell r="M24">
            <v>0.48260999999999998</v>
          </cell>
          <cell r="N24">
            <v>-510.65816326100651</v>
          </cell>
        </row>
        <row r="25">
          <cell r="A25" t="str">
            <v>OctLawrencePublic Authority Sales Service (915)</v>
          </cell>
          <cell r="B25" t="str">
            <v>Oct</v>
          </cell>
          <cell r="C25" t="str">
            <v>Lawrence</v>
          </cell>
          <cell r="D25" t="str">
            <v>Public Authority Sales Service (915)</v>
          </cell>
          <cell r="E25">
            <v>0.13572999999999999</v>
          </cell>
          <cell r="F25">
            <v>2125.2460000000001</v>
          </cell>
          <cell r="G25">
            <v>80.242000000000004</v>
          </cell>
          <cell r="H25">
            <v>62</v>
          </cell>
          <cell r="I25">
            <v>43</v>
          </cell>
          <cell r="J25">
            <v>0.52893000000000001</v>
          </cell>
          <cell r="K25">
            <v>335</v>
          </cell>
          <cell r="L25">
            <v>204</v>
          </cell>
          <cell r="M25">
            <v>0.73778999999999995</v>
          </cell>
          <cell r="N25">
            <v>-85.450001269390029</v>
          </cell>
        </row>
        <row r="26">
          <cell r="A26" t="str">
            <v>Oct</v>
          </cell>
          <cell r="B26" t="str">
            <v>Oct</v>
          </cell>
        </row>
        <row r="27">
          <cell r="A27" t="str">
            <v>OctLeavenworthResidential Sales Service (910)</v>
          </cell>
          <cell r="B27" t="str">
            <v>Oct</v>
          </cell>
          <cell r="C27" t="str">
            <v>Leavenworth</v>
          </cell>
          <cell r="D27" t="str">
            <v>Residential Sales Service (910)</v>
          </cell>
          <cell r="E27">
            <v>0.13572999999999999</v>
          </cell>
          <cell r="F27">
            <v>118484.90400000001</v>
          </cell>
          <cell r="G27">
            <v>17.143999999999998</v>
          </cell>
          <cell r="H27">
            <v>66</v>
          </cell>
          <cell r="I27">
            <v>58</v>
          </cell>
          <cell r="J27">
            <v>7.8490000000000004E-2</v>
          </cell>
          <cell r="K27">
            <v>326</v>
          </cell>
          <cell r="L27">
            <v>265</v>
          </cell>
          <cell r="M27">
            <v>7.886E-2</v>
          </cell>
          <cell r="N27">
            <v>-1820.8384700342172</v>
          </cell>
        </row>
        <row r="28">
          <cell r="A28" t="str">
            <v>OctLeavenworthCommercial Sales Service (915)</v>
          </cell>
          <cell r="B28" t="str">
            <v>Oct</v>
          </cell>
          <cell r="C28" t="str">
            <v>Leavenworth</v>
          </cell>
          <cell r="D28" t="str">
            <v>Commercial Sales Service (915)</v>
          </cell>
          <cell r="E28">
            <v>0.13572999999999999</v>
          </cell>
          <cell r="F28">
            <v>50408.718999999997</v>
          </cell>
          <cell r="G28">
            <v>127.58</v>
          </cell>
          <cell r="H28">
            <v>66</v>
          </cell>
          <cell r="I28">
            <v>58</v>
          </cell>
          <cell r="J28">
            <v>0.43508000000000002</v>
          </cell>
          <cell r="K28">
            <v>326</v>
          </cell>
          <cell r="L28">
            <v>265</v>
          </cell>
          <cell r="M28">
            <v>0.22688</v>
          </cell>
          <cell r="N28">
            <v>-514.66234194473691</v>
          </cell>
        </row>
        <row r="29">
          <cell r="A29" t="str">
            <v>OctLeavenworthPublic Authority Sales Service (915)</v>
          </cell>
          <cell r="B29" t="str">
            <v>Oct</v>
          </cell>
          <cell r="C29" t="str">
            <v>Leavenworth</v>
          </cell>
          <cell r="D29" t="str">
            <v>Public Authority Sales Service (915)</v>
          </cell>
          <cell r="E29">
            <v>0.13572999999999999</v>
          </cell>
          <cell r="F29">
            <v>1128.568</v>
          </cell>
          <cell r="G29">
            <v>26.2</v>
          </cell>
          <cell r="H29">
            <v>66</v>
          </cell>
          <cell r="I29">
            <v>58</v>
          </cell>
          <cell r="J29">
            <v>0.65732999999999997</v>
          </cell>
          <cell r="K29">
            <v>326</v>
          </cell>
          <cell r="L29">
            <v>265</v>
          </cell>
          <cell r="M29">
            <v>0.17499999999999999</v>
          </cell>
          <cell r="N29">
            <v>-19.273873795454019</v>
          </cell>
        </row>
        <row r="30">
          <cell r="A30" t="str">
            <v>Oct</v>
          </cell>
          <cell r="B30" t="str">
            <v>Oct</v>
          </cell>
        </row>
        <row r="31">
          <cell r="A31" t="str">
            <v>OctMarion lakeResidential Sales Service (910)</v>
          </cell>
          <cell r="B31" t="str">
            <v>Oct</v>
          </cell>
          <cell r="C31" t="str">
            <v>Marion lake</v>
          </cell>
          <cell r="D31" t="str">
            <v>Residential Sales Service (910)</v>
          </cell>
          <cell r="E31">
            <v>0.13572999999999999</v>
          </cell>
          <cell r="F31">
            <v>71785.563999999984</v>
          </cell>
          <cell r="G31">
            <v>12.786</v>
          </cell>
          <cell r="H31">
            <v>39</v>
          </cell>
          <cell r="I31">
            <v>72</v>
          </cell>
          <cell r="J31">
            <v>8.405E-2</v>
          </cell>
          <cell r="K31">
            <v>295</v>
          </cell>
          <cell r="L31">
            <v>293</v>
          </cell>
          <cell r="M31">
            <v>4.8660000000000002E-2</v>
          </cell>
          <cell r="N31">
            <v>857.26026152446866</v>
          </cell>
        </row>
        <row r="32">
          <cell r="A32" t="str">
            <v>OctMarion lakeCommercial Sales Service (915)</v>
          </cell>
          <cell r="B32" t="str">
            <v>Oct</v>
          </cell>
          <cell r="C32" t="str">
            <v>Marion lake</v>
          </cell>
          <cell r="D32" t="str">
            <v>Commercial Sales Service (915)</v>
          </cell>
          <cell r="E32">
            <v>0.13572999999999999</v>
          </cell>
          <cell r="F32">
            <v>49883.054000000004</v>
          </cell>
          <cell r="G32">
            <v>41.223999999999997</v>
          </cell>
          <cell r="H32">
            <v>39</v>
          </cell>
          <cell r="I32">
            <v>72</v>
          </cell>
          <cell r="J32">
            <v>0.16786000000000001</v>
          </cell>
          <cell r="K32">
            <v>295</v>
          </cell>
          <cell r="L32">
            <v>293</v>
          </cell>
          <cell r="M32">
            <v>0.15579000000000001</v>
          </cell>
          <cell r="N32">
            <v>377.63806549681243</v>
          </cell>
        </row>
        <row r="33">
          <cell r="A33" t="str">
            <v>OctMarion lakePublic Authority Sales Service (915)</v>
          </cell>
          <cell r="B33" t="str">
            <v>Oct</v>
          </cell>
          <cell r="C33" t="str">
            <v>Marion lake</v>
          </cell>
          <cell r="D33" t="str">
            <v>Public Authority Sales Service (915)</v>
          </cell>
          <cell r="E33">
            <v>0.13572999999999999</v>
          </cell>
          <cell r="F33">
            <v>17554.824000000001</v>
          </cell>
          <cell r="G33">
            <v>231.02</v>
          </cell>
          <cell r="H33">
            <v>39</v>
          </cell>
          <cell r="I33">
            <v>72</v>
          </cell>
          <cell r="J33">
            <v>0.40783000000000003</v>
          </cell>
          <cell r="K33">
            <v>295</v>
          </cell>
          <cell r="L33">
            <v>293</v>
          </cell>
          <cell r="M33">
            <v>0.43203999999999998</v>
          </cell>
          <cell r="N33">
            <v>80.156242539105563</v>
          </cell>
        </row>
        <row r="34">
          <cell r="A34" t="str">
            <v>Oct</v>
          </cell>
          <cell r="B34" t="str">
            <v>Oct</v>
          </cell>
        </row>
        <row r="35">
          <cell r="A35" t="str">
            <v>OctNess CityResidential Sales Service (910)</v>
          </cell>
          <cell r="B35" t="str">
            <v>Oct</v>
          </cell>
          <cell r="C35" t="str">
            <v>Ness City</v>
          </cell>
          <cell r="D35" t="str">
            <v>Residential Sales Service (910)</v>
          </cell>
          <cell r="E35">
            <v>0.13572999999999999</v>
          </cell>
          <cell r="F35">
            <v>16590.493999999999</v>
          </cell>
          <cell r="G35">
            <v>15.522</v>
          </cell>
          <cell r="H35">
            <v>72</v>
          </cell>
          <cell r="I35">
            <v>53</v>
          </cell>
          <cell r="J35">
            <v>0.11704000000000001</v>
          </cell>
          <cell r="K35">
            <v>334</v>
          </cell>
          <cell r="L35">
            <v>304</v>
          </cell>
          <cell r="M35">
            <v>1.401E-2</v>
          </cell>
          <cell r="N35">
            <v>-207.97547602695229</v>
          </cell>
        </row>
        <row r="36">
          <cell r="A36" t="str">
            <v>OctNess CityCommercial Sales Service (915)</v>
          </cell>
          <cell r="B36" t="str">
            <v>Oct</v>
          </cell>
          <cell r="C36" t="str">
            <v>Ness City</v>
          </cell>
          <cell r="D36" t="str">
            <v>Commercial Sales Service (915)</v>
          </cell>
          <cell r="E36">
            <v>0.13572999999999999</v>
          </cell>
          <cell r="F36">
            <v>3992.9810000000002</v>
          </cell>
          <cell r="G36">
            <v>26.966000000000001</v>
          </cell>
          <cell r="H36">
            <v>72</v>
          </cell>
          <cell r="I36">
            <v>53</v>
          </cell>
          <cell r="J36">
            <v>0.23505000000000001</v>
          </cell>
          <cell r="K36">
            <v>334</v>
          </cell>
          <cell r="L36">
            <v>304</v>
          </cell>
          <cell r="M36">
            <v>1.634E-2</v>
          </cell>
          <cell r="N36">
            <v>-54.432135285129874</v>
          </cell>
        </row>
        <row r="37">
          <cell r="A37" t="str">
            <v>OctNess CityPublic Authority Sales Service (915)</v>
          </cell>
          <cell r="B37" t="str">
            <v>Oct</v>
          </cell>
          <cell r="C37" t="str">
            <v>Ness City</v>
          </cell>
          <cell r="D37" t="str">
            <v>Public Authority Sales Service (915)</v>
          </cell>
          <cell r="E37">
            <v>0.13572999999999999</v>
          </cell>
          <cell r="F37">
            <v>2441.1889999999999</v>
          </cell>
          <cell r="G37">
            <v>59.064</v>
          </cell>
          <cell r="H37">
            <v>72</v>
          </cell>
          <cell r="I37">
            <v>53</v>
          </cell>
          <cell r="J37">
            <v>0.35189999999999999</v>
          </cell>
          <cell r="K37">
            <v>334</v>
          </cell>
          <cell r="L37">
            <v>304</v>
          </cell>
          <cell r="M37">
            <v>0.27622000000000002</v>
          </cell>
          <cell r="N37">
            <v>-28.082992158844284</v>
          </cell>
        </row>
        <row r="38">
          <cell r="A38" t="str">
            <v>Oct</v>
          </cell>
          <cell r="B38" t="str">
            <v>Oct</v>
          </cell>
        </row>
        <row r="39">
          <cell r="A39" t="str">
            <v>OctOlatheResidential Sales Service (910)</v>
          </cell>
          <cell r="B39" t="str">
            <v>Oct</v>
          </cell>
          <cell r="C39" t="str">
            <v>Olathe</v>
          </cell>
          <cell r="D39" t="str">
            <v>Residential Sales Service (910)</v>
          </cell>
          <cell r="E39">
            <v>0.13572999999999999</v>
          </cell>
          <cell r="F39">
            <v>1692251.1850000001</v>
          </cell>
          <cell r="G39">
            <v>16.581</v>
          </cell>
          <cell r="H39">
            <v>59</v>
          </cell>
          <cell r="I39">
            <v>45</v>
          </cell>
          <cell r="J39">
            <v>0.10094</v>
          </cell>
          <cell r="K39">
            <v>297</v>
          </cell>
          <cell r="L39">
            <v>226</v>
          </cell>
          <cell r="M39">
            <v>6.9720000000000004E-2</v>
          </cell>
          <cell r="N39">
            <v>-33798.92450376528</v>
          </cell>
        </row>
        <row r="40">
          <cell r="A40" t="str">
            <v>OctOlatheCommercial Sales Service (915)</v>
          </cell>
          <cell r="B40" t="str">
            <v>Oct</v>
          </cell>
          <cell r="C40" t="str">
            <v>Olathe</v>
          </cell>
          <cell r="D40" t="str">
            <v>Commercial Sales Service (915)</v>
          </cell>
          <cell r="E40">
            <v>0.13572999999999999</v>
          </cell>
          <cell r="F40">
            <v>530396.95700000005</v>
          </cell>
          <cell r="G40">
            <v>86.257999999999996</v>
          </cell>
          <cell r="H40">
            <v>59</v>
          </cell>
          <cell r="I40">
            <v>45</v>
          </cell>
          <cell r="J40">
            <v>0.45813999999999999</v>
          </cell>
          <cell r="K40">
            <v>297</v>
          </cell>
          <cell r="L40">
            <v>226</v>
          </cell>
          <cell r="M40">
            <v>0.30102000000000001</v>
          </cell>
          <cell r="N40">
            <v>-9869.0181964324911</v>
          </cell>
        </row>
        <row r="41">
          <cell r="A41" t="str">
            <v>OctOlathePublic Authority Sales Service (915)</v>
          </cell>
          <cell r="B41" t="str">
            <v>Oct</v>
          </cell>
          <cell r="C41" t="str">
            <v>Olathe</v>
          </cell>
          <cell r="D41" t="str">
            <v>Public Authority Sales Service (915)</v>
          </cell>
          <cell r="E41">
            <v>0.13572999999999999</v>
          </cell>
          <cell r="F41">
            <v>852.35</v>
          </cell>
          <cell r="G41">
            <v>44.997</v>
          </cell>
          <cell r="H41">
            <v>59</v>
          </cell>
          <cell r="I41">
            <v>45</v>
          </cell>
          <cell r="J41">
            <v>0.94994999999999996</v>
          </cell>
          <cell r="K41">
            <v>297</v>
          </cell>
          <cell r="L41">
            <v>226</v>
          </cell>
          <cell r="M41">
            <v>0.84931999999999996</v>
          </cell>
          <cell r="N41">
            <v>-24.101481196634797</v>
          </cell>
        </row>
        <row r="42">
          <cell r="A42" t="str">
            <v>Oct</v>
          </cell>
          <cell r="B42" t="str">
            <v>Oct</v>
          </cell>
        </row>
        <row r="43">
          <cell r="A43" t="str">
            <v>OctSedanResidential Sales Service (910)</v>
          </cell>
          <cell r="B43" t="str">
            <v>Oct</v>
          </cell>
          <cell r="C43" t="str">
            <v>Sedan</v>
          </cell>
          <cell r="D43" t="str">
            <v>Residential Sales Service (910)</v>
          </cell>
          <cell r="E43">
            <v>0.13572999999999999</v>
          </cell>
          <cell r="F43">
            <v>34436.07</v>
          </cell>
          <cell r="G43">
            <v>12.686999999999999</v>
          </cell>
          <cell r="H43">
            <v>34</v>
          </cell>
          <cell r="I43">
            <v>41</v>
          </cell>
          <cell r="J43">
            <v>0.10256</v>
          </cell>
          <cell r="K43">
            <v>245</v>
          </cell>
          <cell r="L43">
            <v>211</v>
          </cell>
          <cell r="M43">
            <v>6.343E-2</v>
          </cell>
          <cell r="N43">
            <v>-212.03292873262166</v>
          </cell>
        </row>
        <row r="44">
          <cell r="A44" t="str">
            <v>OctSedanCommercial Sales Service (915)</v>
          </cell>
          <cell r="B44" t="str">
            <v>Oct</v>
          </cell>
          <cell r="C44" t="str">
            <v>Sedan</v>
          </cell>
          <cell r="D44" t="str">
            <v>Commercial Sales Service (915)</v>
          </cell>
          <cell r="E44">
            <v>0.13572999999999999</v>
          </cell>
          <cell r="F44">
            <v>21506.93</v>
          </cell>
          <cell r="G44">
            <v>57.523000000000003</v>
          </cell>
          <cell r="H44">
            <v>34</v>
          </cell>
          <cell r="I44">
            <v>41</v>
          </cell>
          <cell r="J44">
            <v>0.34370000000000001</v>
          </cell>
          <cell r="K44">
            <v>245</v>
          </cell>
          <cell r="L44">
            <v>211</v>
          </cell>
          <cell r="M44">
            <v>0.19517000000000001</v>
          </cell>
          <cell r="N44">
            <v>-105.51203459908875</v>
          </cell>
        </row>
        <row r="45">
          <cell r="A45" t="str">
            <v>OctSedanPublic Authority Sales Service (915)</v>
          </cell>
          <cell r="B45" t="str">
            <v>Oct</v>
          </cell>
          <cell r="C45" t="str">
            <v>Sedan</v>
          </cell>
          <cell r="D45" t="str">
            <v>Public Authority Sales Service (915)</v>
          </cell>
          <cell r="E45">
            <v>0.13572999999999999</v>
          </cell>
          <cell r="F45">
            <v>0</v>
          </cell>
          <cell r="G45" t="str">
            <v>NA</v>
          </cell>
          <cell r="H45">
            <v>34</v>
          </cell>
          <cell r="I45">
            <v>41</v>
          </cell>
          <cell r="J45" t="str">
            <v>NA</v>
          </cell>
          <cell r="K45">
            <v>245</v>
          </cell>
          <cell r="L45">
            <v>211</v>
          </cell>
          <cell r="M45" t="str">
            <v>NA</v>
          </cell>
          <cell r="N45" t="str">
            <v>NA</v>
          </cell>
        </row>
        <row r="46">
          <cell r="A46" t="str">
            <v>Oct</v>
          </cell>
          <cell r="B46" t="str">
            <v>Oct</v>
          </cell>
        </row>
        <row r="47">
          <cell r="A47" t="str">
            <v>OctSyracuseResidential Sales Service (910)</v>
          </cell>
          <cell r="B47" t="str">
            <v>Oct</v>
          </cell>
          <cell r="C47" t="str">
            <v>Syracuse</v>
          </cell>
          <cell r="D47" t="str">
            <v>Residential Sales Service (910)</v>
          </cell>
          <cell r="E47">
            <v>0.13572999999999999</v>
          </cell>
          <cell r="F47">
            <v>16118.547</v>
          </cell>
          <cell r="G47">
            <v>18.134</v>
          </cell>
          <cell r="H47">
            <v>49</v>
          </cell>
          <cell r="I47">
            <v>66</v>
          </cell>
          <cell r="J47">
            <v>0.10317</v>
          </cell>
          <cell r="K47">
            <v>313</v>
          </cell>
          <cell r="L47">
            <v>322</v>
          </cell>
          <cell r="M47">
            <v>2.835E-2</v>
          </cell>
          <cell r="N47">
            <v>137.08432345734883</v>
          </cell>
        </row>
        <row r="48">
          <cell r="A48" t="str">
            <v>OctSyracuseCommercial Sales Service (915)</v>
          </cell>
          <cell r="B48" t="str">
            <v>Oct</v>
          </cell>
          <cell r="C48" t="str">
            <v>Syracuse</v>
          </cell>
          <cell r="D48" t="str">
            <v>Commercial Sales Service (915)</v>
          </cell>
          <cell r="E48">
            <v>0.13572999999999999</v>
          </cell>
          <cell r="F48">
            <v>13043.169</v>
          </cell>
          <cell r="G48">
            <v>73.734999999999999</v>
          </cell>
          <cell r="H48">
            <v>49</v>
          </cell>
          <cell r="I48">
            <v>66</v>
          </cell>
          <cell r="J48">
            <v>0.32784999999999997</v>
          </cell>
          <cell r="K48">
            <v>313</v>
          </cell>
          <cell r="L48">
            <v>322</v>
          </cell>
          <cell r="M48">
            <v>0.17219999999999999</v>
          </cell>
          <cell r="N48">
            <v>87.757790044844654</v>
          </cell>
        </row>
        <row r="49">
          <cell r="A49" t="str">
            <v>OctSyracusePublic Authority Sales Service (915)</v>
          </cell>
          <cell r="B49" t="str">
            <v>Oct</v>
          </cell>
          <cell r="C49" t="str">
            <v>Syracuse</v>
          </cell>
          <cell r="D49" t="str">
            <v>Public Authority Sales Service (915)</v>
          </cell>
          <cell r="E49">
            <v>0.13572999999999999</v>
          </cell>
          <cell r="F49">
            <v>1885.8989999999997</v>
          </cell>
          <cell r="G49">
            <v>64.034000000000006</v>
          </cell>
          <cell r="H49">
            <v>49</v>
          </cell>
          <cell r="I49">
            <v>66</v>
          </cell>
          <cell r="J49">
            <v>0.54586000000000001</v>
          </cell>
          <cell r="K49">
            <v>313</v>
          </cell>
          <cell r="L49">
            <v>322</v>
          </cell>
          <cell r="M49">
            <v>0.20718</v>
          </cell>
          <cell r="N49">
            <v>18.329712786309958</v>
          </cell>
        </row>
        <row r="50">
          <cell r="A50" t="str">
            <v>Oct</v>
          </cell>
          <cell r="B50" t="str">
            <v>Oct</v>
          </cell>
        </row>
        <row r="51">
          <cell r="A51" t="str">
            <v>OctUlyssesResidential Sales Service (910)</v>
          </cell>
          <cell r="B51" t="str">
            <v>Oct</v>
          </cell>
          <cell r="C51" t="str">
            <v>Ulysses</v>
          </cell>
          <cell r="D51" t="str">
            <v>Residential Sales Service (910)</v>
          </cell>
          <cell r="E51">
            <v>0.13572999999999999</v>
          </cell>
          <cell r="F51">
            <v>73778.046999999991</v>
          </cell>
          <cell r="G51">
            <v>19.79</v>
          </cell>
          <cell r="H51">
            <v>60</v>
          </cell>
          <cell r="I51">
            <v>55</v>
          </cell>
          <cell r="J51">
            <v>0.10802</v>
          </cell>
          <cell r="K51">
            <v>332</v>
          </cell>
          <cell r="L51">
            <v>280</v>
          </cell>
          <cell r="M51">
            <v>3.9609999999999999E-2</v>
          </cell>
          <cell r="N51">
            <v>-660.40555128564972</v>
          </cell>
        </row>
        <row r="52">
          <cell r="A52" t="str">
            <v>OctUlyssesCommercial Sales Service (915)</v>
          </cell>
          <cell r="B52" t="str">
            <v>Oct</v>
          </cell>
          <cell r="C52" t="str">
            <v>Ulysses</v>
          </cell>
          <cell r="D52" t="str">
            <v>Commercial Sales Service (915)</v>
          </cell>
          <cell r="E52">
            <v>0.13572999999999999</v>
          </cell>
          <cell r="F52">
            <v>44934.472999999998</v>
          </cell>
          <cell r="G52">
            <v>64.974999999999994</v>
          </cell>
          <cell r="H52">
            <v>60</v>
          </cell>
          <cell r="I52">
            <v>55</v>
          </cell>
          <cell r="J52">
            <v>0.46460000000000001</v>
          </cell>
          <cell r="K52">
            <v>332</v>
          </cell>
          <cell r="L52">
            <v>280</v>
          </cell>
          <cell r="M52">
            <v>0.22747000000000001</v>
          </cell>
          <cell r="N52">
            <v>-512.61196809007481</v>
          </cell>
        </row>
        <row r="53">
          <cell r="A53" t="str">
            <v>OctUlyssesPublic Authority Sales Service (915)</v>
          </cell>
          <cell r="B53" t="str">
            <v>Oct</v>
          </cell>
          <cell r="C53" t="str">
            <v>Ulysses</v>
          </cell>
          <cell r="D53" t="str">
            <v>Public Authority Sales Service (915)</v>
          </cell>
          <cell r="E53">
            <v>0.13572999999999999</v>
          </cell>
          <cell r="F53">
            <v>21487.213000000003</v>
          </cell>
          <cell r="G53">
            <v>200</v>
          </cell>
          <cell r="H53">
            <v>60</v>
          </cell>
          <cell r="I53">
            <v>55</v>
          </cell>
          <cell r="J53">
            <v>0.93113999999999997</v>
          </cell>
          <cell r="K53">
            <v>332</v>
          </cell>
          <cell r="L53">
            <v>280</v>
          </cell>
          <cell r="M53">
            <v>0.36591000000000001</v>
          </cell>
          <cell r="N53">
            <v>-183.04086816854814</v>
          </cell>
        </row>
        <row r="54">
          <cell r="A54" t="str">
            <v/>
          </cell>
          <cell r="N54">
            <v>-54014.246461985553</v>
          </cell>
        </row>
        <row r="55">
          <cell r="A55" t="str">
            <v>Actual HDD for Current Month and Prior Month is Final NOAA Data</v>
          </cell>
          <cell r="C55" t="str">
            <v>Actual HDD for Current Month and Prior Month is Final NOAA Data</v>
          </cell>
        </row>
        <row r="56">
          <cell r="A56" t="str">
            <v>Weather data for Syracuse was insufficient so Actual HDD for Prior Month was based on Ulysses as the closest available weather data. insufficient</v>
          </cell>
          <cell r="C56" t="str">
            <v>Weather data for Syracuse was insufficient so Actual HDD for Prior Month was based on Ulysses as the closest available weather data. insufficient</v>
          </cell>
        </row>
        <row r="57">
          <cell r="A57" t="str">
            <v>Weather Data for Leavenworth was insufficient so Actual HDD for Current Month and Prior Month are the same as</v>
          </cell>
          <cell r="C57" t="str">
            <v>Weather Data for Leavenworth was insufficient so Actual HDD for Current Month and Prior Month are the same as</v>
          </cell>
        </row>
        <row r="58">
          <cell r="A58" t="str">
            <v xml:space="preserve">Estimates.  The Estimates were based on the Kansas City, Missouri airport as the closest available weather data. </v>
          </cell>
          <cell r="C58" t="str">
            <v xml:space="preserve">Estimates.  The Estimates were based on the Kansas City, Missouri airport as the closest available weather data. </v>
          </cell>
        </row>
        <row r="59">
          <cell r="A59" t="str">
            <v/>
          </cell>
        </row>
        <row r="60">
          <cell r="A60" t="str">
            <v>Revised Kansas Weather Normalization Adjustment Program</v>
          </cell>
          <cell r="C60" t="str">
            <v>Revised Kansas Weather Normalization Adjustment Program</v>
          </cell>
        </row>
        <row r="61">
          <cell r="A61" t="str">
            <v>November 2008 Final</v>
          </cell>
          <cell r="C61" t="str">
            <v>November 2008 Final</v>
          </cell>
        </row>
        <row r="62">
          <cell r="A62" t="str">
            <v/>
          </cell>
        </row>
        <row r="63">
          <cell r="A63" t="str">
            <v/>
          </cell>
          <cell r="H63" t="str">
            <v>Prior Month</v>
          </cell>
          <cell r="K63" t="str">
            <v>Current Month</v>
          </cell>
          <cell r="N63" t="str">
            <v xml:space="preserve">(Revenue/Excess) </v>
          </cell>
        </row>
        <row r="64">
          <cell r="A64" t="str">
            <v xml:space="preserve">Weather Tariff </v>
          </cell>
          <cell r="C64" t="str">
            <v xml:space="preserve">Weather </v>
          </cell>
          <cell r="D64" t="str">
            <v xml:space="preserve">Tariff </v>
          </cell>
          <cell r="E64" t="str">
            <v>Margin</v>
          </cell>
          <cell r="G64" t="str">
            <v>Base</v>
          </cell>
          <cell r="H64" t="str">
            <v xml:space="preserve">Actual </v>
          </cell>
          <cell r="I64" t="str">
            <v>Normal</v>
          </cell>
          <cell r="K64" t="str">
            <v xml:space="preserve">Actual </v>
          </cell>
          <cell r="L64" t="str">
            <v>Normal</v>
          </cell>
          <cell r="N64" t="str">
            <v>Deficiency</v>
          </cell>
        </row>
        <row r="65">
          <cell r="A65" t="str">
            <v>StationGroup</v>
          </cell>
          <cell r="C65" t="str">
            <v>Station</v>
          </cell>
          <cell r="D65" t="str">
            <v>Group</v>
          </cell>
          <cell r="E65" t="str">
            <v>Rate</v>
          </cell>
          <cell r="F65" t="str">
            <v>Volume</v>
          </cell>
          <cell r="G65" t="str">
            <v>Load</v>
          </cell>
          <cell r="H65" t="str">
            <v>HDD</v>
          </cell>
          <cell r="I65" t="str">
            <v>HDD</v>
          </cell>
          <cell r="J65" t="str">
            <v>HSF</v>
          </cell>
          <cell r="K65" t="str">
            <v>HDD</v>
          </cell>
          <cell r="L65" t="str">
            <v>HDD</v>
          </cell>
          <cell r="M65" t="str">
            <v>HSF</v>
          </cell>
          <cell r="N65" t="str">
            <v>$</v>
          </cell>
        </row>
        <row r="66">
          <cell r="A66" t="str">
            <v>NovAnthonyResidential Sales Service (910)</v>
          </cell>
          <cell r="B66" t="str">
            <v>Nov</v>
          </cell>
          <cell r="C66" t="str">
            <v>Anthony</v>
          </cell>
          <cell r="D66" t="str">
            <v>Residential Sales Service (910)</v>
          </cell>
          <cell r="E66">
            <v>0.13572999999999999</v>
          </cell>
          <cell r="F66">
            <v>74975.793999999994</v>
          </cell>
          <cell r="G66">
            <v>13.058</v>
          </cell>
          <cell r="H66">
            <v>261</v>
          </cell>
          <cell r="I66">
            <v>207</v>
          </cell>
          <cell r="J66">
            <v>0.11687</v>
          </cell>
          <cell r="K66">
            <v>541</v>
          </cell>
          <cell r="L66">
            <v>618</v>
          </cell>
          <cell r="M66">
            <v>3.6880000000000003E-2</v>
          </cell>
          <cell r="N66">
            <v>-556.18005357623304</v>
          </cell>
        </row>
        <row r="67">
          <cell r="A67" t="str">
            <v>NovAnthonyCommercial Sales Service (915)</v>
          </cell>
          <cell r="B67" t="str">
            <v>Nov</v>
          </cell>
          <cell r="C67" t="str">
            <v>Anthony</v>
          </cell>
          <cell r="D67" t="str">
            <v>Commercial Sales Service (915)</v>
          </cell>
          <cell r="E67">
            <v>0.13572999999999999</v>
          </cell>
          <cell r="F67">
            <v>19646.141</v>
          </cell>
          <cell r="G67">
            <v>25.945</v>
          </cell>
          <cell r="H67">
            <v>261</v>
          </cell>
          <cell r="I67">
            <v>207</v>
          </cell>
          <cell r="J67">
            <v>0.26883000000000001</v>
          </cell>
          <cell r="K67">
            <v>541</v>
          </cell>
          <cell r="L67">
            <v>618</v>
          </cell>
          <cell r="M67">
            <v>9.3179999999999999E-2</v>
          </cell>
          <cell r="N67">
            <v>-133.61898861604871</v>
          </cell>
        </row>
        <row r="68">
          <cell r="A68" t="str">
            <v>NovAnthonyPublic Authority Sales Service (915)</v>
          </cell>
          <cell r="B68" t="str">
            <v>Nov</v>
          </cell>
          <cell r="C68" t="str">
            <v>Anthony</v>
          </cell>
          <cell r="D68" t="str">
            <v>Public Authority Sales Service (915)</v>
          </cell>
          <cell r="E68">
            <v>0.13572999999999999</v>
          </cell>
          <cell r="F68">
            <v>6772</v>
          </cell>
          <cell r="G68">
            <v>80.596999999999994</v>
          </cell>
          <cell r="H68">
            <v>261</v>
          </cell>
          <cell r="I68">
            <v>207</v>
          </cell>
          <cell r="J68">
            <v>0.67796999999999996</v>
          </cell>
          <cell r="K68">
            <v>541</v>
          </cell>
          <cell r="L68">
            <v>618</v>
          </cell>
          <cell r="M68">
            <v>0.15594</v>
          </cell>
          <cell r="N68">
            <v>-66.140604565092431</v>
          </cell>
        </row>
        <row r="69">
          <cell r="A69" t="str">
            <v>Nov</v>
          </cell>
          <cell r="B69" t="str">
            <v>Nov</v>
          </cell>
        </row>
        <row r="70">
          <cell r="A70" t="str">
            <v>NovChanuteResidential Sales Service (910)</v>
          </cell>
          <cell r="B70" t="str">
            <v>Nov</v>
          </cell>
          <cell r="C70" t="str">
            <v>Chanute</v>
          </cell>
          <cell r="D70" t="str">
            <v>Residential Sales Service (910)</v>
          </cell>
          <cell r="E70">
            <v>0.13572999999999999</v>
          </cell>
          <cell r="F70">
            <v>307633.71399999998</v>
          </cell>
          <cell r="G70">
            <v>12.48</v>
          </cell>
          <cell r="H70">
            <v>270</v>
          </cell>
          <cell r="I70">
            <v>223</v>
          </cell>
          <cell r="J70">
            <v>0.10154000000000001</v>
          </cell>
          <cell r="K70">
            <v>576</v>
          </cell>
          <cell r="L70">
            <v>598</v>
          </cell>
          <cell r="M70">
            <v>4.5220000000000003E-2</v>
          </cell>
          <cell r="N70">
            <v>-2391.956678628123</v>
          </cell>
        </row>
        <row r="71">
          <cell r="A71" t="str">
            <v>NovChanuteCommercial Sales Service (915)</v>
          </cell>
          <cell r="B71" t="str">
            <v>Nov</v>
          </cell>
          <cell r="C71" t="str">
            <v>Chanute</v>
          </cell>
          <cell r="D71" t="str">
            <v>Commercial Sales Service (915)</v>
          </cell>
          <cell r="E71">
            <v>0.13572999999999999</v>
          </cell>
          <cell r="F71">
            <v>86313.56</v>
          </cell>
          <cell r="G71">
            <v>30.576000000000001</v>
          </cell>
          <cell r="H71">
            <v>270</v>
          </cell>
          <cell r="I71">
            <v>223</v>
          </cell>
          <cell r="J71">
            <v>0.30462</v>
          </cell>
          <cell r="K71">
            <v>576</v>
          </cell>
          <cell r="L71">
            <v>598</v>
          </cell>
          <cell r="M71">
            <v>0.23144999999999999</v>
          </cell>
          <cell r="N71">
            <v>-439.08927148326069</v>
          </cell>
        </row>
        <row r="72">
          <cell r="A72" t="str">
            <v>NovChanutePublic Authority Sales Service (915)</v>
          </cell>
          <cell r="B72" t="str">
            <v>Nov</v>
          </cell>
          <cell r="C72" t="str">
            <v>Chanute</v>
          </cell>
          <cell r="D72" t="str">
            <v>Public Authority Sales Service (915)</v>
          </cell>
          <cell r="E72">
            <v>0.13572999999999999</v>
          </cell>
          <cell r="F72">
            <v>14621.046999999999</v>
          </cell>
          <cell r="G72">
            <v>56.722999999999999</v>
          </cell>
          <cell r="H72">
            <v>270</v>
          </cell>
          <cell r="I72">
            <v>223</v>
          </cell>
          <cell r="J72">
            <v>0.51832999999999996</v>
          </cell>
          <cell r="K72">
            <v>576</v>
          </cell>
          <cell r="L72">
            <v>598</v>
          </cell>
          <cell r="M72">
            <v>0.24174999999999999</v>
          </cell>
          <cell r="N72">
            <v>-112.50036379048892</v>
          </cell>
        </row>
        <row r="73">
          <cell r="A73" t="str">
            <v>Nov</v>
          </cell>
          <cell r="B73" t="str">
            <v>Nov</v>
          </cell>
        </row>
        <row r="74">
          <cell r="A74" t="str">
            <v>NovCouncil Grove LakeResidential Sales Service (910)</v>
          </cell>
          <cell r="B74" t="str">
            <v>Nov</v>
          </cell>
          <cell r="C74" t="str">
            <v>Council Grove Lake</v>
          </cell>
          <cell r="D74" t="str">
            <v>Residential Sales Service (910)</v>
          </cell>
          <cell r="E74">
            <v>0.13572999999999999</v>
          </cell>
          <cell r="F74">
            <v>94235.263999999996</v>
          </cell>
          <cell r="G74">
            <v>12.789</v>
          </cell>
          <cell r="H74">
            <v>328</v>
          </cell>
          <cell r="I74">
            <v>287</v>
          </cell>
          <cell r="J74">
            <v>8.1860000000000002E-2</v>
          </cell>
          <cell r="K74">
            <v>640</v>
          </cell>
          <cell r="L74">
            <v>688</v>
          </cell>
          <cell r="M74">
            <v>4.8030000000000003E-2</v>
          </cell>
          <cell r="N74">
            <v>-190.97608317239113</v>
          </cell>
        </row>
        <row r="75">
          <cell r="A75" t="str">
            <v>NovCouncil Grove LakeCommercial Sales Service (915)</v>
          </cell>
          <cell r="B75" t="str">
            <v>Nov</v>
          </cell>
          <cell r="C75" t="str">
            <v>Council Grove Lake</v>
          </cell>
          <cell r="D75" t="str">
            <v>Commercial Sales Service (915)</v>
          </cell>
          <cell r="E75">
            <v>0.13572999999999999</v>
          </cell>
          <cell r="F75">
            <v>38781.811999999998</v>
          </cell>
          <cell r="G75">
            <v>134.495</v>
          </cell>
          <cell r="H75">
            <v>328</v>
          </cell>
          <cell r="I75">
            <v>287</v>
          </cell>
          <cell r="J75">
            <v>0.23960000000000001</v>
          </cell>
          <cell r="K75">
            <v>640</v>
          </cell>
          <cell r="L75">
            <v>688</v>
          </cell>
          <cell r="M75">
            <v>0.26399</v>
          </cell>
          <cell r="N75">
            <v>39.239715555998075</v>
          </cell>
        </row>
        <row r="76">
          <cell r="A76" t="str">
            <v>NovCouncil Grove LakePublic Authority Sales Service (915)</v>
          </cell>
          <cell r="B76" t="str">
            <v>Nov</v>
          </cell>
          <cell r="C76" t="str">
            <v>Council Grove Lake</v>
          </cell>
          <cell r="D76" t="str">
            <v>Public Authority Sales Service (915)</v>
          </cell>
          <cell r="E76">
            <v>0.13572999999999999</v>
          </cell>
          <cell r="F76">
            <v>8568.2149999999983</v>
          </cell>
          <cell r="G76">
            <v>53.63</v>
          </cell>
          <cell r="H76">
            <v>328</v>
          </cell>
          <cell r="I76">
            <v>287</v>
          </cell>
          <cell r="J76">
            <v>0.45012000000000002</v>
          </cell>
          <cell r="K76">
            <v>640</v>
          </cell>
          <cell r="L76">
            <v>688</v>
          </cell>
          <cell r="M76">
            <v>0.26960000000000001</v>
          </cell>
          <cell r="N76">
            <v>-17.154876620490331</v>
          </cell>
        </row>
        <row r="77">
          <cell r="A77" t="str">
            <v>Nov</v>
          </cell>
          <cell r="B77" t="str">
            <v>Nov</v>
          </cell>
        </row>
        <row r="78">
          <cell r="A78" t="str">
            <v>NovIndependenceResidential Sales Service (910)</v>
          </cell>
          <cell r="B78" t="str">
            <v>Nov</v>
          </cell>
          <cell r="C78" t="str">
            <v>Independence</v>
          </cell>
          <cell r="D78" t="str">
            <v>Residential Sales Service (910)</v>
          </cell>
          <cell r="E78">
            <v>0.13572999999999999</v>
          </cell>
          <cell r="F78">
            <v>514885.48199999996</v>
          </cell>
          <cell r="G78">
            <v>11.675000000000001</v>
          </cell>
          <cell r="H78">
            <v>241</v>
          </cell>
          <cell r="I78">
            <v>200</v>
          </cell>
          <cell r="J78">
            <v>5.3469999999999997E-2</v>
          </cell>
          <cell r="K78">
            <v>548</v>
          </cell>
          <cell r="L78">
            <v>568</v>
          </cell>
          <cell r="M78">
            <v>9.3450000000000005E-2</v>
          </cell>
          <cell r="N78">
            <v>-298.1562333113614</v>
          </cell>
        </row>
        <row r="79">
          <cell r="A79" t="str">
            <v>NovIndependenceCommercial Sales Service (915)</v>
          </cell>
          <cell r="B79" t="str">
            <v>Nov</v>
          </cell>
          <cell r="C79" t="str">
            <v>Independence</v>
          </cell>
          <cell r="D79" t="str">
            <v>Commercial Sales Service (915)</v>
          </cell>
          <cell r="E79">
            <v>0.13572999999999999</v>
          </cell>
          <cell r="F79">
            <v>183092.53600000002</v>
          </cell>
          <cell r="G79">
            <v>38.241999999999997</v>
          </cell>
          <cell r="H79">
            <v>241</v>
          </cell>
          <cell r="I79">
            <v>200</v>
          </cell>
          <cell r="J79">
            <v>9.4810000000000005E-2</v>
          </cell>
          <cell r="K79">
            <v>548</v>
          </cell>
          <cell r="L79">
            <v>568</v>
          </cell>
          <cell r="M79">
            <v>0.19012999999999999</v>
          </cell>
          <cell r="N79">
            <v>-12.721591396989837</v>
          </cell>
        </row>
        <row r="80">
          <cell r="A80" t="str">
            <v>NovIndependencePublic Authority Sales Service (915)</v>
          </cell>
          <cell r="B80" t="str">
            <v>Nov</v>
          </cell>
          <cell r="C80" t="str">
            <v>Independence</v>
          </cell>
          <cell r="D80" t="str">
            <v>Public Authority Sales Service (915)</v>
          </cell>
          <cell r="E80">
            <v>0.13572999999999999</v>
          </cell>
          <cell r="F80">
            <v>0</v>
          </cell>
          <cell r="G80" t="str">
            <v>NA</v>
          </cell>
          <cell r="H80">
            <v>241</v>
          </cell>
          <cell r="I80">
            <v>200</v>
          </cell>
          <cell r="J80" t="str">
            <v>NA</v>
          </cell>
          <cell r="K80">
            <v>548</v>
          </cell>
          <cell r="L80">
            <v>568</v>
          </cell>
          <cell r="M80" t="str">
            <v>NA</v>
          </cell>
          <cell r="N80" t="str">
            <v>NA</v>
          </cell>
        </row>
        <row r="81">
          <cell r="A81" t="str">
            <v>Nov</v>
          </cell>
          <cell r="B81" t="str">
            <v>Nov</v>
          </cell>
        </row>
        <row r="82">
          <cell r="A82" t="str">
            <v>NovLawrenceResidential Sales Service (910)</v>
          </cell>
          <cell r="B82" t="str">
            <v>Nov</v>
          </cell>
          <cell r="C82" t="str">
            <v>Lawrence</v>
          </cell>
          <cell r="D82" t="str">
            <v>Residential Sales Service (910)</v>
          </cell>
          <cell r="E82">
            <v>0.13572999999999999</v>
          </cell>
          <cell r="F82">
            <v>152795.21400000001</v>
          </cell>
          <cell r="G82">
            <v>15.468</v>
          </cell>
          <cell r="H82">
            <v>335</v>
          </cell>
          <cell r="I82">
            <v>204</v>
          </cell>
          <cell r="J82">
            <v>5.1990000000000001E-2</v>
          </cell>
          <cell r="K82">
            <v>646</v>
          </cell>
          <cell r="L82">
            <v>604</v>
          </cell>
          <cell r="M82">
            <v>6.4490000000000006E-2</v>
          </cell>
          <cell r="N82">
            <v>-2648.3148712761367</v>
          </cell>
        </row>
        <row r="83">
          <cell r="A83" t="str">
            <v>NovLawrenceCommercial Sales Service (915)</v>
          </cell>
          <cell r="B83" t="str">
            <v>Nov</v>
          </cell>
          <cell r="C83" t="str">
            <v>Lawrence</v>
          </cell>
          <cell r="D83" t="str">
            <v>Commercial Sales Service (915)</v>
          </cell>
          <cell r="E83">
            <v>0.13572999999999999</v>
          </cell>
          <cell r="F83">
            <v>33409.94</v>
          </cell>
          <cell r="G83">
            <v>49.593000000000004</v>
          </cell>
          <cell r="H83">
            <v>335</v>
          </cell>
          <cell r="I83">
            <v>204</v>
          </cell>
          <cell r="J83">
            <v>0.16863</v>
          </cell>
          <cell r="K83">
            <v>646</v>
          </cell>
          <cell r="L83">
            <v>604</v>
          </cell>
          <cell r="M83">
            <v>0.48260999999999998</v>
          </cell>
          <cell r="N83">
            <v>-459.71482928724237</v>
          </cell>
        </row>
        <row r="84">
          <cell r="A84" t="str">
            <v>NovLawrencePublic Authority Sales Service (915)</v>
          </cell>
          <cell r="B84" t="str">
            <v>Nov</v>
          </cell>
          <cell r="C84" t="str">
            <v>Lawrence</v>
          </cell>
          <cell r="D84" t="str">
            <v>Public Authority Sales Service (915)</v>
          </cell>
          <cell r="E84">
            <v>0.13572999999999999</v>
          </cell>
          <cell r="F84">
            <v>6364.5460000000003</v>
          </cell>
          <cell r="G84">
            <v>80.242000000000004</v>
          </cell>
          <cell r="H84">
            <v>335</v>
          </cell>
          <cell r="I84">
            <v>204</v>
          </cell>
          <cell r="J84">
            <v>0.52893000000000001</v>
          </cell>
          <cell r="K84">
            <v>646</v>
          </cell>
          <cell r="L84">
            <v>604</v>
          </cell>
          <cell r="M84">
            <v>0.73778999999999995</v>
          </cell>
          <cell r="N84">
            <v>-118.0107154732723</v>
          </cell>
        </row>
        <row r="85">
          <cell r="A85" t="str">
            <v>Nov</v>
          </cell>
          <cell r="B85" t="str">
            <v>Nov</v>
          </cell>
        </row>
        <row r="86">
          <cell r="A86" t="str">
            <v>NovLeavenworthResidential Sales Service (910)</v>
          </cell>
          <cell r="B86" t="str">
            <v>Nov</v>
          </cell>
          <cell r="C86" t="str">
            <v>Leavenworth</v>
          </cell>
          <cell r="D86" t="str">
            <v>Residential Sales Service (910)</v>
          </cell>
          <cell r="E86">
            <v>0.13572999999999999</v>
          </cell>
          <cell r="F86">
            <v>272361.62300000002</v>
          </cell>
          <cell r="G86">
            <v>17.143999999999998</v>
          </cell>
          <cell r="H86">
            <v>326</v>
          </cell>
          <cell r="I86">
            <v>265</v>
          </cell>
          <cell r="J86">
            <v>7.8490000000000004E-2</v>
          </cell>
          <cell r="K86">
            <v>643</v>
          </cell>
          <cell r="L86">
            <v>680</v>
          </cell>
          <cell r="M86">
            <v>7.886E-2</v>
          </cell>
          <cell r="N86">
            <v>-739.86544671120919</v>
          </cell>
        </row>
        <row r="87">
          <cell r="A87" t="str">
            <v>NovLeavenworthCommercial Sales Service (915)</v>
          </cell>
          <cell r="B87" t="str">
            <v>Nov</v>
          </cell>
          <cell r="C87" t="str">
            <v>Leavenworth</v>
          </cell>
          <cell r="D87" t="str">
            <v>Commercial Sales Service (915)</v>
          </cell>
          <cell r="E87">
            <v>0.13572999999999999</v>
          </cell>
          <cell r="F87">
            <v>72037.460000000006</v>
          </cell>
          <cell r="G87">
            <v>127.58</v>
          </cell>
          <cell r="H87">
            <v>326</v>
          </cell>
          <cell r="I87">
            <v>265</v>
          </cell>
          <cell r="J87">
            <v>0.43508000000000002</v>
          </cell>
          <cell r="K87">
            <v>643</v>
          </cell>
          <cell r="L87">
            <v>680</v>
          </cell>
          <cell r="M87">
            <v>0.22688</v>
          </cell>
          <cell r="N87">
            <v>-427.20568623096199</v>
          </cell>
        </row>
        <row r="88">
          <cell r="A88" t="str">
            <v>NovLeavenworthPublic Authority Sales Service (915)</v>
          </cell>
          <cell r="B88" t="str">
            <v>Nov</v>
          </cell>
          <cell r="C88" t="str">
            <v>Leavenworth</v>
          </cell>
          <cell r="D88" t="str">
            <v>Public Authority Sales Service (915)</v>
          </cell>
          <cell r="E88">
            <v>0.13572999999999999</v>
          </cell>
          <cell r="F88">
            <v>3796.0680000000002</v>
          </cell>
          <cell r="G88">
            <v>26.2</v>
          </cell>
          <cell r="H88">
            <v>326</v>
          </cell>
          <cell r="I88">
            <v>265</v>
          </cell>
          <cell r="J88">
            <v>0.65732999999999997</v>
          </cell>
          <cell r="K88">
            <v>643</v>
          </cell>
          <cell r="L88">
            <v>680</v>
          </cell>
          <cell r="M88">
            <v>0.17499999999999999</v>
          </cell>
          <cell r="N88">
            <v>-49.072977869515562</v>
          </cell>
        </row>
        <row r="89">
          <cell r="A89" t="str">
            <v>Nov</v>
          </cell>
          <cell r="B89" t="str">
            <v>Nov</v>
          </cell>
        </row>
        <row r="90">
          <cell r="A90" t="str">
            <v>NovMarion lakeResidential Sales Service (910)</v>
          </cell>
          <cell r="B90" t="str">
            <v>Nov</v>
          </cell>
          <cell r="C90" t="str">
            <v>Marion lake</v>
          </cell>
          <cell r="D90" t="str">
            <v>Residential Sales Service (910)</v>
          </cell>
          <cell r="E90">
            <v>0.13572999999999999</v>
          </cell>
          <cell r="F90">
            <v>191950.64300000001</v>
          </cell>
          <cell r="G90">
            <v>12.786</v>
          </cell>
          <cell r="H90">
            <v>295</v>
          </cell>
          <cell r="I90">
            <v>293</v>
          </cell>
          <cell r="J90">
            <v>8.405E-2</v>
          </cell>
          <cell r="K90">
            <v>619</v>
          </cell>
          <cell r="L90">
            <v>701</v>
          </cell>
          <cell r="M90">
            <v>4.8660000000000002E-2</v>
          </cell>
          <cell r="N90">
            <v>1470.8264517401967</v>
          </cell>
        </row>
        <row r="91">
          <cell r="A91" t="str">
            <v>NovMarion lakeCommercial Sales Service (915)</v>
          </cell>
          <cell r="B91" t="str">
            <v>Nov</v>
          </cell>
          <cell r="C91" t="str">
            <v>Marion lake</v>
          </cell>
          <cell r="D91" t="str">
            <v>Commercial Sales Service (915)</v>
          </cell>
          <cell r="E91">
            <v>0.13572999999999999</v>
          </cell>
          <cell r="F91">
            <v>89040.382000000012</v>
          </cell>
          <cell r="G91">
            <v>41.223999999999997</v>
          </cell>
          <cell r="H91">
            <v>295</v>
          </cell>
          <cell r="I91">
            <v>293</v>
          </cell>
          <cell r="J91">
            <v>0.16786000000000001</v>
          </cell>
          <cell r="K91">
            <v>619</v>
          </cell>
          <cell r="L91">
            <v>701</v>
          </cell>
          <cell r="M91">
            <v>0.15579000000000001</v>
          </cell>
          <cell r="N91">
            <v>803.15361202701172</v>
          </cell>
        </row>
        <row r="92">
          <cell r="A92" t="str">
            <v>NovMarion lakePublic Authority Sales Service (915)</v>
          </cell>
          <cell r="B92" t="str">
            <v>Nov</v>
          </cell>
          <cell r="C92" t="str">
            <v>Marion lake</v>
          </cell>
          <cell r="D92" t="str">
            <v>Public Authority Sales Service (915)</v>
          </cell>
          <cell r="E92">
            <v>0.13572999999999999</v>
          </cell>
          <cell r="F92">
            <v>39071.337</v>
          </cell>
          <cell r="G92">
            <v>231.02</v>
          </cell>
          <cell r="H92">
            <v>295</v>
          </cell>
          <cell r="I92">
            <v>293</v>
          </cell>
          <cell r="J92">
            <v>0.40783000000000003</v>
          </cell>
          <cell r="K92">
            <v>619</v>
          </cell>
          <cell r="L92">
            <v>701</v>
          </cell>
          <cell r="M92">
            <v>0.43203999999999998</v>
          </cell>
          <cell r="N92">
            <v>296.64155303408057</v>
          </cell>
        </row>
        <row r="93">
          <cell r="A93" t="str">
            <v>Nov</v>
          </cell>
          <cell r="B93" t="str">
            <v>Nov</v>
          </cell>
        </row>
        <row r="94">
          <cell r="A94" t="str">
            <v>NovNess CityResidential Sales Service (910)</v>
          </cell>
          <cell r="B94" t="str">
            <v>Nov</v>
          </cell>
          <cell r="C94" t="str">
            <v>Ness City</v>
          </cell>
          <cell r="D94" t="str">
            <v>Residential Sales Service (910)</v>
          </cell>
          <cell r="E94">
            <v>0.13572999999999999</v>
          </cell>
          <cell r="F94">
            <v>39728.625999999997</v>
          </cell>
          <cell r="G94">
            <v>15.522</v>
          </cell>
          <cell r="H94">
            <v>334</v>
          </cell>
          <cell r="I94">
            <v>304</v>
          </cell>
          <cell r="J94">
            <v>0.11704000000000001</v>
          </cell>
          <cell r="K94">
            <v>616</v>
          </cell>
          <cell r="L94">
            <v>734</v>
          </cell>
          <cell r="M94">
            <v>1.401E-2</v>
          </cell>
          <cell r="N94">
            <v>-158.42136287633858</v>
          </cell>
        </row>
        <row r="95">
          <cell r="A95" t="str">
            <v>NovNess CityCommercial Sales Service (915)</v>
          </cell>
          <cell r="B95" t="str">
            <v>Nov</v>
          </cell>
          <cell r="C95" t="str">
            <v>Ness City</v>
          </cell>
          <cell r="D95" t="str">
            <v>Commercial Sales Service (915)</v>
          </cell>
          <cell r="E95">
            <v>0.13572999999999999</v>
          </cell>
          <cell r="F95">
            <v>9720.4349999999995</v>
          </cell>
          <cell r="G95">
            <v>26.966000000000001</v>
          </cell>
          <cell r="H95">
            <v>334</v>
          </cell>
          <cell r="I95">
            <v>304</v>
          </cell>
          <cell r="J95">
            <v>0.23505000000000001</v>
          </cell>
          <cell r="K95">
            <v>616</v>
          </cell>
          <cell r="L95">
            <v>734</v>
          </cell>
          <cell r="M95">
            <v>1.634E-2</v>
          </cell>
          <cell r="N95">
            <v>-58.504968043866882</v>
          </cell>
        </row>
        <row r="96">
          <cell r="A96" t="str">
            <v>NovNess CityPublic Authority Sales Service (915)</v>
          </cell>
          <cell r="B96" t="str">
            <v>Nov</v>
          </cell>
          <cell r="C96" t="str">
            <v>Ness City</v>
          </cell>
          <cell r="D96" t="str">
            <v>Public Authority Sales Service (915)</v>
          </cell>
          <cell r="E96">
            <v>0.13572999999999999</v>
          </cell>
          <cell r="F96">
            <v>5534.375</v>
          </cell>
          <cell r="G96">
            <v>59.064</v>
          </cell>
          <cell r="H96">
            <v>334</v>
          </cell>
          <cell r="I96">
            <v>304</v>
          </cell>
          <cell r="J96">
            <v>0.35189999999999999</v>
          </cell>
          <cell r="K96">
            <v>616</v>
          </cell>
          <cell r="L96">
            <v>734</v>
          </cell>
          <cell r="M96">
            <v>0.27622000000000002</v>
          </cell>
          <cell r="N96">
            <v>47.739679086095201</v>
          </cell>
        </row>
        <row r="97">
          <cell r="A97" t="str">
            <v>Nov</v>
          </cell>
          <cell r="B97" t="str">
            <v>Nov</v>
          </cell>
        </row>
        <row r="98">
          <cell r="A98" t="str">
            <v>NovOlatheResidential Sales Service (910)</v>
          </cell>
          <cell r="B98" t="str">
            <v>Nov</v>
          </cell>
          <cell r="C98" t="str">
            <v>Olathe</v>
          </cell>
          <cell r="D98" t="str">
            <v>Residential Sales Service (910)</v>
          </cell>
          <cell r="E98">
            <v>0.13572999999999999</v>
          </cell>
          <cell r="F98">
            <v>4351412.9640000015</v>
          </cell>
          <cell r="G98">
            <v>16.581</v>
          </cell>
          <cell r="H98">
            <v>297</v>
          </cell>
          <cell r="I98">
            <v>226</v>
          </cell>
          <cell r="J98">
            <v>0.10094</v>
          </cell>
          <cell r="K98">
            <v>629</v>
          </cell>
          <cell r="L98">
            <v>622</v>
          </cell>
          <cell r="M98">
            <v>6.9720000000000004E-2</v>
          </cell>
          <cell r="N98">
            <v>-50003.786522522314</v>
          </cell>
        </row>
        <row r="99">
          <cell r="A99" t="str">
            <v>NovOlatheCommercial Sales Service (915)</v>
          </cell>
          <cell r="B99" t="str">
            <v>Nov</v>
          </cell>
          <cell r="C99" t="str">
            <v>Olathe</v>
          </cell>
          <cell r="D99" t="str">
            <v>Commercial Sales Service (915)</v>
          </cell>
          <cell r="E99">
            <v>0.13572999999999999</v>
          </cell>
          <cell r="F99">
            <v>1043649.037</v>
          </cell>
          <cell r="G99">
            <v>86.257999999999996</v>
          </cell>
          <cell r="H99">
            <v>297</v>
          </cell>
          <cell r="I99">
            <v>226</v>
          </cell>
          <cell r="J99">
            <v>0.45813999999999999</v>
          </cell>
          <cell r="K99">
            <v>629</v>
          </cell>
          <cell r="L99">
            <v>622</v>
          </cell>
          <cell r="M99">
            <v>0.30102000000000001</v>
          </cell>
          <cell r="N99">
            <v>-11917.91538216206</v>
          </cell>
        </row>
        <row r="100">
          <cell r="A100" t="str">
            <v>NovOlathePublic Authority Sales Service (915)</v>
          </cell>
          <cell r="B100" t="str">
            <v>Nov</v>
          </cell>
          <cell r="C100" t="str">
            <v>Olathe</v>
          </cell>
          <cell r="D100" t="str">
            <v>Public Authority Sales Service (915)</v>
          </cell>
          <cell r="E100">
            <v>0.13572999999999999</v>
          </cell>
          <cell r="F100">
            <v>6227.7049999999999</v>
          </cell>
          <cell r="G100">
            <v>44.997</v>
          </cell>
          <cell r="H100">
            <v>297</v>
          </cell>
          <cell r="I100">
            <v>226</v>
          </cell>
          <cell r="J100">
            <v>0.94994999999999996</v>
          </cell>
          <cell r="K100">
            <v>629</v>
          </cell>
          <cell r="L100">
            <v>622</v>
          </cell>
          <cell r="M100">
            <v>0.84931999999999996</v>
          </cell>
          <cell r="N100">
            <v>-72.02261373907244</v>
          </cell>
        </row>
        <row r="101">
          <cell r="A101" t="str">
            <v>Nov</v>
          </cell>
          <cell r="B101" t="str">
            <v>Nov</v>
          </cell>
        </row>
        <row r="102">
          <cell r="A102" t="str">
            <v>NovSedanResidential Sales Service (910)</v>
          </cell>
          <cell r="B102" t="str">
            <v>Nov</v>
          </cell>
          <cell r="C102" t="str">
            <v>Sedan</v>
          </cell>
          <cell r="D102" t="str">
            <v>Residential Sales Service (910)</v>
          </cell>
          <cell r="E102">
            <v>0.13572999999999999</v>
          </cell>
          <cell r="F102">
            <v>101089.932</v>
          </cell>
          <cell r="G102">
            <v>12.686999999999999</v>
          </cell>
          <cell r="H102">
            <v>245</v>
          </cell>
          <cell r="I102">
            <v>211</v>
          </cell>
          <cell r="J102">
            <v>0.10256</v>
          </cell>
          <cell r="K102">
            <v>527</v>
          </cell>
          <cell r="L102">
            <v>565</v>
          </cell>
          <cell r="M102">
            <v>6.343E-2</v>
          </cell>
          <cell r="N102">
            <v>-207.36885120741047</v>
          </cell>
        </row>
        <row r="103">
          <cell r="A103" t="str">
            <v>NovSedanCommercial Sales Service (915)</v>
          </cell>
          <cell r="B103" t="str">
            <v>Nov</v>
          </cell>
          <cell r="C103" t="str">
            <v>Sedan</v>
          </cell>
          <cell r="D103" t="str">
            <v>Commercial Sales Service (915)</v>
          </cell>
          <cell r="E103">
            <v>0.13572999999999999</v>
          </cell>
          <cell r="F103">
            <v>34889.215000000004</v>
          </cell>
          <cell r="G103">
            <v>57.523000000000003</v>
          </cell>
          <cell r="H103">
            <v>245</v>
          </cell>
          <cell r="I103">
            <v>211</v>
          </cell>
          <cell r="J103">
            <v>0.34370000000000001</v>
          </cell>
          <cell r="K103">
            <v>527</v>
          </cell>
          <cell r="L103">
            <v>565</v>
          </cell>
          <cell r="M103">
            <v>0.19517000000000001</v>
          </cell>
          <cell r="N103">
            <v>-82.660796620688657</v>
          </cell>
        </row>
        <row r="104">
          <cell r="A104" t="str">
            <v>NovSedanPublic Authority Sales Service (915)</v>
          </cell>
          <cell r="B104" t="str">
            <v>Nov</v>
          </cell>
          <cell r="C104" t="str">
            <v>Sedan</v>
          </cell>
          <cell r="D104" t="str">
            <v>Public Authority Sales Service (915)</v>
          </cell>
          <cell r="E104">
            <v>0.13572999999999999</v>
          </cell>
          <cell r="F104">
            <v>0</v>
          </cell>
          <cell r="G104" t="str">
            <v>NA</v>
          </cell>
          <cell r="H104">
            <v>245</v>
          </cell>
          <cell r="I104">
            <v>211</v>
          </cell>
          <cell r="J104" t="str">
            <v>NA</v>
          </cell>
          <cell r="K104">
            <v>527</v>
          </cell>
          <cell r="L104">
            <v>565</v>
          </cell>
          <cell r="M104" t="str">
            <v>NA</v>
          </cell>
          <cell r="N104" t="str">
            <v>NA</v>
          </cell>
        </row>
        <row r="105">
          <cell r="A105" t="str">
            <v>Nov</v>
          </cell>
          <cell r="B105" t="str">
            <v>Nov</v>
          </cell>
        </row>
        <row r="106">
          <cell r="A106" t="str">
            <v>NovSyracuseResidential Sales Service (910)</v>
          </cell>
          <cell r="B106" t="str">
            <v>Nov</v>
          </cell>
          <cell r="C106" t="str">
            <v>Syracuse</v>
          </cell>
          <cell r="D106" t="str">
            <v>Residential Sales Service (910)</v>
          </cell>
          <cell r="E106">
            <v>0.13572999999999999</v>
          </cell>
          <cell r="F106">
            <v>42126.103999999992</v>
          </cell>
          <cell r="G106">
            <v>18.134</v>
          </cell>
          <cell r="H106">
            <v>313</v>
          </cell>
          <cell r="I106">
            <v>322</v>
          </cell>
          <cell r="J106">
            <v>0.10317</v>
          </cell>
          <cell r="K106">
            <v>580</v>
          </cell>
          <cell r="L106">
            <v>750</v>
          </cell>
          <cell r="M106">
            <v>2.835E-2</v>
          </cell>
          <cell r="N106">
            <v>491.4959894491206</v>
          </cell>
        </row>
        <row r="107">
          <cell r="A107" t="str">
            <v>NovSyracuseCommercial Sales Service (915)</v>
          </cell>
          <cell r="B107" t="str">
            <v>Nov</v>
          </cell>
          <cell r="C107" t="str">
            <v>Syracuse</v>
          </cell>
          <cell r="D107" t="str">
            <v>Commercial Sales Service (915)</v>
          </cell>
          <cell r="E107">
            <v>0.13572999999999999</v>
          </cell>
          <cell r="F107">
            <v>22193.967000000004</v>
          </cell>
          <cell r="G107">
            <v>73.734999999999999</v>
          </cell>
          <cell r="H107">
            <v>313</v>
          </cell>
          <cell r="I107">
            <v>322</v>
          </cell>
          <cell r="J107">
            <v>0.32784999999999997</v>
          </cell>
          <cell r="K107">
            <v>580</v>
          </cell>
          <cell r="L107">
            <v>750</v>
          </cell>
          <cell r="M107">
            <v>0.17219999999999999</v>
          </cell>
          <cell r="N107">
            <v>351.4238372255295</v>
          </cell>
        </row>
        <row r="108">
          <cell r="A108" t="str">
            <v>NovSyracusePublic Authority Sales Service (915)</v>
          </cell>
          <cell r="B108" t="str">
            <v>Nov</v>
          </cell>
          <cell r="C108" t="str">
            <v>Syracuse</v>
          </cell>
          <cell r="D108" t="str">
            <v>Public Authority Sales Service (915)</v>
          </cell>
          <cell r="E108">
            <v>0.13572999999999999</v>
          </cell>
          <cell r="F108">
            <v>10357.870999999999</v>
          </cell>
          <cell r="G108">
            <v>64.034000000000006</v>
          </cell>
          <cell r="H108">
            <v>313</v>
          </cell>
          <cell r="I108">
            <v>322</v>
          </cell>
          <cell r="J108">
            <v>0.54586000000000001</v>
          </cell>
          <cell r="K108">
            <v>580</v>
          </cell>
          <cell r="L108">
            <v>750</v>
          </cell>
          <cell r="M108">
            <v>0.20718</v>
          </cell>
          <cell r="N108">
            <v>158.91283609262285</v>
          </cell>
        </row>
        <row r="109">
          <cell r="A109" t="str">
            <v>Nov</v>
          </cell>
          <cell r="B109" t="str">
            <v>Nov</v>
          </cell>
        </row>
        <row r="110">
          <cell r="A110" t="str">
            <v>NovUlyssesResidential Sales Service (910)</v>
          </cell>
          <cell r="B110" t="str">
            <v>Nov</v>
          </cell>
          <cell r="C110" t="str">
            <v>Ulysses</v>
          </cell>
          <cell r="D110" t="str">
            <v>Residential Sales Service (910)</v>
          </cell>
          <cell r="E110">
            <v>0.13572999999999999</v>
          </cell>
          <cell r="F110">
            <v>181814.57599999997</v>
          </cell>
          <cell r="G110">
            <v>19.79</v>
          </cell>
          <cell r="H110">
            <v>332</v>
          </cell>
          <cell r="I110">
            <v>280</v>
          </cell>
          <cell r="J110">
            <v>0.10802</v>
          </cell>
          <cell r="K110">
            <v>599</v>
          </cell>
          <cell r="L110">
            <v>703</v>
          </cell>
          <cell r="M110">
            <v>3.9609999999999999E-2</v>
          </cell>
          <cell r="N110">
            <v>-465.58029417793142</v>
          </cell>
        </row>
        <row r="111">
          <cell r="A111" t="str">
            <v>NovUlyssesCommercial Sales Service (915)</v>
          </cell>
          <cell r="B111" t="str">
            <v>Nov</v>
          </cell>
          <cell r="C111" t="str">
            <v>Ulysses</v>
          </cell>
          <cell r="D111" t="str">
            <v>Commercial Sales Service (915)</v>
          </cell>
          <cell r="E111">
            <v>0.13572999999999999</v>
          </cell>
          <cell r="F111">
            <v>100954.595</v>
          </cell>
          <cell r="G111">
            <v>64.974999999999994</v>
          </cell>
          <cell r="H111">
            <v>332</v>
          </cell>
          <cell r="I111">
            <v>280</v>
          </cell>
          <cell r="J111">
            <v>0.46460000000000001</v>
          </cell>
          <cell r="K111">
            <v>599</v>
          </cell>
          <cell r="L111">
            <v>703</v>
          </cell>
          <cell r="M111">
            <v>0.22747000000000001</v>
          </cell>
          <cell r="N111">
            <v>-19.362937049440916</v>
          </cell>
        </row>
        <row r="112">
          <cell r="A112" t="str">
            <v>NovUlyssesPublic Authority Sales Service (915)</v>
          </cell>
          <cell r="B112" t="str">
            <v>Nov</v>
          </cell>
          <cell r="C112" t="str">
            <v>Ulysses</v>
          </cell>
          <cell r="D112" t="str">
            <v>Public Authority Sales Service (915)</v>
          </cell>
          <cell r="E112">
            <v>0.13572999999999999</v>
          </cell>
          <cell r="F112">
            <v>50906.85100000001</v>
          </cell>
          <cell r="G112">
            <v>200</v>
          </cell>
          <cell r="H112">
            <v>332</v>
          </cell>
          <cell r="I112">
            <v>280</v>
          </cell>
          <cell r="J112">
            <v>0.93113999999999997</v>
          </cell>
          <cell r="K112">
            <v>599</v>
          </cell>
          <cell r="L112">
            <v>703</v>
          </cell>
          <cell r="M112">
            <v>0.36591000000000001</v>
          </cell>
          <cell r="N112">
            <v>-98.329746864061036</v>
          </cell>
        </row>
        <row r="113">
          <cell r="A113" t="str">
            <v/>
          </cell>
          <cell r="N113">
            <v>-68085.199073061347</v>
          </cell>
        </row>
        <row r="114">
          <cell r="A114" t="str">
            <v>Revised Kansas Weather Normalization Adjustment Program</v>
          </cell>
          <cell r="C114" t="str">
            <v>Revised Kansas Weather Normalization Adjustment Program</v>
          </cell>
        </row>
        <row r="115">
          <cell r="A115" t="str">
            <v>December 2008 Final</v>
          </cell>
          <cell r="C115" t="str">
            <v>December 2008 Final</v>
          </cell>
        </row>
        <row r="116">
          <cell r="A116" t="str">
            <v/>
          </cell>
        </row>
        <row r="117">
          <cell r="A117" t="str">
            <v/>
          </cell>
          <cell r="H117" t="str">
            <v>Prior Month</v>
          </cell>
          <cell r="K117" t="str">
            <v>Current Month</v>
          </cell>
          <cell r="N117" t="str">
            <v xml:space="preserve">(Revenue/Excess) </v>
          </cell>
        </row>
        <row r="118">
          <cell r="A118" t="str">
            <v xml:space="preserve">Weather Tariff </v>
          </cell>
          <cell r="C118" t="str">
            <v xml:space="preserve">Weather </v>
          </cell>
          <cell r="D118" t="str">
            <v xml:space="preserve">Tariff </v>
          </cell>
          <cell r="E118" t="str">
            <v>Margin</v>
          </cell>
          <cell r="G118" t="str">
            <v>Base</v>
          </cell>
          <cell r="H118" t="str">
            <v xml:space="preserve">Actual </v>
          </cell>
          <cell r="I118" t="str">
            <v>Normal</v>
          </cell>
          <cell r="K118" t="str">
            <v xml:space="preserve">Actual </v>
          </cell>
          <cell r="L118" t="str">
            <v>Normal</v>
          </cell>
          <cell r="N118" t="str">
            <v>Deficiency</v>
          </cell>
        </row>
        <row r="119">
          <cell r="A119" t="str">
            <v>StationGroup</v>
          </cell>
          <cell r="C119" t="str">
            <v>Station</v>
          </cell>
          <cell r="D119" t="str">
            <v>Group</v>
          </cell>
          <cell r="E119" t="str">
            <v>Rate</v>
          </cell>
          <cell r="F119" t="str">
            <v>Volume</v>
          </cell>
          <cell r="G119" t="str">
            <v>Load</v>
          </cell>
          <cell r="H119" t="str">
            <v>HDD</v>
          </cell>
          <cell r="I119" t="str">
            <v>HDD</v>
          </cell>
          <cell r="J119" t="str">
            <v>HSF</v>
          </cell>
          <cell r="K119" t="str">
            <v>HDD</v>
          </cell>
          <cell r="L119" t="str">
            <v>HDD</v>
          </cell>
          <cell r="M119" t="str">
            <v>HSF</v>
          </cell>
          <cell r="N119" t="str">
            <v>$</v>
          </cell>
        </row>
        <row r="120">
          <cell r="A120" t="str">
            <v>DecAnthonyResidential Sales Service (910)</v>
          </cell>
          <cell r="B120" t="str">
            <v>Dec</v>
          </cell>
          <cell r="C120" t="str">
            <v>Anthony</v>
          </cell>
          <cell r="D120" t="str">
            <v>Residential Sales Service (910)</v>
          </cell>
          <cell r="E120">
            <v>0.13572999999999999</v>
          </cell>
          <cell r="F120">
            <v>178259.47099999996</v>
          </cell>
          <cell r="G120">
            <v>13.058</v>
          </cell>
          <cell r="H120">
            <v>541</v>
          </cell>
          <cell r="I120">
            <v>618</v>
          </cell>
          <cell r="J120">
            <v>0.11687</v>
          </cell>
          <cell r="K120">
            <v>978</v>
          </cell>
          <cell r="L120">
            <v>966</v>
          </cell>
          <cell r="M120">
            <v>3.6880000000000003E-2</v>
          </cell>
          <cell r="N120">
            <v>1842.6175050466154</v>
          </cell>
        </row>
        <row r="121">
          <cell r="A121" t="str">
            <v>DecAnthonyCommercial Sales Service (915)</v>
          </cell>
          <cell r="B121" t="str">
            <v>Dec</v>
          </cell>
          <cell r="C121" t="str">
            <v>Anthony</v>
          </cell>
          <cell r="D121" t="str">
            <v>Commercial Sales Service (915)</v>
          </cell>
          <cell r="E121">
            <v>0.13572999999999999</v>
          </cell>
          <cell r="F121">
            <v>58756.982999999993</v>
          </cell>
          <cell r="G121">
            <v>25.945</v>
          </cell>
          <cell r="H121">
            <v>541</v>
          </cell>
          <cell r="I121">
            <v>618</v>
          </cell>
          <cell r="J121">
            <v>0.26883000000000001</v>
          </cell>
          <cell r="K121">
            <v>978</v>
          </cell>
          <cell r="L121">
            <v>966</v>
          </cell>
          <cell r="M121">
            <v>9.3179999999999999E-2</v>
          </cell>
          <cell r="N121">
            <v>594.89122395016636</v>
          </cell>
        </row>
        <row r="122">
          <cell r="A122" t="str">
            <v>DecAnthonyPublic Authority Sales Service (915)</v>
          </cell>
          <cell r="B122" t="str">
            <v>Dec</v>
          </cell>
          <cell r="C122" t="str">
            <v>Anthony</v>
          </cell>
          <cell r="D122" t="str">
            <v>Public Authority Sales Service (915)</v>
          </cell>
          <cell r="E122">
            <v>0.13572999999999999</v>
          </cell>
          <cell r="F122">
            <v>14726</v>
          </cell>
          <cell r="G122">
            <v>80.596999999999994</v>
          </cell>
          <cell r="H122">
            <v>541</v>
          </cell>
          <cell r="I122">
            <v>618</v>
          </cell>
          <cell r="J122">
            <v>0.67796999999999996</v>
          </cell>
          <cell r="K122">
            <v>978</v>
          </cell>
          <cell r="L122">
            <v>966</v>
          </cell>
          <cell r="M122">
            <v>0.15594</v>
          </cell>
          <cell r="N122">
            <v>167.70195721830683</v>
          </cell>
        </row>
        <row r="123">
          <cell r="A123" t="str">
            <v>Dec</v>
          </cell>
          <cell r="B123" t="str">
            <v>Dec</v>
          </cell>
        </row>
        <row r="124">
          <cell r="A124" t="str">
            <v>DecChanuteResidential Sales Service (910)</v>
          </cell>
          <cell r="B124" t="str">
            <v>Dec</v>
          </cell>
          <cell r="C124" t="str">
            <v>Chanute</v>
          </cell>
          <cell r="D124" t="str">
            <v>Residential Sales Service (910)</v>
          </cell>
          <cell r="E124">
            <v>0.13572999999999999</v>
          </cell>
          <cell r="F124">
            <v>750162.25400000007</v>
          </cell>
          <cell r="G124">
            <v>12.48</v>
          </cell>
          <cell r="H124">
            <v>576</v>
          </cell>
          <cell r="I124">
            <v>598</v>
          </cell>
          <cell r="J124">
            <v>0.10154000000000001</v>
          </cell>
          <cell r="K124">
            <v>1025</v>
          </cell>
          <cell r="L124">
            <v>947</v>
          </cell>
          <cell r="M124">
            <v>4.5220000000000003E-2</v>
          </cell>
          <cell r="N124">
            <v>-1122.4336306682189</v>
          </cell>
        </row>
        <row r="125">
          <cell r="A125" t="str">
            <v>DecChanuteCommercial Sales Service (915)</v>
          </cell>
          <cell r="B125" t="str">
            <v>Dec</v>
          </cell>
          <cell r="C125" t="str">
            <v>Chanute</v>
          </cell>
          <cell r="D125" t="str">
            <v>Commercial Sales Service (915)</v>
          </cell>
          <cell r="E125">
            <v>0.13572999999999999</v>
          </cell>
          <cell r="F125">
            <v>214376.33300000001</v>
          </cell>
          <cell r="G125">
            <v>30.576000000000001</v>
          </cell>
          <cell r="H125">
            <v>576</v>
          </cell>
          <cell r="I125">
            <v>598</v>
          </cell>
          <cell r="J125">
            <v>0.30462</v>
          </cell>
          <cell r="K125">
            <v>1025</v>
          </cell>
          <cell r="L125">
            <v>947</v>
          </cell>
          <cell r="M125">
            <v>0.23144999999999999</v>
          </cell>
          <cell r="N125">
            <v>-745.13123448821545</v>
          </cell>
        </row>
        <row r="126">
          <cell r="A126" t="str">
            <v>DecChanutePublic Authority Sales Service (915)</v>
          </cell>
          <cell r="B126" t="str">
            <v>Dec</v>
          </cell>
          <cell r="C126" t="str">
            <v>Chanute</v>
          </cell>
          <cell r="D126" t="str">
            <v>Public Authority Sales Service (915)</v>
          </cell>
          <cell r="E126">
            <v>0.13572999999999999</v>
          </cell>
          <cell r="F126">
            <v>39943.863999999994</v>
          </cell>
          <cell r="G126">
            <v>56.722999999999999</v>
          </cell>
          <cell r="H126">
            <v>576</v>
          </cell>
          <cell r="I126">
            <v>598</v>
          </cell>
          <cell r="J126">
            <v>0.51832999999999996</v>
          </cell>
          <cell r="K126">
            <v>1025</v>
          </cell>
          <cell r="L126">
            <v>947</v>
          </cell>
          <cell r="M126">
            <v>0.24174999999999999</v>
          </cell>
          <cell r="N126">
            <v>-67.00386060500108</v>
          </cell>
        </row>
        <row r="127">
          <cell r="A127" t="str">
            <v>Dec</v>
          </cell>
          <cell r="B127" t="str">
            <v>Dec</v>
          </cell>
        </row>
        <row r="128">
          <cell r="A128" t="str">
            <v>DecCouncil Grove LakeResidential Sales Service (910)</v>
          </cell>
          <cell r="B128" t="str">
            <v>Dec</v>
          </cell>
          <cell r="C128" t="str">
            <v>Council Grove Lake</v>
          </cell>
          <cell r="D128" t="str">
            <v>Residential Sales Service (910)</v>
          </cell>
          <cell r="E128">
            <v>0.13572999999999999</v>
          </cell>
          <cell r="F128">
            <v>223427.16699999996</v>
          </cell>
          <cell r="G128">
            <v>12.789</v>
          </cell>
          <cell r="H128">
            <v>640</v>
          </cell>
          <cell r="I128">
            <v>688</v>
          </cell>
          <cell r="J128">
            <v>8.1860000000000002E-2</v>
          </cell>
          <cell r="K128">
            <v>1153</v>
          </cell>
          <cell r="L128">
            <v>1067</v>
          </cell>
          <cell r="M128">
            <v>4.8030000000000003E-2</v>
          </cell>
          <cell r="N128">
            <v>-50.6360248339573</v>
          </cell>
        </row>
        <row r="129">
          <cell r="A129" t="str">
            <v>DecCouncil Grove LakeCommercial Sales Service (915)</v>
          </cell>
          <cell r="B129" t="str">
            <v>Dec</v>
          </cell>
          <cell r="C129" t="str">
            <v>Council Grove Lake</v>
          </cell>
          <cell r="D129" t="str">
            <v>Commercial Sales Service (915)</v>
          </cell>
          <cell r="E129">
            <v>0.13572999999999999</v>
          </cell>
          <cell r="F129">
            <v>87557.322</v>
          </cell>
          <cell r="G129">
            <v>134.495</v>
          </cell>
          <cell r="H129">
            <v>640</v>
          </cell>
          <cell r="I129">
            <v>688</v>
          </cell>
          <cell r="J129">
            <v>0.23960000000000001</v>
          </cell>
          <cell r="K129">
            <v>1153</v>
          </cell>
          <cell r="L129">
            <v>1067</v>
          </cell>
          <cell r="M129">
            <v>0.26399</v>
          </cell>
          <cell r="N129">
            <v>-224.79900644284669</v>
          </cell>
        </row>
        <row r="130">
          <cell r="A130" t="str">
            <v>DecCouncil Grove LakePublic Authority Sales Service (915)</v>
          </cell>
          <cell r="B130" t="str">
            <v>Dec</v>
          </cell>
          <cell r="C130" t="str">
            <v>Council Grove Lake</v>
          </cell>
          <cell r="D130" t="str">
            <v>Public Authority Sales Service (915)</v>
          </cell>
          <cell r="E130">
            <v>0.13572999999999999</v>
          </cell>
          <cell r="F130">
            <v>21670.146000000001</v>
          </cell>
          <cell r="G130">
            <v>53.63</v>
          </cell>
          <cell r="H130">
            <v>640</v>
          </cell>
          <cell r="I130">
            <v>688</v>
          </cell>
          <cell r="J130">
            <v>0.45012000000000002</v>
          </cell>
          <cell r="K130">
            <v>1153</v>
          </cell>
          <cell r="L130">
            <v>1067</v>
          </cell>
          <cell r="M130">
            <v>0.26960000000000001</v>
          </cell>
          <cell r="N130">
            <v>-7.1208735040657833</v>
          </cell>
        </row>
        <row r="131">
          <cell r="A131" t="str">
            <v>Dec</v>
          </cell>
          <cell r="B131" t="str">
            <v>Dec</v>
          </cell>
        </row>
        <row r="132">
          <cell r="A132" t="str">
            <v>DecIndependenceResidential Sales Service (910)</v>
          </cell>
          <cell r="B132" t="str">
            <v>Dec</v>
          </cell>
          <cell r="C132" t="str">
            <v>Independence</v>
          </cell>
          <cell r="D132" t="str">
            <v>Residential Sales Service (910)</v>
          </cell>
          <cell r="E132">
            <v>0.13572999999999999</v>
          </cell>
          <cell r="F132">
            <v>1258253.4609999999</v>
          </cell>
          <cell r="G132">
            <v>11.675000000000001</v>
          </cell>
          <cell r="H132">
            <v>548</v>
          </cell>
          <cell r="I132">
            <v>568</v>
          </cell>
          <cell r="J132">
            <v>5.3469999999999997E-2</v>
          </cell>
          <cell r="K132">
            <v>1000</v>
          </cell>
          <cell r="L132">
            <v>918</v>
          </cell>
          <cell r="M132">
            <v>9.3450000000000005E-2</v>
          </cell>
          <cell r="N132">
            <v>-8376.7375368483572</v>
          </cell>
        </row>
        <row r="133">
          <cell r="A133" t="str">
            <v>DecIndependenceCommercial Sales Service (915)</v>
          </cell>
          <cell r="B133" t="str">
            <v>Dec</v>
          </cell>
          <cell r="C133" t="str">
            <v>Independence</v>
          </cell>
          <cell r="D133" t="str">
            <v>Commercial Sales Service (915)</v>
          </cell>
          <cell r="E133">
            <v>0.13572999999999999</v>
          </cell>
          <cell r="F133">
            <v>495887.65199999994</v>
          </cell>
          <cell r="G133">
            <v>38.241999999999997</v>
          </cell>
          <cell r="H133">
            <v>548</v>
          </cell>
          <cell r="I133">
            <v>568</v>
          </cell>
          <cell r="J133">
            <v>9.4810000000000005E-2</v>
          </cell>
          <cell r="K133">
            <v>1000</v>
          </cell>
          <cell r="L133">
            <v>918</v>
          </cell>
          <cell r="M133">
            <v>0.19012999999999999</v>
          </cell>
          <cell r="N133">
            <v>-3288.0450739964886</v>
          </cell>
        </row>
        <row r="134">
          <cell r="A134" t="str">
            <v>DecIndependencePublic Authority Sales Service (915)</v>
          </cell>
          <cell r="B134" t="str">
            <v>Dec</v>
          </cell>
          <cell r="C134" t="str">
            <v>Independence</v>
          </cell>
          <cell r="D134" t="str">
            <v>Public Authority Sales Service (915)</v>
          </cell>
          <cell r="E134">
            <v>0.13572999999999999</v>
          </cell>
          <cell r="F134">
            <v>0</v>
          </cell>
          <cell r="G134" t="str">
            <v>NA</v>
          </cell>
          <cell r="H134">
            <v>548</v>
          </cell>
          <cell r="I134">
            <v>568</v>
          </cell>
          <cell r="J134" t="str">
            <v>NA</v>
          </cell>
          <cell r="K134">
            <v>1000</v>
          </cell>
          <cell r="L134">
            <v>918</v>
          </cell>
          <cell r="M134" t="str">
            <v>NA</v>
          </cell>
          <cell r="N134" t="str">
            <v>NA</v>
          </cell>
        </row>
        <row r="135">
          <cell r="A135" t="str">
            <v>Dec</v>
          </cell>
          <cell r="B135" t="str">
            <v>Dec</v>
          </cell>
        </row>
        <row r="136">
          <cell r="A136" t="str">
            <v>DecLawrenceResidential Sales Service (910)</v>
          </cell>
          <cell r="B136" t="str">
            <v>Dec</v>
          </cell>
          <cell r="C136" t="str">
            <v>Lawrence</v>
          </cell>
          <cell r="D136" t="str">
            <v>Residential Sales Service (910)</v>
          </cell>
          <cell r="E136">
            <v>0.13572999999999999</v>
          </cell>
          <cell r="F136">
            <v>332627.42200000002</v>
          </cell>
          <cell r="G136">
            <v>15.468</v>
          </cell>
          <cell r="H136">
            <v>646</v>
          </cell>
          <cell r="I136">
            <v>604</v>
          </cell>
          <cell r="J136">
            <v>5.1990000000000001E-2</v>
          </cell>
          <cell r="K136">
            <v>1132</v>
          </cell>
          <cell r="L136">
            <v>971</v>
          </cell>
          <cell r="M136">
            <v>6.4490000000000006E-2</v>
          </cell>
          <cell r="N136">
            <v>-4648.2264935318844</v>
          </cell>
        </row>
        <row r="137">
          <cell r="A137" t="str">
            <v>DecLawrenceCommercial Sales Service (915)</v>
          </cell>
          <cell r="B137" t="str">
            <v>Dec</v>
          </cell>
          <cell r="C137" t="str">
            <v>Lawrence</v>
          </cell>
          <cell r="D137" t="str">
            <v>Commercial Sales Service (915)</v>
          </cell>
          <cell r="E137">
            <v>0.13572999999999999</v>
          </cell>
          <cell r="F137">
            <v>73022.656000000003</v>
          </cell>
          <cell r="G137">
            <v>49.593000000000004</v>
          </cell>
          <cell r="H137">
            <v>646</v>
          </cell>
          <cell r="I137">
            <v>604</v>
          </cell>
          <cell r="J137">
            <v>0.16863</v>
          </cell>
          <cell r="K137">
            <v>1132</v>
          </cell>
          <cell r="L137">
            <v>971</v>
          </cell>
          <cell r="M137">
            <v>0.48260999999999998</v>
          </cell>
          <cell r="N137">
            <v>-1192.1982519894309</v>
          </cell>
        </row>
        <row r="138">
          <cell r="A138" t="str">
            <v>DecLawrencePublic Authority Sales Service (915)</v>
          </cell>
          <cell r="B138" t="str">
            <v>Dec</v>
          </cell>
          <cell r="C138" t="str">
            <v>Lawrence</v>
          </cell>
          <cell r="D138" t="str">
            <v>Public Authority Sales Service (915)</v>
          </cell>
          <cell r="E138">
            <v>0.13572999999999999</v>
          </cell>
          <cell r="F138">
            <v>15565.728999999999</v>
          </cell>
          <cell r="G138">
            <v>80.242000000000004</v>
          </cell>
          <cell r="H138">
            <v>646</v>
          </cell>
          <cell r="I138">
            <v>604</v>
          </cell>
          <cell r="J138">
            <v>0.52893000000000001</v>
          </cell>
          <cell r="K138">
            <v>1132</v>
          </cell>
          <cell r="L138">
            <v>971</v>
          </cell>
          <cell r="M138">
            <v>0.73778999999999995</v>
          </cell>
          <cell r="N138">
            <v>-236.9677038591004</v>
          </cell>
        </row>
        <row r="139">
          <cell r="A139" t="str">
            <v>Dec</v>
          </cell>
          <cell r="B139" t="str">
            <v>Dec</v>
          </cell>
        </row>
        <row r="140">
          <cell r="A140" t="str">
            <v>DecLeavenworthResidential Sales Service (910)</v>
          </cell>
          <cell r="B140" t="str">
            <v>Dec</v>
          </cell>
          <cell r="C140" t="str">
            <v>Leavenworth</v>
          </cell>
          <cell r="D140" t="str">
            <v>Residential Sales Service (910)</v>
          </cell>
          <cell r="E140">
            <v>0.13572999999999999</v>
          </cell>
          <cell r="F140">
            <v>679900.576</v>
          </cell>
          <cell r="G140">
            <v>17.143999999999998</v>
          </cell>
          <cell r="H140">
            <v>643</v>
          </cell>
          <cell r="I140">
            <v>680</v>
          </cell>
          <cell r="J140">
            <v>7.8490000000000004E-2</v>
          </cell>
          <cell r="K140">
            <v>1149</v>
          </cell>
          <cell r="L140">
            <v>1054</v>
          </cell>
          <cell r="M140">
            <v>7.886E-2</v>
          </cell>
          <cell r="N140">
            <v>-2675.6775274551351</v>
          </cell>
        </row>
        <row r="141">
          <cell r="A141" t="str">
            <v>DecLeavenworthCommercial Sales Service (915)</v>
          </cell>
          <cell r="B141" t="str">
            <v>Dec</v>
          </cell>
          <cell r="C141" t="str">
            <v>Leavenworth</v>
          </cell>
          <cell r="D141" t="str">
            <v>Commercial Sales Service (915)</v>
          </cell>
          <cell r="E141">
            <v>0.13572999999999999</v>
          </cell>
          <cell r="F141">
            <v>168766.99699999997</v>
          </cell>
          <cell r="G141">
            <v>127.58</v>
          </cell>
          <cell r="H141">
            <v>643</v>
          </cell>
          <cell r="I141">
            <v>680</v>
          </cell>
          <cell r="J141">
            <v>0.43508000000000002</v>
          </cell>
          <cell r="K141">
            <v>1149</v>
          </cell>
          <cell r="L141">
            <v>1054</v>
          </cell>
          <cell r="M141">
            <v>0.22688</v>
          </cell>
          <cell r="N141">
            <v>-187.07622487410481</v>
          </cell>
        </row>
        <row r="142">
          <cell r="A142" t="str">
            <v>DecLeavenworthPublic Authority Sales Service (915)</v>
          </cell>
          <cell r="B142" t="str">
            <v>Dec</v>
          </cell>
          <cell r="C142" t="str">
            <v>Leavenworth</v>
          </cell>
          <cell r="D142" t="str">
            <v>Public Authority Sales Service (915)</v>
          </cell>
          <cell r="E142">
            <v>0.13572999999999999</v>
          </cell>
          <cell r="F142">
            <v>13258.537</v>
          </cell>
          <cell r="G142">
            <v>26.2</v>
          </cell>
          <cell r="H142">
            <v>643</v>
          </cell>
          <cell r="I142">
            <v>680</v>
          </cell>
          <cell r="J142">
            <v>0.65732999999999997</v>
          </cell>
          <cell r="K142">
            <v>1149</v>
          </cell>
          <cell r="L142">
            <v>1054</v>
          </cell>
          <cell r="M142">
            <v>0.17499999999999999</v>
          </cell>
          <cell r="N142">
            <v>21.309649514712518</v>
          </cell>
        </row>
        <row r="143">
          <cell r="A143" t="str">
            <v>Dec</v>
          </cell>
          <cell r="B143" t="str">
            <v>Dec</v>
          </cell>
        </row>
        <row r="144">
          <cell r="A144" t="str">
            <v>DecMarion lakeResidential Sales Service (910)</v>
          </cell>
          <cell r="B144" t="str">
            <v>Dec</v>
          </cell>
          <cell r="C144" t="str">
            <v>Marion lake</v>
          </cell>
          <cell r="D144" t="str">
            <v>Residential Sales Service (910)</v>
          </cell>
          <cell r="E144">
            <v>0.13572999999999999</v>
          </cell>
          <cell r="F144">
            <v>448701.06700000004</v>
          </cell>
          <cell r="G144">
            <v>12.786</v>
          </cell>
          <cell r="H144">
            <v>619</v>
          </cell>
          <cell r="I144">
            <v>701</v>
          </cell>
          <cell r="J144">
            <v>8.405E-2</v>
          </cell>
          <cell r="K144">
            <v>1125</v>
          </cell>
          <cell r="L144">
            <v>1054</v>
          </cell>
          <cell r="M144">
            <v>4.8660000000000002E-2</v>
          </cell>
          <cell r="N144">
            <v>1750.9487319379953</v>
          </cell>
        </row>
        <row r="145">
          <cell r="A145" t="str">
            <v>DecMarion lakeCommercial Sales Service (915)</v>
          </cell>
          <cell r="B145" t="str">
            <v>Dec</v>
          </cell>
          <cell r="C145" t="str">
            <v>Marion lake</v>
          </cell>
          <cell r="D145" t="str">
            <v>Commercial Sales Service (915)</v>
          </cell>
          <cell r="E145">
            <v>0.13572999999999999</v>
          </cell>
          <cell r="F145">
            <v>173423.65</v>
          </cell>
          <cell r="G145">
            <v>41.223999999999997</v>
          </cell>
          <cell r="H145">
            <v>619</v>
          </cell>
          <cell r="I145">
            <v>701</v>
          </cell>
          <cell r="J145">
            <v>0.16786000000000001</v>
          </cell>
          <cell r="K145">
            <v>1125</v>
          </cell>
          <cell r="L145">
            <v>1054</v>
          </cell>
          <cell r="M145">
            <v>0.15579000000000001</v>
          </cell>
          <cell r="N145">
            <v>198.61688183025348</v>
          </cell>
        </row>
        <row r="146">
          <cell r="A146" t="str">
            <v>DecMarion lakePublic Authority Sales Service (915)</v>
          </cell>
          <cell r="B146" t="str">
            <v>Dec</v>
          </cell>
          <cell r="C146" t="str">
            <v>Marion lake</v>
          </cell>
          <cell r="D146" t="str">
            <v>Public Authority Sales Service (915)</v>
          </cell>
          <cell r="E146">
            <v>0.13572999999999999</v>
          </cell>
          <cell r="F146">
            <v>87804.32</v>
          </cell>
          <cell r="G146">
            <v>231.02</v>
          </cell>
          <cell r="H146">
            <v>619</v>
          </cell>
          <cell r="I146">
            <v>701</v>
          </cell>
          <cell r="J146">
            <v>0.40783000000000003</v>
          </cell>
          <cell r="K146">
            <v>1125</v>
          </cell>
          <cell r="L146">
            <v>1054</v>
          </cell>
          <cell r="M146">
            <v>0.43203999999999998</v>
          </cell>
          <cell r="N146">
            <v>34.015928891806091</v>
          </cell>
        </row>
        <row r="147">
          <cell r="A147" t="str">
            <v>Dec</v>
          </cell>
          <cell r="B147" t="str">
            <v>Dec</v>
          </cell>
        </row>
        <row r="148">
          <cell r="A148" t="str">
            <v>DecNess CityResidential Sales Service (910)</v>
          </cell>
          <cell r="B148" t="str">
            <v>Dec</v>
          </cell>
          <cell r="C148" t="str">
            <v>Ness City</v>
          </cell>
          <cell r="D148" t="str">
            <v>Residential Sales Service (910)</v>
          </cell>
          <cell r="E148">
            <v>0.13572999999999999</v>
          </cell>
          <cell r="F148">
            <v>93224.36099999999</v>
          </cell>
          <cell r="G148">
            <v>15.522</v>
          </cell>
          <cell r="H148">
            <v>616</v>
          </cell>
          <cell r="I148">
            <v>734</v>
          </cell>
          <cell r="J148">
            <v>0.11704000000000001</v>
          </cell>
          <cell r="K148">
            <v>1100</v>
          </cell>
          <cell r="L148">
            <v>1041</v>
          </cell>
          <cell r="M148">
            <v>1.401E-2</v>
          </cell>
          <cell r="N148">
            <v>1594.615337830171</v>
          </cell>
        </row>
        <row r="149">
          <cell r="A149" t="str">
            <v>DecNess CityCommercial Sales Service (915)</v>
          </cell>
          <cell r="B149" t="str">
            <v>Dec</v>
          </cell>
          <cell r="C149" t="str">
            <v>Ness City</v>
          </cell>
          <cell r="D149" t="str">
            <v>Commercial Sales Service (915)</v>
          </cell>
          <cell r="E149">
            <v>0.13572999999999999</v>
          </cell>
          <cell r="F149">
            <v>29573.855000000003</v>
          </cell>
          <cell r="G149">
            <v>26.966000000000001</v>
          </cell>
          <cell r="H149">
            <v>616</v>
          </cell>
          <cell r="I149">
            <v>734</v>
          </cell>
          <cell r="J149">
            <v>0.23505000000000001</v>
          </cell>
          <cell r="K149">
            <v>1100</v>
          </cell>
          <cell r="L149">
            <v>1041</v>
          </cell>
          <cell r="M149">
            <v>1.634E-2</v>
          </cell>
          <cell r="N149">
            <v>566.40120833427954</v>
          </cell>
        </row>
        <row r="150">
          <cell r="A150" t="str">
            <v>DecNess CityPublic Authority Sales Service (915)</v>
          </cell>
          <cell r="B150" t="str">
            <v>Dec</v>
          </cell>
          <cell r="C150" t="str">
            <v>Ness City</v>
          </cell>
          <cell r="D150" t="str">
            <v>Public Authority Sales Service (915)</v>
          </cell>
          <cell r="E150">
            <v>0.13572999999999999</v>
          </cell>
          <cell r="F150">
            <v>13385.419</v>
          </cell>
          <cell r="G150">
            <v>59.064</v>
          </cell>
          <cell r="H150">
            <v>616</v>
          </cell>
          <cell r="I150">
            <v>734</v>
          </cell>
          <cell r="J150">
            <v>0.35189999999999999</v>
          </cell>
          <cell r="K150">
            <v>1100</v>
          </cell>
          <cell r="L150">
            <v>1041</v>
          </cell>
          <cell r="M150">
            <v>0.27622000000000002</v>
          </cell>
          <cell r="N150">
            <v>79.066332494181367</v>
          </cell>
        </row>
        <row r="151">
          <cell r="A151" t="str">
            <v>Dec</v>
          </cell>
          <cell r="B151" t="str">
            <v>Dec</v>
          </cell>
        </row>
        <row r="152">
          <cell r="A152" t="str">
            <v>DecOlatheResidential Sales Service (910)</v>
          </cell>
          <cell r="B152" t="str">
            <v>Dec</v>
          </cell>
          <cell r="C152" t="str">
            <v>Olathe</v>
          </cell>
          <cell r="D152" t="str">
            <v>Residential Sales Service (910)</v>
          </cell>
          <cell r="E152">
            <v>0.13572999999999999</v>
          </cell>
          <cell r="F152">
            <v>10904518.195</v>
          </cell>
          <cell r="G152">
            <v>16.581</v>
          </cell>
          <cell r="H152">
            <v>629</v>
          </cell>
          <cell r="I152">
            <v>622</v>
          </cell>
          <cell r="J152">
            <v>0.10094</v>
          </cell>
          <cell r="K152">
            <v>1110</v>
          </cell>
          <cell r="L152">
            <v>989</v>
          </cell>
          <cell r="M152">
            <v>6.9720000000000004E-2</v>
          </cell>
          <cell r="N152">
            <v>-85937.462518121058</v>
          </cell>
        </row>
        <row r="153">
          <cell r="A153" t="str">
            <v>DecOlatheCommercial Sales Service (915)</v>
          </cell>
          <cell r="B153" t="str">
            <v>Dec</v>
          </cell>
          <cell r="C153" t="str">
            <v>Olathe</v>
          </cell>
          <cell r="D153" t="str">
            <v>Commercial Sales Service (915)</v>
          </cell>
          <cell r="E153">
            <v>0.13572999999999999</v>
          </cell>
          <cell r="F153">
            <v>2584842.9169999999</v>
          </cell>
          <cell r="G153">
            <v>86.257999999999996</v>
          </cell>
          <cell r="H153">
            <v>629</v>
          </cell>
          <cell r="I153">
            <v>622</v>
          </cell>
          <cell r="J153">
            <v>0.45813999999999999</v>
          </cell>
          <cell r="K153">
            <v>1110</v>
          </cell>
          <cell r="L153">
            <v>989</v>
          </cell>
          <cell r="M153">
            <v>0.30102000000000001</v>
          </cell>
          <cell r="N153">
            <v>-19622.831276893819</v>
          </cell>
        </row>
        <row r="154">
          <cell r="A154" t="str">
            <v>DecOlathePublic Authority Sales Service (915)</v>
          </cell>
          <cell r="B154" t="str">
            <v>Dec</v>
          </cell>
          <cell r="C154" t="str">
            <v>Olathe</v>
          </cell>
          <cell r="D154" t="str">
            <v>Public Authority Sales Service (915)</v>
          </cell>
          <cell r="E154">
            <v>0.13572999999999999</v>
          </cell>
          <cell r="F154">
            <v>12981.532000000003</v>
          </cell>
          <cell r="G154">
            <v>44.997</v>
          </cell>
          <cell r="H154">
            <v>629</v>
          </cell>
          <cell r="I154">
            <v>622</v>
          </cell>
          <cell r="J154">
            <v>0.94994999999999996</v>
          </cell>
          <cell r="K154">
            <v>1110</v>
          </cell>
          <cell r="L154">
            <v>989</v>
          </cell>
          <cell r="M154">
            <v>0.84931999999999996</v>
          </cell>
          <cell r="N154">
            <v>-121.61506103470444</v>
          </cell>
        </row>
        <row r="155">
          <cell r="A155" t="str">
            <v>Dec</v>
          </cell>
          <cell r="B155" t="str">
            <v>Dec</v>
          </cell>
        </row>
        <row r="156">
          <cell r="A156" t="str">
            <v>DecSedanResidential Sales Service (910)</v>
          </cell>
          <cell r="B156" t="str">
            <v>Dec</v>
          </cell>
          <cell r="C156" t="str">
            <v>Sedan</v>
          </cell>
          <cell r="D156" t="str">
            <v>Residential Sales Service (910)</v>
          </cell>
          <cell r="E156">
            <v>0.13572999999999999</v>
          </cell>
          <cell r="F156">
            <v>255144.53099999999</v>
          </cell>
          <cell r="G156">
            <v>12.686999999999999</v>
          </cell>
          <cell r="H156">
            <v>527</v>
          </cell>
          <cell r="I156">
            <v>565</v>
          </cell>
          <cell r="J156">
            <v>0.10256</v>
          </cell>
          <cell r="K156">
            <v>953</v>
          </cell>
          <cell r="L156">
            <v>911</v>
          </cell>
          <cell r="M156">
            <v>6.343E-2</v>
          </cell>
          <cell r="N156">
            <v>335.78947940675636</v>
          </cell>
        </row>
        <row r="157">
          <cell r="A157" t="str">
            <v>DecSedanCommercial Sales Service (915)</v>
          </cell>
          <cell r="B157" t="str">
            <v>Dec</v>
          </cell>
          <cell r="C157" t="str">
            <v>Sedan</v>
          </cell>
          <cell r="D157" t="str">
            <v>Commercial Sales Service (915)</v>
          </cell>
          <cell r="E157">
            <v>0.13572999999999999</v>
          </cell>
          <cell r="F157">
            <v>83135.344000000012</v>
          </cell>
          <cell r="G157">
            <v>57.523000000000003</v>
          </cell>
          <cell r="H157">
            <v>527</v>
          </cell>
          <cell r="I157">
            <v>565</v>
          </cell>
          <cell r="J157">
            <v>0.34370000000000001</v>
          </cell>
          <cell r="K157">
            <v>953</v>
          </cell>
          <cell r="L157">
            <v>911</v>
          </cell>
          <cell r="M157">
            <v>0.19517000000000001</v>
          </cell>
          <cell r="N157">
            <v>129.23372402051723</v>
          </cell>
        </row>
        <row r="158">
          <cell r="A158" t="str">
            <v>DecSedanPublic Authority Sales Service (915)</v>
          </cell>
          <cell r="B158" t="str">
            <v>Dec</v>
          </cell>
          <cell r="C158" t="str">
            <v>Sedan</v>
          </cell>
          <cell r="D158" t="str">
            <v>Public Authority Sales Service (915)</v>
          </cell>
          <cell r="E158">
            <v>0.13572999999999999</v>
          </cell>
          <cell r="F158">
            <v>0</v>
          </cell>
          <cell r="G158" t="str">
            <v>NA</v>
          </cell>
          <cell r="H158">
            <v>527</v>
          </cell>
          <cell r="I158">
            <v>565</v>
          </cell>
          <cell r="J158" t="str">
            <v>NA</v>
          </cell>
          <cell r="K158">
            <v>953</v>
          </cell>
          <cell r="L158">
            <v>911</v>
          </cell>
          <cell r="M158" t="str">
            <v>NA</v>
          </cell>
          <cell r="N158" t="str">
            <v>NA</v>
          </cell>
        </row>
        <row r="159">
          <cell r="A159" t="str">
            <v>Dec</v>
          </cell>
          <cell r="B159" t="str">
            <v>Dec</v>
          </cell>
        </row>
        <row r="160">
          <cell r="A160" t="str">
            <v>DecSyracuseResidential Sales Service (910)</v>
          </cell>
          <cell r="B160" t="str">
            <v>Dec</v>
          </cell>
          <cell r="C160" t="str">
            <v>Syracuse</v>
          </cell>
          <cell r="D160" t="str">
            <v>Residential Sales Service (910)</v>
          </cell>
          <cell r="E160">
            <v>0.13572999999999999</v>
          </cell>
          <cell r="F160">
            <v>81124.392999999996</v>
          </cell>
          <cell r="G160">
            <v>18.134</v>
          </cell>
          <cell r="H160">
            <v>580</v>
          </cell>
          <cell r="I160">
            <v>750</v>
          </cell>
          <cell r="J160">
            <v>0.10317</v>
          </cell>
          <cell r="K160">
            <v>1016</v>
          </cell>
          <cell r="L160">
            <v>1060</v>
          </cell>
          <cell r="M160">
            <v>2.835E-2</v>
          </cell>
          <cell r="N160">
            <v>1937.2876138467564</v>
          </cell>
        </row>
        <row r="161">
          <cell r="A161" t="str">
            <v>DecSyracuseCommercial Sales Service (915)</v>
          </cell>
          <cell r="B161" t="str">
            <v>Dec</v>
          </cell>
          <cell r="C161" t="str">
            <v>Syracuse</v>
          </cell>
          <cell r="D161" t="str">
            <v>Commercial Sales Service (915)</v>
          </cell>
          <cell r="E161">
            <v>0.13572999999999999</v>
          </cell>
          <cell r="F161">
            <v>38015.385000000002</v>
          </cell>
          <cell r="G161">
            <v>73.734999999999999</v>
          </cell>
          <cell r="H161">
            <v>580</v>
          </cell>
          <cell r="I161">
            <v>750</v>
          </cell>
          <cell r="J161">
            <v>0.32784999999999997</v>
          </cell>
          <cell r="K161">
            <v>1016</v>
          </cell>
          <cell r="L161">
            <v>1060</v>
          </cell>
          <cell r="M161">
            <v>0.17219999999999999</v>
          </cell>
          <cell r="N161">
            <v>744.40126109210155</v>
          </cell>
        </row>
        <row r="162">
          <cell r="A162" t="str">
            <v>DecSyracusePublic Authority Sales Service (915)</v>
          </cell>
          <cell r="B162" t="str">
            <v>Dec</v>
          </cell>
          <cell r="C162" t="str">
            <v>Syracuse</v>
          </cell>
          <cell r="D162" t="str">
            <v>Public Authority Sales Service (915)</v>
          </cell>
          <cell r="E162">
            <v>0.13572999999999999</v>
          </cell>
          <cell r="F162">
            <v>21131.827999999994</v>
          </cell>
          <cell r="G162">
            <v>64.034000000000006</v>
          </cell>
          <cell r="H162">
            <v>580</v>
          </cell>
          <cell r="I162">
            <v>750</v>
          </cell>
          <cell r="J162">
            <v>0.54586000000000001</v>
          </cell>
          <cell r="K162">
            <v>1016</v>
          </cell>
          <cell r="L162">
            <v>1060</v>
          </cell>
          <cell r="M162">
            <v>0.20718</v>
          </cell>
          <cell r="N162">
            <v>494.48993495681157</v>
          </cell>
        </row>
        <row r="163">
          <cell r="A163" t="str">
            <v>Dec</v>
          </cell>
          <cell r="B163" t="str">
            <v>Dec</v>
          </cell>
        </row>
        <row r="164">
          <cell r="A164" t="str">
            <v>DecUlyssesResidential Sales Service (910)</v>
          </cell>
          <cell r="B164" t="str">
            <v>Dec</v>
          </cell>
          <cell r="C164" t="str">
            <v>Ulysses</v>
          </cell>
          <cell r="D164" t="str">
            <v>Residential Sales Service (910)</v>
          </cell>
          <cell r="E164">
            <v>0.13572999999999999</v>
          </cell>
          <cell r="F164">
            <v>333543.51700000005</v>
          </cell>
          <cell r="G164">
            <v>19.79</v>
          </cell>
          <cell r="H164">
            <v>599</v>
          </cell>
          <cell r="I164">
            <v>703</v>
          </cell>
          <cell r="J164">
            <v>0.10802</v>
          </cell>
          <cell r="K164">
            <v>1039</v>
          </cell>
          <cell r="L164">
            <v>1001</v>
          </cell>
          <cell r="M164">
            <v>3.9609999999999999E-2</v>
          </cell>
          <cell r="N164">
            <v>3505.3698810941864</v>
          </cell>
        </row>
        <row r="165">
          <cell r="A165" t="str">
            <v>DecUlyssesCommercial Sales Service (915)</v>
          </cell>
          <cell r="B165" t="str">
            <v>Dec</v>
          </cell>
          <cell r="C165" t="str">
            <v>Ulysses</v>
          </cell>
          <cell r="D165" t="str">
            <v>Commercial Sales Service (915)</v>
          </cell>
          <cell r="E165">
            <v>0.13572999999999999</v>
          </cell>
          <cell r="F165">
            <v>114464.357</v>
          </cell>
          <cell r="G165">
            <v>64.974999999999994</v>
          </cell>
          <cell r="H165">
            <v>599</v>
          </cell>
          <cell r="I165">
            <v>703</v>
          </cell>
          <cell r="J165">
            <v>0.46460000000000001</v>
          </cell>
          <cell r="K165">
            <v>1039</v>
          </cell>
          <cell r="L165">
            <v>1001</v>
          </cell>
          <cell r="M165">
            <v>0.22747000000000001</v>
          </cell>
          <cell r="N165">
            <v>1063.4592574905721</v>
          </cell>
        </row>
        <row r="166">
          <cell r="A166" t="str">
            <v>DecUlyssesPublic Authority Sales Service (915)</v>
          </cell>
          <cell r="B166" t="str">
            <v>Dec</v>
          </cell>
          <cell r="C166" t="str">
            <v>Ulysses</v>
          </cell>
          <cell r="D166" t="str">
            <v>Public Authority Sales Service (915)</v>
          </cell>
          <cell r="E166">
            <v>0.13572999999999999</v>
          </cell>
          <cell r="F166">
            <v>93314.997000000003</v>
          </cell>
          <cell r="G166">
            <v>200</v>
          </cell>
          <cell r="H166">
            <v>599</v>
          </cell>
          <cell r="I166">
            <v>703</v>
          </cell>
          <cell r="J166">
            <v>0.93113999999999997</v>
          </cell>
          <cell r="K166">
            <v>1039</v>
          </cell>
          <cell r="L166">
            <v>1001</v>
          </cell>
          <cell r="M166">
            <v>0.36591000000000001</v>
          </cell>
          <cell r="N166">
            <v>923.08772846890724</v>
          </cell>
        </row>
        <row r="167">
          <cell r="A167" t="str">
            <v/>
          </cell>
          <cell r="N167">
            <v>-112520.65866172133</v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>Revised Kansas Weather Normalization Adjustment Program</v>
          </cell>
          <cell r="C170" t="str">
            <v>Revised Kansas Weather Normalization Adjustment Program</v>
          </cell>
        </row>
        <row r="171">
          <cell r="A171" t="str">
            <v>January 2009 Estimates</v>
          </cell>
          <cell r="C171" t="str">
            <v>January 2009 Estimates</v>
          </cell>
        </row>
        <row r="172">
          <cell r="A172" t="str">
            <v/>
          </cell>
        </row>
        <row r="173">
          <cell r="A173" t="str">
            <v/>
          </cell>
          <cell r="H173" t="str">
            <v>Prior Month</v>
          </cell>
          <cell r="K173" t="str">
            <v>Current Month</v>
          </cell>
          <cell r="N173" t="str">
            <v xml:space="preserve">(Revenue/Excess) </v>
          </cell>
        </row>
        <row r="174">
          <cell r="A174" t="str">
            <v xml:space="preserve">Weather Tariff </v>
          </cell>
          <cell r="C174" t="str">
            <v xml:space="preserve">Weather </v>
          </cell>
          <cell r="D174" t="str">
            <v xml:space="preserve">Tariff </v>
          </cell>
          <cell r="E174" t="str">
            <v>Margin</v>
          </cell>
          <cell r="G174" t="str">
            <v>Base</v>
          </cell>
          <cell r="H174" t="str">
            <v xml:space="preserve">Actual </v>
          </cell>
          <cell r="I174" t="str">
            <v>Normal</v>
          </cell>
          <cell r="K174" t="str">
            <v xml:space="preserve">Actual </v>
          </cell>
          <cell r="L174" t="str">
            <v>Normal</v>
          </cell>
          <cell r="N174" t="str">
            <v>Deficiency</v>
          </cell>
        </row>
        <row r="175">
          <cell r="A175" t="str">
            <v>StationGroup</v>
          </cell>
          <cell r="C175" t="str">
            <v>Station</v>
          </cell>
          <cell r="D175" t="str">
            <v>Group</v>
          </cell>
          <cell r="E175" t="str">
            <v>Rate</v>
          </cell>
          <cell r="F175" t="str">
            <v>Volume</v>
          </cell>
          <cell r="G175" t="str">
            <v>Load</v>
          </cell>
          <cell r="H175" t="str">
            <v>HDD</v>
          </cell>
          <cell r="I175" t="str">
            <v>HDD</v>
          </cell>
          <cell r="J175" t="str">
            <v>HSF</v>
          </cell>
          <cell r="K175" t="str">
            <v>HDD</v>
          </cell>
          <cell r="L175" t="str">
            <v>HDD</v>
          </cell>
          <cell r="M175" t="str">
            <v>HSF</v>
          </cell>
          <cell r="N175" t="str">
            <v>$</v>
          </cell>
        </row>
        <row r="176">
          <cell r="A176" t="str">
            <v>JanAnthonyResidential Sales Service (910)</v>
          </cell>
          <cell r="B176" t="str">
            <v>Jan</v>
          </cell>
          <cell r="C176" t="str">
            <v>Anthony</v>
          </cell>
          <cell r="D176" t="str">
            <v>Residential Sales Service (910)</v>
          </cell>
          <cell r="E176">
            <v>0.13572999999999999</v>
          </cell>
          <cell r="F176">
            <v>323310.68</v>
          </cell>
          <cell r="G176">
            <v>13.058</v>
          </cell>
          <cell r="H176">
            <v>978</v>
          </cell>
          <cell r="I176">
            <v>966</v>
          </cell>
          <cell r="J176">
            <v>0.11687</v>
          </cell>
          <cell r="K176">
            <v>1005</v>
          </cell>
          <cell r="L176">
            <v>1057</v>
          </cell>
          <cell r="M176">
            <v>3.6880000000000003E-2</v>
          </cell>
          <cell r="N176">
            <v>137.53553660820296</v>
          </cell>
        </row>
        <row r="177">
          <cell r="A177" t="str">
            <v>JanAnthonyCommercial Sales Service (915)</v>
          </cell>
          <cell r="B177" t="str">
            <v>Jan</v>
          </cell>
          <cell r="C177" t="str">
            <v>Anthony</v>
          </cell>
          <cell r="D177" t="str">
            <v>Commercial Sales Service (915)</v>
          </cell>
          <cell r="E177">
            <v>0.13572999999999999</v>
          </cell>
          <cell r="F177">
            <v>116227.30800000002</v>
          </cell>
          <cell r="G177">
            <v>25.945</v>
          </cell>
          <cell r="H177">
            <v>978</v>
          </cell>
          <cell r="I177">
            <v>966</v>
          </cell>
          <cell r="J177">
            <v>0.26883000000000001</v>
          </cell>
          <cell r="K177">
            <v>1005</v>
          </cell>
          <cell r="L177">
            <v>1057</v>
          </cell>
          <cell r="M177">
            <v>9.3179999999999999E-2</v>
          </cell>
          <cell r="N177">
            <v>66.788114722745462</v>
          </cell>
        </row>
        <row r="178">
          <cell r="A178" t="str">
            <v>JanAnthonyPublic Authority Sales Service (915)</v>
          </cell>
          <cell r="B178" t="str">
            <v>Jan</v>
          </cell>
          <cell r="C178" t="str">
            <v>Anthony</v>
          </cell>
          <cell r="D178" t="str">
            <v>Public Authority Sales Service (915)</v>
          </cell>
          <cell r="E178">
            <v>0.13572999999999999</v>
          </cell>
          <cell r="F178">
            <v>28770</v>
          </cell>
          <cell r="G178">
            <v>80.596999999999994</v>
          </cell>
          <cell r="H178">
            <v>978</v>
          </cell>
          <cell r="I178">
            <v>966</v>
          </cell>
          <cell r="J178">
            <v>0.67796999999999996</v>
          </cell>
          <cell r="K178">
            <v>1005</v>
          </cell>
          <cell r="L178">
            <v>1057</v>
          </cell>
          <cell r="M178">
            <v>0.15594</v>
          </cell>
          <cell r="N178">
            <v>-0.11605935377153474</v>
          </cell>
        </row>
        <row r="179">
          <cell r="A179" t="str">
            <v>Jan</v>
          </cell>
          <cell r="B179" t="str">
            <v>Jan</v>
          </cell>
        </row>
        <row r="180">
          <cell r="A180" t="str">
            <v>JanChanuteResidential Sales Service (910)</v>
          </cell>
          <cell r="B180" t="str">
            <v>Jan</v>
          </cell>
          <cell r="C180" t="str">
            <v>Chanute</v>
          </cell>
          <cell r="D180" t="str">
            <v>Residential Sales Service (910)</v>
          </cell>
          <cell r="E180">
            <v>0.13572999999999999</v>
          </cell>
          <cell r="F180">
            <v>1135028</v>
          </cell>
          <cell r="G180">
            <v>12.48</v>
          </cell>
          <cell r="H180">
            <v>1025</v>
          </cell>
          <cell r="I180">
            <v>947</v>
          </cell>
          <cell r="J180">
            <v>0.10154000000000001</v>
          </cell>
          <cell r="K180">
            <v>1071</v>
          </cell>
          <cell r="L180">
            <v>1062</v>
          </cell>
          <cell r="M180">
            <v>4.5220000000000003E-2</v>
          </cell>
          <cell r="N180">
            <v>-7775.3670232856784</v>
          </cell>
        </row>
        <row r="181">
          <cell r="A181" t="str">
            <v>JanChanuteCommercial Sales Service (915)</v>
          </cell>
          <cell r="B181" t="str">
            <v>Jan</v>
          </cell>
          <cell r="C181" t="str">
            <v>Chanute</v>
          </cell>
          <cell r="D181" t="str">
            <v>Commercial Sales Service (915)</v>
          </cell>
          <cell r="E181">
            <v>0.13572999999999999</v>
          </cell>
          <cell r="F181">
            <v>350857.82299999997</v>
          </cell>
          <cell r="G181">
            <v>30.576000000000001</v>
          </cell>
          <cell r="H181">
            <v>1025</v>
          </cell>
          <cell r="I181">
            <v>947</v>
          </cell>
          <cell r="J181">
            <v>0.30462</v>
          </cell>
          <cell r="K181">
            <v>1071</v>
          </cell>
          <cell r="L181">
            <v>1062</v>
          </cell>
          <cell r="M181">
            <v>0.23144999999999999</v>
          </cell>
          <cell r="N181">
            <v>-2083.5020911898027</v>
          </cell>
        </row>
        <row r="182">
          <cell r="A182" t="str">
            <v>JanChanutePublic Authority Sales Service (915)</v>
          </cell>
          <cell r="B182" t="str">
            <v>Jan</v>
          </cell>
          <cell r="C182" t="str">
            <v>Chanute</v>
          </cell>
          <cell r="D182" t="str">
            <v>Public Authority Sales Service (915)</v>
          </cell>
          <cell r="E182">
            <v>0.13572999999999999</v>
          </cell>
          <cell r="F182">
            <v>59418.419000000002</v>
          </cell>
          <cell r="G182">
            <v>56.722999999999999</v>
          </cell>
          <cell r="H182">
            <v>1025</v>
          </cell>
          <cell r="I182">
            <v>947</v>
          </cell>
          <cell r="J182">
            <v>0.51832999999999996</v>
          </cell>
          <cell r="K182">
            <v>1071</v>
          </cell>
          <cell r="L182">
            <v>1062</v>
          </cell>
          <cell r="M182">
            <v>0.24174999999999999</v>
          </cell>
          <cell r="N182">
            <v>-405.71147964667688</v>
          </cell>
        </row>
        <row r="183">
          <cell r="A183" t="str">
            <v>Jan</v>
          </cell>
          <cell r="B183" t="str">
            <v>Jan</v>
          </cell>
        </row>
        <row r="184">
          <cell r="A184" t="str">
            <v>JanCouncil Grove LakeResidential Sales Service (910)</v>
          </cell>
          <cell r="B184" t="str">
            <v>Jan</v>
          </cell>
          <cell r="C184" t="str">
            <v>Council Grove Lake</v>
          </cell>
          <cell r="D184" t="str">
            <v>Residential Sales Service (910)</v>
          </cell>
          <cell r="E184">
            <v>0.13572999999999999</v>
          </cell>
          <cell r="F184">
            <v>361477.1</v>
          </cell>
          <cell r="G184">
            <v>12.789</v>
          </cell>
          <cell r="H184">
            <v>1153</v>
          </cell>
          <cell r="I184">
            <v>1067</v>
          </cell>
          <cell r="J184">
            <v>8.1860000000000002E-2</v>
          </cell>
          <cell r="K184">
            <v>1166</v>
          </cell>
          <cell r="L184">
            <v>1204</v>
          </cell>
          <cell r="M184">
            <v>4.8030000000000003E-2</v>
          </cell>
          <cell r="N184">
            <v>-1567.9715835517313</v>
          </cell>
        </row>
        <row r="185">
          <cell r="A185" t="str">
            <v>JanCouncil Grove LakeCommercial Sales Service (915)</v>
          </cell>
          <cell r="B185" t="str">
            <v>Jan</v>
          </cell>
          <cell r="C185" t="str">
            <v>Council Grove Lake</v>
          </cell>
          <cell r="D185" t="str">
            <v>Commercial Sales Service (915)</v>
          </cell>
          <cell r="E185">
            <v>0.13572999999999999</v>
          </cell>
          <cell r="F185">
            <v>130203.95199999999</v>
          </cell>
          <cell r="G185">
            <v>134.495</v>
          </cell>
          <cell r="H185">
            <v>1153</v>
          </cell>
          <cell r="I185">
            <v>1067</v>
          </cell>
          <cell r="J185">
            <v>0.23960000000000001</v>
          </cell>
          <cell r="K185">
            <v>1166</v>
          </cell>
          <cell r="L185">
            <v>1204</v>
          </cell>
          <cell r="M185">
            <v>0.26399</v>
          </cell>
          <cell r="N185">
            <v>-260.0589180258325</v>
          </cell>
        </row>
        <row r="186">
          <cell r="A186" t="str">
            <v>JanCouncil Grove LakePublic Authority Sales Service (915)</v>
          </cell>
          <cell r="B186" t="str">
            <v>Jan</v>
          </cell>
          <cell r="C186" t="str">
            <v>Council Grove Lake</v>
          </cell>
          <cell r="D186" t="str">
            <v>Public Authority Sales Service (915)</v>
          </cell>
          <cell r="E186">
            <v>0.13572999999999999</v>
          </cell>
          <cell r="F186">
            <v>33695.816000000006</v>
          </cell>
          <cell r="G186">
            <v>53.63</v>
          </cell>
          <cell r="H186">
            <v>1153</v>
          </cell>
          <cell r="I186">
            <v>1067</v>
          </cell>
          <cell r="J186">
            <v>0.45012000000000002</v>
          </cell>
          <cell r="K186">
            <v>1166</v>
          </cell>
          <cell r="L186">
            <v>1204</v>
          </cell>
          <cell r="M186">
            <v>0.26960000000000001</v>
          </cell>
          <cell r="N186">
            <v>-146.77803128116494</v>
          </cell>
        </row>
        <row r="187">
          <cell r="A187" t="str">
            <v>Jan</v>
          </cell>
          <cell r="B187" t="str">
            <v>Jan</v>
          </cell>
        </row>
        <row r="188">
          <cell r="A188" t="str">
            <v>JanIndependenceResidential Sales Service (910)</v>
          </cell>
          <cell r="B188" t="str">
            <v>Jan</v>
          </cell>
          <cell r="C188" t="str">
            <v>Independence</v>
          </cell>
          <cell r="D188" t="str">
            <v>Residential Sales Service (910)</v>
          </cell>
          <cell r="E188">
            <v>0.13572999999999999</v>
          </cell>
          <cell r="F188">
            <v>1871582.95</v>
          </cell>
          <cell r="G188">
            <v>11.675000000000001</v>
          </cell>
          <cell r="H188">
            <v>1000</v>
          </cell>
          <cell r="I188">
            <v>918</v>
          </cell>
          <cell r="J188">
            <v>5.3469999999999997E-2</v>
          </cell>
          <cell r="K188">
            <v>1031</v>
          </cell>
          <cell r="L188">
            <v>1040</v>
          </cell>
          <cell r="M188">
            <v>9.3450000000000005E-2</v>
          </cell>
          <cell r="N188">
            <v>-5573.9781518717446</v>
          </cell>
        </row>
        <row r="189">
          <cell r="A189" t="str">
            <v>JanIndependenceCommercial Sales Service (915)</v>
          </cell>
          <cell r="B189" t="str">
            <v>Jan</v>
          </cell>
          <cell r="C189" t="str">
            <v>Independence</v>
          </cell>
          <cell r="D189" t="str">
            <v>Commercial Sales Service (915)</v>
          </cell>
          <cell r="E189">
            <v>0.13572999999999999</v>
          </cell>
          <cell r="F189">
            <v>720653.09199999995</v>
          </cell>
          <cell r="G189">
            <v>38.241999999999997</v>
          </cell>
          <cell r="H189">
            <v>1000</v>
          </cell>
          <cell r="I189">
            <v>918</v>
          </cell>
          <cell r="J189">
            <v>9.4810000000000005E-2</v>
          </cell>
          <cell r="K189">
            <v>1031</v>
          </cell>
          <cell r="L189">
            <v>1040</v>
          </cell>
          <cell r="M189">
            <v>0.19012999999999999</v>
          </cell>
          <cell r="N189">
            <v>-1802.23462646965</v>
          </cell>
        </row>
        <row r="190">
          <cell r="A190" t="str">
            <v>JanIndependencePublic Authority Sales Service (915)</v>
          </cell>
          <cell r="B190" t="str">
            <v>Jan</v>
          </cell>
          <cell r="C190" t="str">
            <v>Independence</v>
          </cell>
          <cell r="D190" t="str">
            <v>Public Authority Sales Service (915)</v>
          </cell>
          <cell r="E190">
            <v>0.13572999999999999</v>
          </cell>
          <cell r="F190">
            <v>0</v>
          </cell>
          <cell r="G190" t="str">
            <v>NA</v>
          </cell>
          <cell r="H190">
            <v>1000</v>
          </cell>
          <cell r="I190">
            <v>918</v>
          </cell>
          <cell r="J190" t="str">
            <v>NA</v>
          </cell>
          <cell r="K190">
            <v>1031</v>
          </cell>
          <cell r="L190">
            <v>1040</v>
          </cell>
          <cell r="M190" t="str">
            <v>NA</v>
          </cell>
          <cell r="N190" t="str">
            <v>NA</v>
          </cell>
        </row>
        <row r="191">
          <cell r="A191" t="str">
            <v>Jan</v>
          </cell>
          <cell r="B191" t="str">
            <v>Jan</v>
          </cell>
        </row>
        <row r="192">
          <cell r="A192" t="str">
            <v>JanLawrenceResidential Sales Service (910)</v>
          </cell>
          <cell r="B192" t="str">
            <v>Jan</v>
          </cell>
          <cell r="C192" t="str">
            <v>Lawrence</v>
          </cell>
          <cell r="D192" t="str">
            <v>Residential Sales Service (910)</v>
          </cell>
          <cell r="E192">
            <v>0.13572999999999999</v>
          </cell>
          <cell r="F192">
            <v>473036.9</v>
          </cell>
          <cell r="G192">
            <v>15.468</v>
          </cell>
          <cell r="H192">
            <v>1132</v>
          </cell>
          <cell r="I192">
            <v>971</v>
          </cell>
          <cell r="J192">
            <v>5.1990000000000001E-2</v>
          </cell>
          <cell r="K192">
            <v>1130</v>
          </cell>
          <cell r="L192">
            <v>1089</v>
          </cell>
          <cell r="M192">
            <v>6.4490000000000006E-2</v>
          </cell>
          <cell r="N192">
            <v>-4804.4495688515271</v>
          </cell>
        </row>
        <row r="193">
          <cell r="A193" t="str">
            <v>JanLawrenceCommercial Sales Service (915)</v>
          </cell>
          <cell r="B193" t="str">
            <v>Jan</v>
          </cell>
          <cell r="C193" t="str">
            <v>Lawrence</v>
          </cell>
          <cell r="D193" t="str">
            <v>Commercial Sales Service (915)</v>
          </cell>
          <cell r="E193">
            <v>0.13572999999999999</v>
          </cell>
          <cell r="F193">
            <v>107664.393</v>
          </cell>
          <cell r="G193">
            <v>49.593000000000004</v>
          </cell>
          <cell r="H193">
            <v>1132</v>
          </cell>
          <cell r="I193">
            <v>971</v>
          </cell>
          <cell r="J193">
            <v>0.16863</v>
          </cell>
          <cell r="K193">
            <v>1130</v>
          </cell>
          <cell r="L193">
            <v>1089</v>
          </cell>
          <cell r="M193">
            <v>0.48260999999999998</v>
          </cell>
          <cell r="N193">
            <v>-872.82802131594008</v>
          </cell>
        </row>
        <row r="194">
          <cell r="A194" t="str">
            <v>JanLawrencePublic Authority Sales Service (915)</v>
          </cell>
          <cell r="B194" t="str">
            <v>Jan</v>
          </cell>
          <cell r="C194" t="str">
            <v>Lawrence</v>
          </cell>
          <cell r="D194" t="str">
            <v>Public Authority Sales Service (915)</v>
          </cell>
          <cell r="E194">
            <v>0.13572999999999999</v>
          </cell>
          <cell r="F194">
            <v>24314.076000000001</v>
          </cell>
          <cell r="G194">
            <v>80.242000000000004</v>
          </cell>
          <cell r="H194">
            <v>1132</v>
          </cell>
          <cell r="I194">
            <v>971</v>
          </cell>
          <cell r="J194">
            <v>0.52893000000000001</v>
          </cell>
          <cell r="K194">
            <v>1130</v>
          </cell>
          <cell r="L194">
            <v>1089</v>
          </cell>
          <cell r="M194">
            <v>0.73778999999999995</v>
          </cell>
          <cell r="N194">
            <v>-251.77655852302331</v>
          </cell>
        </row>
        <row r="195">
          <cell r="A195" t="str">
            <v>Jan</v>
          </cell>
          <cell r="B195" t="str">
            <v>Jan</v>
          </cell>
        </row>
        <row r="196">
          <cell r="A196" t="str">
            <v>JanLeavenworthResidential Sales Service (910)</v>
          </cell>
          <cell r="B196" t="str">
            <v>Jan</v>
          </cell>
          <cell r="C196" t="str">
            <v>Leavenworth</v>
          </cell>
          <cell r="D196" t="str">
            <v>Residential Sales Service (910)</v>
          </cell>
          <cell r="E196">
            <v>0.13572999999999999</v>
          </cell>
          <cell r="F196">
            <v>1052372.7960000001</v>
          </cell>
          <cell r="G196">
            <v>17.143999999999998</v>
          </cell>
          <cell r="H196">
            <v>1149</v>
          </cell>
          <cell r="I196">
            <v>1054</v>
          </cell>
          <cell r="J196">
            <v>7.8490000000000004E-2</v>
          </cell>
          <cell r="K196">
            <v>1217</v>
          </cell>
          <cell r="L196">
            <v>1191</v>
          </cell>
          <cell r="M196">
            <v>7.886E-2</v>
          </cell>
          <cell r="N196">
            <v>-6679.5004578030348</v>
          </cell>
        </row>
        <row r="197">
          <cell r="A197" t="str">
            <v>JanLeavenworthCommercial Sales Service (915)</v>
          </cell>
          <cell r="B197" t="str">
            <v>Jan</v>
          </cell>
          <cell r="C197" t="str">
            <v>Leavenworth</v>
          </cell>
          <cell r="D197" t="str">
            <v>Commercial Sales Service (915)</v>
          </cell>
          <cell r="E197">
            <v>0.13572999999999999</v>
          </cell>
          <cell r="F197">
            <v>283676.22100000002</v>
          </cell>
          <cell r="G197">
            <v>127.58</v>
          </cell>
          <cell r="H197">
            <v>1149</v>
          </cell>
          <cell r="I197">
            <v>1054</v>
          </cell>
          <cell r="J197">
            <v>0.43508000000000002</v>
          </cell>
          <cell r="K197">
            <v>1217</v>
          </cell>
          <cell r="L197">
            <v>1191</v>
          </cell>
          <cell r="M197">
            <v>0.22688</v>
          </cell>
          <cell r="N197">
            <v>-2012.584723096478</v>
          </cell>
        </row>
        <row r="198">
          <cell r="A198" t="str">
            <v>JanLeavenworthPublic Authority Sales Service (915)</v>
          </cell>
          <cell r="B198" t="str">
            <v>Jan</v>
          </cell>
          <cell r="C198" t="str">
            <v>Leavenworth</v>
          </cell>
          <cell r="D198" t="str">
            <v>Public Authority Sales Service (915)</v>
          </cell>
          <cell r="E198">
            <v>0.13572999999999999</v>
          </cell>
          <cell r="F198">
            <v>21922.322</v>
          </cell>
          <cell r="G198">
            <v>26.2</v>
          </cell>
          <cell r="H198">
            <v>1149</v>
          </cell>
          <cell r="I198">
            <v>1054</v>
          </cell>
          <cell r="J198">
            <v>0.65732999999999997</v>
          </cell>
          <cell r="K198">
            <v>1217</v>
          </cell>
          <cell r="L198">
            <v>1191</v>
          </cell>
          <cell r="M198">
            <v>0.17499999999999999</v>
          </cell>
          <cell r="N198">
            <v>-200.46189343857</v>
          </cell>
        </row>
        <row r="199">
          <cell r="A199" t="str">
            <v>Jan</v>
          </cell>
          <cell r="B199" t="str">
            <v>Jan</v>
          </cell>
        </row>
        <row r="200">
          <cell r="A200" t="str">
            <v>JanMarion lakeResidential Sales Service (910)</v>
          </cell>
          <cell r="B200" t="str">
            <v>Jan</v>
          </cell>
          <cell r="C200" t="str">
            <v>Marion lake</v>
          </cell>
          <cell r="D200" t="str">
            <v>Residential Sales Service (910)</v>
          </cell>
          <cell r="E200">
            <v>0.13572999999999999</v>
          </cell>
          <cell r="F200">
            <v>728936.397</v>
          </cell>
          <cell r="G200">
            <v>12.786</v>
          </cell>
          <cell r="H200">
            <v>1125</v>
          </cell>
          <cell r="I200">
            <v>1054</v>
          </cell>
          <cell r="J200">
            <v>8.405E-2</v>
          </cell>
          <cell r="K200">
            <v>1140</v>
          </cell>
          <cell r="L200">
            <v>1179</v>
          </cell>
          <cell r="M200">
            <v>4.8660000000000002E-2</v>
          </cell>
          <cell r="N200">
            <v>-2473.1254094070491</v>
          </cell>
        </row>
        <row r="201">
          <cell r="A201" t="str">
            <v>JanMarion lakeCommercial Sales Service (915)</v>
          </cell>
          <cell r="B201" t="str">
            <v>Jan</v>
          </cell>
          <cell r="C201" t="str">
            <v>Marion lake</v>
          </cell>
          <cell r="D201" t="str">
            <v>Commercial Sales Service (915)</v>
          </cell>
          <cell r="E201">
            <v>0.13572999999999999</v>
          </cell>
          <cell r="F201">
            <v>241513.14799999999</v>
          </cell>
          <cell r="G201">
            <v>41.223999999999997</v>
          </cell>
          <cell r="H201">
            <v>1125</v>
          </cell>
          <cell r="I201">
            <v>1054</v>
          </cell>
          <cell r="J201">
            <v>0.16786000000000001</v>
          </cell>
          <cell r="K201">
            <v>1140</v>
          </cell>
          <cell r="L201">
            <v>1179</v>
          </cell>
          <cell r="M201">
            <v>0.15579000000000001</v>
          </cell>
          <cell r="N201">
            <v>-469.77629796420695</v>
          </cell>
        </row>
        <row r="202">
          <cell r="A202" t="str">
            <v>JanMarion lakePublic Authority Sales Service (915)</v>
          </cell>
          <cell r="B202" t="str">
            <v>Jan</v>
          </cell>
          <cell r="C202" t="str">
            <v>Marion lake</v>
          </cell>
          <cell r="D202" t="str">
            <v>Public Authority Sales Service (915)</v>
          </cell>
          <cell r="E202">
            <v>0.13572999999999999</v>
          </cell>
          <cell r="F202">
            <v>119596.14499999999</v>
          </cell>
          <cell r="G202">
            <v>231.02</v>
          </cell>
          <cell r="H202">
            <v>1125</v>
          </cell>
          <cell r="I202">
            <v>1054</v>
          </cell>
          <cell r="J202">
            <v>0.40783000000000003</v>
          </cell>
          <cell r="K202">
            <v>1140</v>
          </cell>
          <cell r="L202">
            <v>1179</v>
          </cell>
          <cell r="M202">
            <v>0.43203999999999998</v>
          </cell>
          <cell r="N202">
            <v>-166.21083048851776</v>
          </cell>
        </row>
        <row r="203">
          <cell r="A203" t="str">
            <v>Jan</v>
          </cell>
          <cell r="B203" t="str">
            <v>Jan</v>
          </cell>
        </row>
        <row r="204">
          <cell r="A204" t="str">
            <v>JanNess CityResidential Sales Service (910)</v>
          </cell>
          <cell r="B204" t="str">
            <v>Jan</v>
          </cell>
          <cell r="C204" t="str">
            <v>Ness City</v>
          </cell>
          <cell r="D204" t="str">
            <v>Residential Sales Service (910)</v>
          </cell>
          <cell r="E204">
            <v>0.13572999999999999</v>
          </cell>
          <cell r="F204">
            <v>167951.79</v>
          </cell>
          <cell r="G204">
            <v>15.522</v>
          </cell>
          <cell r="H204">
            <v>1100</v>
          </cell>
          <cell r="I204">
            <v>1041</v>
          </cell>
          <cell r="J204">
            <v>0.11704000000000001</v>
          </cell>
          <cell r="K204">
            <v>1028</v>
          </cell>
          <cell r="L204">
            <v>1143</v>
          </cell>
          <cell r="M204">
            <v>1.401E-2</v>
          </cell>
          <cell r="N204">
            <v>-760.62664712837193</v>
          </cell>
        </row>
        <row r="205">
          <cell r="A205" t="str">
            <v>JanNess CityCommercial Sales Service (915)</v>
          </cell>
          <cell r="B205" t="str">
            <v>Jan</v>
          </cell>
          <cell r="C205" t="str">
            <v>Ness City</v>
          </cell>
          <cell r="D205" t="str">
            <v>Commercial Sales Service (915)</v>
          </cell>
          <cell r="E205">
            <v>0.13572999999999999</v>
          </cell>
          <cell r="F205">
            <v>55948.216</v>
          </cell>
          <cell r="G205">
            <v>26.966000000000001</v>
          </cell>
          <cell r="H205">
            <v>1100</v>
          </cell>
          <cell r="I205">
            <v>1041</v>
          </cell>
          <cell r="J205">
            <v>0.23505000000000001</v>
          </cell>
          <cell r="K205">
            <v>1028</v>
          </cell>
          <cell r="L205">
            <v>1143</v>
          </cell>
          <cell r="M205">
            <v>1.634E-2</v>
          </cell>
          <cell r="N205">
            <v>-301.1444513869738</v>
          </cell>
        </row>
        <row r="206">
          <cell r="A206" t="str">
            <v>JanNess CityPublic Authority Sales Service (915)</v>
          </cell>
          <cell r="B206" t="str">
            <v>Jan</v>
          </cell>
          <cell r="C206" t="str">
            <v>Ness City</v>
          </cell>
          <cell r="D206" t="str">
            <v>Public Authority Sales Service (915)</v>
          </cell>
          <cell r="E206">
            <v>0.13572999999999999</v>
          </cell>
          <cell r="F206">
            <v>24518.797999999995</v>
          </cell>
          <cell r="G206">
            <v>59.064</v>
          </cell>
          <cell r="H206">
            <v>1100</v>
          </cell>
          <cell r="I206">
            <v>1041</v>
          </cell>
          <cell r="J206">
            <v>0.35189999999999999</v>
          </cell>
          <cell r="K206">
            <v>1028</v>
          </cell>
          <cell r="L206">
            <v>1143</v>
          </cell>
          <cell r="M206">
            <v>0.27622000000000002</v>
          </cell>
          <cell r="N206">
            <v>50.154144797653174</v>
          </cell>
        </row>
        <row r="207">
          <cell r="A207" t="str">
            <v>Jan</v>
          </cell>
          <cell r="B207" t="str">
            <v>Jan</v>
          </cell>
        </row>
        <row r="208">
          <cell r="A208" t="str">
            <v>JanOlatheResidential Sales Service (910)</v>
          </cell>
          <cell r="B208" t="str">
            <v>Jan</v>
          </cell>
          <cell r="C208" t="str">
            <v>Olathe</v>
          </cell>
          <cell r="D208" t="str">
            <v>Residential Sales Service (910)</v>
          </cell>
          <cell r="E208">
            <v>0.13572999999999999</v>
          </cell>
          <cell r="F208">
            <v>16792381.665999997</v>
          </cell>
          <cell r="G208">
            <v>16.581</v>
          </cell>
          <cell r="H208">
            <v>1110</v>
          </cell>
          <cell r="I208">
            <v>989</v>
          </cell>
          <cell r="J208">
            <v>0.10094</v>
          </cell>
          <cell r="K208">
            <v>1179</v>
          </cell>
          <cell r="L208">
            <v>1113</v>
          </cell>
          <cell r="M208">
            <v>6.9720000000000004E-2</v>
          </cell>
          <cell r="N208">
            <v>-181790.4675708283</v>
          </cell>
        </row>
        <row r="209">
          <cell r="A209" t="str">
            <v>JanOlatheCommercial Sales Service (915)</v>
          </cell>
          <cell r="B209" t="str">
            <v>Jan</v>
          </cell>
          <cell r="C209" t="str">
            <v>Olathe</v>
          </cell>
          <cell r="D209" t="str">
            <v>Commercial Sales Service (915)</v>
          </cell>
          <cell r="E209">
            <v>0.13572999999999999</v>
          </cell>
          <cell r="F209">
            <v>4255878.8829999994</v>
          </cell>
          <cell r="G209">
            <v>86.257999999999996</v>
          </cell>
          <cell r="H209">
            <v>1110</v>
          </cell>
          <cell r="I209">
            <v>989</v>
          </cell>
          <cell r="J209">
            <v>0.45813999999999999</v>
          </cell>
          <cell r="K209">
            <v>1179</v>
          </cell>
          <cell r="L209">
            <v>1113</v>
          </cell>
          <cell r="M209">
            <v>0.30102000000000001</v>
          </cell>
          <cell r="N209">
            <v>-45802.430038139471</v>
          </cell>
        </row>
        <row r="210">
          <cell r="A210" t="str">
            <v>JanOlathePublic Authority Sales Service (915)</v>
          </cell>
          <cell r="B210" t="str">
            <v>Jan</v>
          </cell>
          <cell r="C210" t="str">
            <v>Olathe</v>
          </cell>
          <cell r="D210" t="str">
            <v>Public Authority Sales Service (915)</v>
          </cell>
          <cell r="E210">
            <v>0.13572999999999999</v>
          </cell>
          <cell r="F210">
            <v>22595.014000000003</v>
          </cell>
          <cell r="G210">
            <v>44.997</v>
          </cell>
          <cell r="H210">
            <v>1110</v>
          </cell>
          <cell r="I210">
            <v>989</v>
          </cell>
          <cell r="J210">
            <v>0.94994999999999996</v>
          </cell>
          <cell r="K210">
            <v>1179</v>
          </cell>
          <cell r="L210">
            <v>1113</v>
          </cell>
          <cell r="M210">
            <v>0.84931999999999996</v>
          </cell>
          <cell r="N210">
            <v>-249.6316321778076</v>
          </cell>
        </row>
        <row r="211">
          <cell r="A211" t="str">
            <v>Jan</v>
          </cell>
          <cell r="B211" t="str">
            <v>Jan</v>
          </cell>
        </row>
        <row r="212">
          <cell r="A212" t="str">
            <v>JanSedanResidential Sales Service (910)</v>
          </cell>
          <cell r="B212" t="str">
            <v>Jan</v>
          </cell>
          <cell r="C212" t="str">
            <v>Sedan</v>
          </cell>
          <cell r="D212" t="str">
            <v>Residential Sales Service (910)</v>
          </cell>
          <cell r="E212">
            <v>0.13572999999999999</v>
          </cell>
          <cell r="F212">
            <v>424153.45699999999</v>
          </cell>
          <cell r="G212">
            <v>12.686999999999999</v>
          </cell>
          <cell r="H212">
            <v>953</v>
          </cell>
          <cell r="I212">
            <v>911</v>
          </cell>
          <cell r="J212">
            <v>0.10256</v>
          </cell>
          <cell r="K212">
            <v>1087</v>
          </cell>
          <cell r="L212">
            <v>1030</v>
          </cell>
          <cell r="M212">
            <v>6.343E-2</v>
          </cell>
          <cell r="N212">
            <v>-2542.8926614504198</v>
          </cell>
        </row>
        <row r="213">
          <cell r="A213" t="str">
            <v>JanSedanCommercial Sales Service (915)</v>
          </cell>
          <cell r="B213" t="str">
            <v>Jan</v>
          </cell>
          <cell r="C213" t="str">
            <v>Sedan</v>
          </cell>
          <cell r="D213" t="str">
            <v>Commercial Sales Service (915)</v>
          </cell>
          <cell r="E213">
            <v>0.13572999999999999</v>
          </cell>
          <cell r="F213">
            <v>164880.45300000001</v>
          </cell>
          <cell r="G213">
            <v>57.523000000000003</v>
          </cell>
          <cell r="H213">
            <v>953</v>
          </cell>
          <cell r="I213">
            <v>911</v>
          </cell>
          <cell r="J213">
            <v>0.34370000000000001</v>
          </cell>
          <cell r="K213">
            <v>1087</v>
          </cell>
          <cell r="L213">
            <v>1030</v>
          </cell>
          <cell r="M213">
            <v>0.19517000000000001</v>
          </cell>
          <cell r="N213">
            <v>-957.79786310574696</v>
          </cell>
        </row>
        <row r="214">
          <cell r="A214" t="str">
            <v>JanSedanPublic Authority Sales Service (915)</v>
          </cell>
          <cell r="B214" t="str">
            <v>Jan</v>
          </cell>
          <cell r="C214" t="str">
            <v>Sedan</v>
          </cell>
          <cell r="D214" t="str">
            <v>Public Authority Sales Service (915)</v>
          </cell>
          <cell r="E214">
            <v>0.13572999999999999</v>
          </cell>
          <cell r="F214">
            <v>0</v>
          </cell>
          <cell r="G214" t="str">
            <v>NA</v>
          </cell>
          <cell r="H214">
            <v>953</v>
          </cell>
          <cell r="I214">
            <v>911</v>
          </cell>
          <cell r="J214" t="str">
            <v>NA</v>
          </cell>
          <cell r="K214">
            <v>1087</v>
          </cell>
          <cell r="L214">
            <v>1030</v>
          </cell>
          <cell r="M214" t="str">
            <v>NA</v>
          </cell>
          <cell r="N214" t="str">
            <v>NA</v>
          </cell>
        </row>
        <row r="215">
          <cell r="A215" t="str">
            <v>Jan</v>
          </cell>
          <cell r="B215" t="str">
            <v>Jan</v>
          </cell>
        </row>
        <row r="216">
          <cell r="A216" t="str">
            <v>JanSyracuseResidential Sales Service (910)</v>
          </cell>
          <cell r="B216" t="str">
            <v>Jan</v>
          </cell>
          <cell r="C216" t="str">
            <v>Syracuse</v>
          </cell>
          <cell r="D216" t="str">
            <v>Residential Sales Service (910)</v>
          </cell>
          <cell r="E216">
            <v>0.13572999999999999</v>
          </cell>
          <cell r="F216">
            <v>145961.46300000002</v>
          </cell>
          <cell r="G216">
            <v>18.134</v>
          </cell>
          <cell r="H216">
            <v>1016</v>
          </cell>
          <cell r="I216">
            <v>1060</v>
          </cell>
          <cell r="J216">
            <v>0.10317</v>
          </cell>
          <cell r="K216">
            <v>943</v>
          </cell>
          <cell r="L216">
            <v>1136</v>
          </cell>
          <cell r="M216">
            <v>2.835E-2</v>
          </cell>
          <cell r="N216">
            <v>1324.962540032122</v>
          </cell>
        </row>
        <row r="217">
          <cell r="A217" t="str">
            <v>JanSyracuseCommercial Sales Service (915)</v>
          </cell>
          <cell r="B217" t="str">
            <v>Jan</v>
          </cell>
          <cell r="C217" t="str">
            <v>Syracuse</v>
          </cell>
          <cell r="D217" t="str">
            <v>Commercial Sales Service (915)</v>
          </cell>
          <cell r="E217">
            <v>0.13572999999999999</v>
          </cell>
          <cell r="F217">
            <v>72919.944000000003</v>
          </cell>
          <cell r="G217">
            <v>73.734999999999999</v>
          </cell>
          <cell r="H217">
            <v>1016</v>
          </cell>
          <cell r="I217">
            <v>1060</v>
          </cell>
          <cell r="J217">
            <v>0.32784999999999997</v>
          </cell>
          <cell r="K217">
            <v>943</v>
          </cell>
          <cell r="L217">
            <v>1136</v>
          </cell>
          <cell r="M217">
            <v>0.17219999999999999</v>
          </cell>
          <cell r="N217">
            <v>828.70455286165793</v>
          </cell>
        </row>
        <row r="218">
          <cell r="A218" t="str">
            <v>JanSyracusePublic Authority Sales Service (915)</v>
          </cell>
          <cell r="B218" t="str">
            <v>Jan</v>
          </cell>
          <cell r="C218" t="str">
            <v>Syracuse</v>
          </cell>
          <cell r="D218" t="str">
            <v>Public Authority Sales Service (915)</v>
          </cell>
          <cell r="E218">
            <v>0.13572999999999999</v>
          </cell>
          <cell r="F218">
            <v>42606.19</v>
          </cell>
          <cell r="G218">
            <v>64.034000000000006</v>
          </cell>
          <cell r="H218">
            <v>1016</v>
          </cell>
          <cell r="I218">
            <v>1060</v>
          </cell>
          <cell r="J218">
            <v>0.54586000000000001</v>
          </cell>
          <cell r="K218">
            <v>943</v>
          </cell>
          <cell r="L218">
            <v>1136</v>
          </cell>
          <cell r="M218">
            <v>0.20718</v>
          </cell>
          <cell r="N218">
            <v>454.70445672251725</v>
          </cell>
        </row>
        <row r="219">
          <cell r="A219" t="str">
            <v>Jan</v>
          </cell>
          <cell r="B219" t="str">
            <v>Jan</v>
          </cell>
        </row>
        <row r="220">
          <cell r="A220" t="str">
            <v>JanUlyssesResidential Sales Service (910)</v>
          </cell>
          <cell r="B220" t="str">
            <v>Jan</v>
          </cell>
          <cell r="C220" t="str">
            <v>Ulysses</v>
          </cell>
          <cell r="D220" t="str">
            <v>Residential Sales Service (910)</v>
          </cell>
          <cell r="E220">
            <v>0.13572999999999999</v>
          </cell>
          <cell r="F220">
            <v>552728.89899999998</v>
          </cell>
          <cell r="G220">
            <v>19.79</v>
          </cell>
          <cell r="H220">
            <v>1039</v>
          </cell>
          <cell r="I220">
            <v>1001</v>
          </cell>
          <cell r="J220">
            <v>0.10802</v>
          </cell>
          <cell r="K220">
            <v>988</v>
          </cell>
          <cell r="L220">
            <v>1074</v>
          </cell>
          <cell r="M220">
            <v>3.9609999999999999E-2</v>
          </cell>
          <cell r="N220">
            <v>-306.07949080340921</v>
          </cell>
        </row>
        <row r="221">
          <cell r="A221" t="str">
            <v>JanUlyssesCommercial Sales Service (915)</v>
          </cell>
          <cell r="B221" t="str">
            <v>Jan</v>
          </cell>
          <cell r="C221" t="str">
            <v>Ulysses</v>
          </cell>
          <cell r="D221" t="str">
            <v>Commercial Sales Service (915)</v>
          </cell>
          <cell r="E221">
            <v>0.13572999999999999</v>
          </cell>
          <cell r="F221">
            <v>190882.72900000005</v>
          </cell>
          <cell r="G221">
            <v>64.974999999999994</v>
          </cell>
          <cell r="H221">
            <v>1039</v>
          </cell>
          <cell r="I221">
            <v>1001</v>
          </cell>
          <cell r="J221">
            <v>0.46460000000000001</v>
          </cell>
          <cell r="K221">
            <v>988</v>
          </cell>
          <cell r="L221">
            <v>1074</v>
          </cell>
          <cell r="M221">
            <v>0.22747000000000001</v>
          </cell>
          <cell r="N221">
            <v>63.984170263406561</v>
          </cell>
        </row>
        <row r="222">
          <cell r="A222" t="str">
            <v>JanUlyssesPublic Authority Sales Service (915)</v>
          </cell>
          <cell r="B222" t="str">
            <v>Jan</v>
          </cell>
          <cell r="C222" t="str">
            <v>Ulysses</v>
          </cell>
          <cell r="D222" t="str">
            <v>Public Authority Sales Service (915)</v>
          </cell>
          <cell r="E222">
            <v>0.13572999999999999</v>
          </cell>
          <cell r="F222">
            <v>145019.902</v>
          </cell>
          <cell r="G222">
            <v>200</v>
          </cell>
          <cell r="H222">
            <v>1039</v>
          </cell>
          <cell r="I222">
            <v>1001</v>
          </cell>
          <cell r="J222">
            <v>0.93113999999999997</v>
          </cell>
          <cell r="K222">
            <v>988</v>
          </cell>
          <cell r="L222">
            <v>1074</v>
          </cell>
          <cell r="M222">
            <v>0.36591000000000001</v>
          </cell>
          <cell r="N222">
            <v>-50.401319794290714</v>
          </cell>
        </row>
        <row r="223">
          <cell r="A223" t="str">
            <v/>
          </cell>
          <cell r="N223">
            <v>-267381.06988437095</v>
          </cell>
        </row>
        <row r="224">
          <cell r="A224" t="str">
            <v>Actual HDD for Current Month and Prior Month are Estimates</v>
          </cell>
          <cell r="C224" t="str">
            <v>Actual HDD for Current Month and Prior Month are Estimates</v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>Revised Kansas Weather Normalization Adjustment Program</v>
          </cell>
          <cell r="C228" t="str">
            <v>Revised Kansas Weather Normalization Adjustment Program</v>
          </cell>
        </row>
        <row r="229">
          <cell r="A229" t="str">
            <v>February  2009 Estimates</v>
          </cell>
          <cell r="C229" t="str">
            <v>February  2009 Estimates</v>
          </cell>
        </row>
        <row r="230">
          <cell r="A230" t="str">
            <v/>
          </cell>
        </row>
        <row r="231">
          <cell r="A231" t="str">
            <v/>
          </cell>
          <cell r="H231" t="str">
            <v>Prior Month</v>
          </cell>
          <cell r="K231" t="str">
            <v>Current Month</v>
          </cell>
          <cell r="N231" t="str">
            <v xml:space="preserve">(Revenue/Excess) </v>
          </cell>
        </row>
        <row r="232">
          <cell r="A232" t="str">
            <v xml:space="preserve">Weather Tariff </v>
          </cell>
          <cell r="C232" t="str">
            <v xml:space="preserve">Weather </v>
          </cell>
          <cell r="D232" t="str">
            <v xml:space="preserve">Tariff </v>
          </cell>
          <cell r="E232" t="str">
            <v>Margin</v>
          </cell>
          <cell r="G232" t="str">
            <v>Base</v>
          </cell>
          <cell r="H232" t="str">
            <v xml:space="preserve">Actual </v>
          </cell>
          <cell r="I232" t="str">
            <v>Normal</v>
          </cell>
          <cell r="K232" t="str">
            <v xml:space="preserve">Actual </v>
          </cell>
          <cell r="L232" t="str">
            <v>Normal</v>
          </cell>
          <cell r="N232" t="str">
            <v>Deficiency</v>
          </cell>
        </row>
        <row r="233">
          <cell r="A233" t="str">
            <v>StationGroup</v>
          </cell>
          <cell r="C233" t="str">
            <v>Station</v>
          </cell>
          <cell r="D233" t="str">
            <v>Group</v>
          </cell>
          <cell r="E233" t="str">
            <v>Rate</v>
          </cell>
          <cell r="F233" t="str">
            <v>Volume</v>
          </cell>
          <cell r="G233" t="str">
            <v>Load</v>
          </cell>
          <cell r="H233" t="str">
            <v>HDD</v>
          </cell>
          <cell r="I233" t="str">
            <v>HDD</v>
          </cell>
          <cell r="J233" t="str">
            <v>HSF</v>
          </cell>
          <cell r="K233" t="str">
            <v>HDD</v>
          </cell>
          <cell r="L233" t="str">
            <v>HDD</v>
          </cell>
          <cell r="M233" t="str">
            <v>HSF</v>
          </cell>
          <cell r="N233" t="str">
            <v>$</v>
          </cell>
        </row>
        <row r="234">
          <cell r="A234" t="str">
            <v>FebAnthonyResidential Sales Service (910)</v>
          </cell>
          <cell r="B234" t="str">
            <v>Feb</v>
          </cell>
          <cell r="C234" t="str">
            <v>Anthony</v>
          </cell>
          <cell r="D234" t="str">
            <v>Residential Sales Service (910)</v>
          </cell>
          <cell r="E234">
            <v>0.13572999999999999</v>
          </cell>
          <cell r="F234">
            <v>242110.42300000004</v>
          </cell>
          <cell r="G234">
            <v>13.058</v>
          </cell>
          <cell r="H234">
            <v>1005</v>
          </cell>
          <cell r="I234">
            <v>1057</v>
          </cell>
          <cell r="J234">
            <v>0.11687</v>
          </cell>
          <cell r="K234">
            <v>636</v>
          </cell>
          <cell r="L234">
            <v>786</v>
          </cell>
          <cell r="M234">
            <v>3.6880000000000003E-2</v>
          </cell>
          <cell r="N234">
            <v>2477.7790240275167</v>
          </cell>
        </row>
        <row r="235">
          <cell r="A235" t="str">
            <v>FebAnthonyCommercial Sales Service (915)</v>
          </cell>
          <cell r="B235" t="str">
            <v>Feb</v>
          </cell>
          <cell r="C235" t="str">
            <v>Anthony</v>
          </cell>
          <cell r="D235" t="str">
            <v>Commercial Sales Service (915)</v>
          </cell>
          <cell r="E235">
            <v>0.13572999999999999</v>
          </cell>
          <cell r="F235">
            <v>85611.527000000002</v>
          </cell>
          <cell r="G235">
            <v>25.945</v>
          </cell>
          <cell r="H235">
            <v>1005</v>
          </cell>
          <cell r="I235">
            <v>1057</v>
          </cell>
          <cell r="J235">
            <v>0.26883000000000001</v>
          </cell>
          <cell r="K235">
            <v>636</v>
          </cell>
          <cell r="L235">
            <v>786</v>
          </cell>
          <cell r="M235">
            <v>9.3179999999999999E-2</v>
          </cell>
          <cell r="N235">
            <v>914.09352972932879</v>
          </cell>
        </row>
        <row r="236">
          <cell r="A236" t="str">
            <v>FebAnthonyPublic Authority Sales Service (915)</v>
          </cell>
          <cell r="B236" t="str">
            <v>Feb</v>
          </cell>
          <cell r="C236" t="str">
            <v>Anthony</v>
          </cell>
          <cell r="D236" t="str">
            <v>Public Authority Sales Service (915)</v>
          </cell>
          <cell r="E236">
            <v>0.13572999999999999</v>
          </cell>
          <cell r="F236">
            <v>21052</v>
          </cell>
          <cell r="G236">
            <v>80.596999999999994</v>
          </cell>
          <cell r="H236">
            <v>1005</v>
          </cell>
          <cell r="I236">
            <v>1057</v>
          </cell>
          <cell r="J236">
            <v>0.67796999999999996</v>
          </cell>
          <cell r="K236">
            <v>636</v>
          </cell>
          <cell r="L236">
            <v>786</v>
          </cell>
          <cell r="M236">
            <v>0.15594</v>
          </cell>
          <cell r="N236">
            <v>194.59531256939889</v>
          </cell>
        </row>
        <row r="237">
          <cell r="A237" t="str">
            <v>Feb</v>
          </cell>
          <cell r="B237" t="str">
            <v>Feb</v>
          </cell>
        </row>
        <row r="238">
          <cell r="A238" t="str">
            <v>FebChanuteResidential Sales Service (910)</v>
          </cell>
          <cell r="B238" t="str">
            <v>Feb</v>
          </cell>
          <cell r="C238" t="str">
            <v>Chanute</v>
          </cell>
          <cell r="D238" t="str">
            <v>Residential Sales Service (910)</v>
          </cell>
          <cell r="E238">
            <v>0.13572999999999999</v>
          </cell>
          <cell r="F238">
            <v>876187.75199999986</v>
          </cell>
          <cell r="G238">
            <v>12.48</v>
          </cell>
          <cell r="H238">
            <v>1071</v>
          </cell>
          <cell r="I238">
            <v>1062</v>
          </cell>
          <cell r="J238">
            <v>0.10154000000000001</v>
          </cell>
          <cell r="K238">
            <v>661</v>
          </cell>
          <cell r="L238">
            <v>796</v>
          </cell>
          <cell r="M238">
            <v>4.5220000000000003E-2</v>
          </cell>
          <cell r="N238">
            <v>4084.9751081143099</v>
          </cell>
        </row>
        <row r="239">
          <cell r="A239" t="str">
            <v>FebChanuteCommercial Sales Service (915)</v>
          </cell>
          <cell r="B239" t="str">
            <v>Feb</v>
          </cell>
          <cell r="C239" t="str">
            <v>Chanute</v>
          </cell>
          <cell r="D239" t="str">
            <v>Commercial Sales Service (915)</v>
          </cell>
          <cell r="E239">
            <v>0.13572999999999999</v>
          </cell>
          <cell r="F239">
            <v>265936.87499999994</v>
          </cell>
          <cell r="G239">
            <v>30.576000000000001</v>
          </cell>
          <cell r="H239">
            <v>1071</v>
          </cell>
          <cell r="I239">
            <v>1062</v>
          </cell>
          <cell r="J239">
            <v>0.30462</v>
          </cell>
          <cell r="K239">
            <v>661</v>
          </cell>
          <cell r="L239">
            <v>796</v>
          </cell>
          <cell r="M239">
            <v>0.23144999999999999</v>
          </cell>
          <cell r="N239">
            <v>2018.144950336537</v>
          </cell>
        </row>
        <row r="240">
          <cell r="A240" t="str">
            <v>FebChanutePublic Authority Sales Service (915)</v>
          </cell>
          <cell r="B240" t="str">
            <v>Feb</v>
          </cell>
          <cell r="C240" t="str">
            <v>Chanute</v>
          </cell>
          <cell r="D240" t="str">
            <v>Public Authority Sales Service (915)</v>
          </cell>
          <cell r="E240">
            <v>0.13572999999999999</v>
          </cell>
          <cell r="F240">
            <v>42807.525000000009</v>
          </cell>
          <cell r="G240">
            <v>56.722999999999999</v>
          </cell>
          <cell r="H240">
            <v>1071</v>
          </cell>
          <cell r="I240">
            <v>1062</v>
          </cell>
          <cell r="J240">
            <v>0.51832999999999996</v>
          </cell>
          <cell r="K240">
            <v>661</v>
          </cell>
          <cell r="L240">
            <v>796</v>
          </cell>
          <cell r="M240">
            <v>0.24174999999999999</v>
          </cell>
          <cell r="N240">
            <v>210.61402315178717</v>
          </cell>
        </row>
        <row r="241">
          <cell r="A241" t="str">
            <v>Feb</v>
          </cell>
          <cell r="B241" t="str">
            <v>Feb</v>
          </cell>
        </row>
        <row r="242">
          <cell r="A242" t="str">
            <v>FebCouncil Grove LakeResidential Sales Service (910)</v>
          </cell>
          <cell r="B242" t="str">
            <v>Feb</v>
          </cell>
          <cell r="C242" t="str">
            <v>Council Grove Lake</v>
          </cell>
          <cell r="D242" t="str">
            <v>Residential Sales Service (910)</v>
          </cell>
          <cell r="E242">
            <v>0.13572999999999999</v>
          </cell>
          <cell r="F242">
            <v>261456.179</v>
          </cell>
          <cell r="G242">
            <v>12.789</v>
          </cell>
          <cell r="H242">
            <v>1166</v>
          </cell>
          <cell r="I242">
            <v>1204</v>
          </cell>
          <cell r="J242">
            <v>8.1860000000000002E-2</v>
          </cell>
          <cell r="K242">
            <v>745</v>
          </cell>
          <cell r="L242">
            <v>921</v>
          </cell>
          <cell r="M242">
            <v>4.8030000000000003E-2</v>
          </cell>
          <cell r="N242">
            <v>2849.4313720601995</v>
          </cell>
        </row>
        <row r="243">
          <cell r="A243" t="str">
            <v>FebCouncil Grove LakeCommercial Sales Service (915)</v>
          </cell>
          <cell r="B243" t="str">
            <v>Feb</v>
          </cell>
          <cell r="C243" t="str">
            <v>Council Grove Lake</v>
          </cell>
          <cell r="D243" t="str">
            <v>Commercial Sales Service (915)</v>
          </cell>
          <cell r="E243">
            <v>0.13572999999999999</v>
          </cell>
          <cell r="F243">
            <v>107406.87</v>
          </cell>
          <cell r="G243">
            <v>134.495</v>
          </cell>
          <cell r="H243">
            <v>1166</v>
          </cell>
          <cell r="I243">
            <v>1204</v>
          </cell>
          <cell r="J243">
            <v>0.23960000000000001</v>
          </cell>
          <cell r="K243">
            <v>745</v>
          </cell>
          <cell r="L243">
            <v>921</v>
          </cell>
          <cell r="M243">
            <v>0.26399</v>
          </cell>
          <cell r="N243">
            <v>1326.8145715576916</v>
          </cell>
        </row>
        <row r="244">
          <cell r="A244" t="str">
            <v>FebCouncil Grove LakePublic Authority Sales Service (915)</v>
          </cell>
          <cell r="B244" t="str">
            <v>Feb</v>
          </cell>
          <cell r="C244" t="str">
            <v>Council Grove Lake</v>
          </cell>
          <cell r="D244" t="str">
            <v>Public Authority Sales Service (915)</v>
          </cell>
          <cell r="E244">
            <v>0.13572999999999999</v>
          </cell>
          <cell r="F244">
            <v>28560.347000000002</v>
          </cell>
          <cell r="G244">
            <v>53.63</v>
          </cell>
          <cell r="H244">
            <v>1166</v>
          </cell>
          <cell r="I244">
            <v>1204</v>
          </cell>
          <cell r="J244">
            <v>0.45012000000000002</v>
          </cell>
          <cell r="K244">
            <v>745</v>
          </cell>
          <cell r="L244">
            <v>921</v>
          </cell>
          <cell r="M244">
            <v>0.26960000000000001</v>
          </cell>
          <cell r="N244">
            <v>321.10470658755173</v>
          </cell>
        </row>
        <row r="245">
          <cell r="A245" t="str">
            <v>Feb</v>
          </cell>
          <cell r="B245" t="str">
            <v>Feb</v>
          </cell>
        </row>
        <row r="246">
          <cell r="A246" t="str">
            <v>FebIndependenceResidential Sales Service (910)</v>
          </cell>
          <cell r="B246" t="str">
            <v>Feb</v>
          </cell>
          <cell r="C246" t="str">
            <v>Independence</v>
          </cell>
          <cell r="D246" t="str">
            <v>Residential Sales Service (910)</v>
          </cell>
          <cell r="E246">
            <v>0.13572999999999999</v>
          </cell>
          <cell r="F246">
            <v>1389668.5379999997</v>
          </cell>
          <cell r="G246">
            <v>11.675000000000001</v>
          </cell>
          <cell r="H246">
            <v>1031</v>
          </cell>
          <cell r="I246">
            <v>1040</v>
          </cell>
          <cell r="J246">
            <v>5.3469999999999997E-2</v>
          </cell>
          <cell r="K246">
            <v>628</v>
          </cell>
          <cell r="L246">
            <v>781</v>
          </cell>
          <cell r="M246">
            <v>9.3450000000000005E-2</v>
          </cell>
          <cell r="N246">
            <v>22214.074676416192</v>
          </cell>
        </row>
        <row r="247">
          <cell r="A247" t="str">
            <v>FebIndependenceCommercial Sales Service (915)</v>
          </cell>
          <cell r="B247" t="str">
            <v>Feb</v>
          </cell>
          <cell r="C247" t="str">
            <v>Independence</v>
          </cell>
          <cell r="D247" t="str">
            <v>Commercial Sales Service (915)</v>
          </cell>
          <cell r="E247">
            <v>0.13572999999999999</v>
          </cell>
          <cell r="F247">
            <v>504241.28399999999</v>
          </cell>
          <cell r="G247">
            <v>38.241999999999997</v>
          </cell>
          <cell r="H247">
            <v>1031</v>
          </cell>
          <cell r="I247">
            <v>1040</v>
          </cell>
          <cell r="J247">
            <v>9.4810000000000005E-2</v>
          </cell>
          <cell r="K247">
            <v>628</v>
          </cell>
          <cell r="L247">
            <v>781</v>
          </cell>
          <cell r="M247">
            <v>0.19012999999999999</v>
          </cell>
          <cell r="N247">
            <v>8024.2343820640908</v>
          </cell>
        </row>
        <row r="248">
          <cell r="A248" t="str">
            <v>FebIndependencePublic Authority Sales Service (915)</v>
          </cell>
          <cell r="B248" t="str">
            <v>Feb</v>
          </cell>
          <cell r="C248" t="str">
            <v>Independence</v>
          </cell>
          <cell r="D248" t="str">
            <v>Public Authority Sales Service (915)</v>
          </cell>
          <cell r="E248">
            <v>0.13572999999999999</v>
          </cell>
          <cell r="F248">
            <v>0</v>
          </cell>
          <cell r="G248" t="str">
            <v>NA</v>
          </cell>
          <cell r="H248">
            <v>1031</v>
          </cell>
          <cell r="I248">
            <v>1040</v>
          </cell>
          <cell r="J248" t="str">
            <v>NA</v>
          </cell>
          <cell r="K248">
            <v>628</v>
          </cell>
          <cell r="L248">
            <v>781</v>
          </cell>
          <cell r="M248" t="str">
            <v>NA</v>
          </cell>
          <cell r="N248" t="str">
            <v>NA</v>
          </cell>
        </row>
        <row r="249">
          <cell r="A249" t="str">
            <v>Feb</v>
          </cell>
          <cell r="B249" t="str">
            <v>Feb</v>
          </cell>
        </row>
        <row r="250">
          <cell r="A250" t="str">
            <v>FebLawrenceResidential Sales Service (910)</v>
          </cell>
          <cell r="B250" t="str">
            <v>Feb</v>
          </cell>
          <cell r="C250" t="str">
            <v>Lawrence</v>
          </cell>
          <cell r="D250" t="str">
            <v>Residential Sales Service (910)</v>
          </cell>
          <cell r="E250">
            <v>0.13572999999999999</v>
          </cell>
          <cell r="F250">
            <v>316283.34299999999</v>
          </cell>
          <cell r="G250">
            <v>15.468</v>
          </cell>
          <cell r="H250">
            <v>1130</v>
          </cell>
          <cell r="I250">
            <v>1089</v>
          </cell>
          <cell r="J250">
            <v>5.1990000000000001E-2</v>
          </cell>
          <cell r="K250">
            <v>737</v>
          </cell>
          <cell r="L250">
            <v>819</v>
          </cell>
          <cell r="M250">
            <v>6.4490000000000006E-2</v>
          </cell>
          <cell r="N250">
            <v>1113.0540420017394</v>
          </cell>
        </row>
        <row r="251">
          <cell r="A251" t="str">
            <v>FebLawrenceCommercial Sales Service (915)</v>
          </cell>
          <cell r="B251" t="str">
            <v>Feb</v>
          </cell>
          <cell r="C251" t="str">
            <v>Lawrence</v>
          </cell>
          <cell r="D251" t="str">
            <v>Commercial Sales Service (915)</v>
          </cell>
          <cell r="E251">
            <v>0.13572999999999999</v>
          </cell>
          <cell r="F251">
            <v>71080.051999999996</v>
          </cell>
          <cell r="G251">
            <v>49.593000000000004</v>
          </cell>
          <cell r="H251">
            <v>1130</v>
          </cell>
          <cell r="I251">
            <v>1089</v>
          </cell>
          <cell r="J251">
            <v>0.16863</v>
          </cell>
          <cell r="K251">
            <v>737</v>
          </cell>
          <cell r="L251">
            <v>819</v>
          </cell>
          <cell r="M251">
            <v>0.48260999999999998</v>
          </cell>
          <cell r="N251">
            <v>528.83603685320816</v>
          </cell>
        </row>
        <row r="252">
          <cell r="A252" t="str">
            <v>FebLawrencePublic Authority Sales Service (915)</v>
          </cell>
          <cell r="B252" t="str">
            <v>Feb</v>
          </cell>
          <cell r="C252" t="str">
            <v>Lawrence</v>
          </cell>
          <cell r="D252" t="str">
            <v>Public Authority Sales Service (915)</v>
          </cell>
          <cell r="E252">
            <v>0.13572999999999999</v>
          </cell>
          <cell r="F252">
            <v>15666.169</v>
          </cell>
          <cell r="G252">
            <v>80.242000000000004</v>
          </cell>
          <cell r="H252">
            <v>1130</v>
          </cell>
          <cell r="I252">
            <v>1089</v>
          </cell>
          <cell r="J252">
            <v>0.52893000000000001</v>
          </cell>
          <cell r="K252">
            <v>737</v>
          </cell>
          <cell r="L252">
            <v>819</v>
          </cell>
          <cell r="M252">
            <v>0.73778999999999995</v>
          </cell>
          <cell r="N252">
            <v>67.554303387818706</v>
          </cell>
        </row>
        <row r="253">
          <cell r="A253" t="str">
            <v>Feb</v>
          </cell>
          <cell r="B253" t="str">
            <v>Feb</v>
          </cell>
        </row>
        <row r="254">
          <cell r="A254" t="str">
            <v>FebLeavenworthResidential Sales Service (910)</v>
          </cell>
          <cell r="B254" t="str">
            <v>Feb</v>
          </cell>
          <cell r="C254" t="str">
            <v>Leavenworth</v>
          </cell>
          <cell r="D254" t="str">
            <v>Residential Sales Service (910)</v>
          </cell>
          <cell r="E254">
            <v>0.13572999999999999</v>
          </cell>
          <cell r="F254">
            <v>814942.84400000004</v>
          </cell>
          <cell r="G254">
            <v>17.143999999999998</v>
          </cell>
          <cell r="H254">
            <v>1217</v>
          </cell>
          <cell r="I254">
            <v>1191</v>
          </cell>
          <cell r="J254">
            <v>7.8490000000000004E-2</v>
          </cell>
          <cell r="K254">
            <v>758</v>
          </cell>
          <cell r="L254">
            <v>907</v>
          </cell>
          <cell r="M254">
            <v>7.886E-2</v>
          </cell>
          <cell r="N254">
            <v>6228.046016710151</v>
          </cell>
        </row>
        <row r="255">
          <cell r="A255" t="str">
            <v>FebLeavenworthCommercial Sales Service (915)</v>
          </cell>
          <cell r="B255" t="str">
            <v>Feb</v>
          </cell>
          <cell r="C255" t="str">
            <v>Leavenworth</v>
          </cell>
          <cell r="D255" t="str">
            <v>Commercial Sales Service (915)</v>
          </cell>
          <cell r="E255">
            <v>0.13572999999999999</v>
          </cell>
          <cell r="F255">
            <v>229003.76400000002</v>
          </cell>
          <cell r="G255">
            <v>127.58</v>
          </cell>
          <cell r="H255">
            <v>1217</v>
          </cell>
          <cell r="I255">
            <v>1191</v>
          </cell>
          <cell r="J255">
            <v>0.43508000000000002</v>
          </cell>
          <cell r="K255">
            <v>758</v>
          </cell>
          <cell r="L255">
            <v>907</v>
          </cell>
          <cell r="M255">
            <v>0.22688</v>
          </cell>
          <cell r="N255">
            <v>843.31002607899313</v>
          </cell>
        </row>
        <row r="256">
          <cell r="A256" t="str">
            <v>FebLeavenworthPublic Authority Sales Service (915)</v>
          </cell>
          <cell r="B256" t="str">
            <v>Feb</v>
          </cell>
          <cell r="C256" t="str">
            <v>Leavenworth</v>
          </cell>
          <cell r="D256" t="str">
            <v>Public Authority Sales Service (915)</v>
          </cell>
          <cell r="E256">
            <v>0.13572999999999999</v>
          </cell>
          <cell r="F256">
            <v>16682.125</v>
          </cell>
          <cell r="G256">
            <v>26.2</v>
          </cell>
          <cell r="H256">
            <v>1217</v>
          </cell>
          <cell r="I256">
            <v>1191</v>
          </cell>
          <cell r="J256">
            <v>0.65732999999999997</v>
          </cell>
          <cell r="K256">
            <v>758</v>
          </cell>
          <cell r="L256">
            <v>907</v>
          </cell>
          <cell r="M256">
            <v>0.17499999999999999</v>
          </cell>
          <cell r="N256">
            <v>21.216801118049627</v>
          </cell>
        </row>
        <row r="257">
          <cell r="A257" t="str">
            <v>Feb</v>
          </cell>
          <cell r="B257" t="str">
            <v>Feb</v>
          </cell>
        </row>
        <row r="258">
          <cell r="A258" t="str">
            <v>FebMarion lakeResidential Sales Service (910)</v>
          </cell>
          <cell r="B258" t="str">
            <v>Feb</v>
          </cell>
          <cell r="C258" t="str">
            <v>Marion lake</v>
          </cell>
          <cell r="D258" t="str">
            <v>Residential Sales Service (910)</v>
          </cell>
          <cell r="E258">
            <v>0.13572999999999999</v>
          </cell>
          <cell r="F258">
            <v>528832.70600000001</v>
          </cell>
          <cell r="G258">
            <v>12.786</v>
          </cell>
          <cell r="H258">
            <v>1140</v>
          </cell>
          <cell r="I258">
            <v>1179</v>
          </cell>
          <cell r="J258">
            <v>8.405E-2</v>
          </cell>
          <cell r="K258">
            <v>713</v>
          </cell>
          <cell r="L258">
            <v>912</v>
          </cell>
          <cell r="M258">
            <v>4.8660000000000002E-2</v>
          </cell>
          <cell r="N258">
            <v>6492.3739612353129</v>
          </cell>
        </row>
        <row r="259">
          <cell r="A259" t="str">
            <v>FebMarion lakeCommercial Sales Service (915)</v>
          </cell>
          <cell r="B259" t="str">
            <v>Feb</v>
          </cell>
          <cell r="C259" t="str">
            <v>Marion lake</v>
          </cell>
          <cell r="D259" t="str">
            <v>Commercial Sales Service (915)</v>
          </cell>
          <cell r="E259">
            <v>0.13572999999999999</v>
          </cell>
          <cell r="F259">
            <v>167448.59299999999</v>
          </cell>
          <cell r="G259">
            <v>41.223999999999997</v>
          </cell>
          <cell r="H259">
            <v>1140</v>
          </cell>
          <cell r="I259">
            <v>1179</v>
          </cell>
          <cell r="J259">
            <v>0.16786000000000001</v>
          </cell>
          <cell r="K259">
            <v>713</v>
          </cell>
          <cell r="L259">
            <v>912</v>
          </cell>
          <cell r="M259">
            <v>0.15579000000000001</v>
          </cell>
          <cell r="N259">
            <v>2483.2501808397155</v>
          </cell>
        </row>
        <row r="260">
          <cell r="A260" t="str">
            <v>FebMarion lakePublic Authority Sales Service (915)</v>
          </cell>
          <cell r="B260" t="str">
            <v>Feb</v>
          </cell>
          <cell r="C260" t="str">
            <v>Marion lake</v>
          </cell>
          <cell r="D260" t="str">
            <v>Public Authority Sales Service (915)</v>
          </cell>
          <cell r="E260">
            <v>0.13572999999999999</v>
          </cell>
          <cell r="F260">
            <v>88846.457999999999</v>
          </cell>
          <cell r="G260">
            <v>231.02</v>
          </cell>
          <cell r="H260">
            <v>1140</v>
          </cell>
          <cell r="I260">
            <v>1179</v>
          </cell>
          <cell r="J260">
            <v>0.40783000000000003</v>
          </cell>
          <cell r="K260">
            <v>713</v>
          </cell>
          <cell r="L260">
            <v>912</v>
          </cell>
          <cell r="M260">
            <v>0.43203999999999998</v>
          </cell>
          <cell r="N260">
            <v>1223.7166664208999</v>
          </cell>
        </row>
        <row r="261">
          <cell r="A261" t="str">
            <v>Feb</v>
          </cell>
          <cell r="B261" t="str">
            <v>Feb</v>
          </cell>
        </row>
        <row r="262">
          <cell r="A262" t="str">
            <v>FebNess CityResidential Sales Service (910)</v>
          </cell>
          <cell r="B262" t="str">
            <v>Feb</v>
          </cell>
          <cell r="C262" t="str">
            <v>Ness City</v>
          </cell>
          <cell r="D262" t="str">
            <v>Residential Sales Service (910)</v>
          </cell>
          <cell r="E262">
            <v>0.13572999999999999</v>
          </cell>
          <cell r="F262">
            <v>120947.02600000001</v>
          </cell>
          <cell r="G262">
            <v>15.522</v>
          </cell>
          <cell r="H262">
            <v>1028</v>
          </cell>
          <cell r="I262">
            <v>1143</v>
          </cell>
          <cell r="J262">
            <v>0.11704000000000001</v>
          </cell>
          <cell r="K262">
            <v>752</v>
          </cell>
          <cell r="L262">
            <v>879</v>
          </cell>
          <cell r="M262">
            <v>1.401E-2</v>
          </cell>
          <cell r="N262">
            <v>1709.0625869893663</v>
          </cell>
        </row>
        <row r="263">
          <cell r="A263" t="str">
            <v>FebNess CityCommercial Sales Service (915)</v>
          </cell>
          <cell r="B263" t="str">
            <v>Feb</v>
          </cell>
          <cell r="C263" t="str">
            <v>Ness City</v>
          </cell>
          <cell r="D263" t="str">
            <v>Commercial Sales Service (915)</v>
          </cell>
          <cell r="E263">
            <v>0.13572999999999999</v>
          </cell>
          <cell r="F263">
            <v>41490.751000000004</v>
          </cell>
          <cell r="G263">
            <v>26.966000000000001</v>
          </cell>
          <cell r="H263">
            <v>1028</v>
          </cell>
          <cell r="I263">
            <v>1143</v>
          </cell>
          <cell r="J263">
            <v>0.23505000000000001</v>
          </cell>
          <cell r="K263">
            <v>752</v>
          </cell>
          <cell r="L263">
            <v>879</v>
          </cell>
          <cell r="M263">
            <v>1.634E-2</v>
          </cell>
          <cell r="N263">
            <v>583.55252745008045</v>
          </cell>
        </row>
        <row r="264">
          <cell r="A264" t="str">
            <v>FebNess CityPublic Authority Sales Service (915)</v>
          </cell>
          <cell r="B264" t="str">
            <v>Feb</v>
          </cell>
          <cell r="C264" t="str">
            <v>Ness City</v>
          </cell>
          <cell r="D264" t="str">
            <v>Public Authority Sales Service (915)</v>
          </cell>
          <cell r="E264">
            <v>0.13572999999999999</v>
          </cell>
          <cell r="F264">
            <v>17500.023000000005</v>
          </cell>
          <cell r="G264">
            <v>59.064</v>
          </cell>
          <cell r="H264">
            <v>1028</v>
          </cell>
          <cell r="I264">
            <v>1143</v>
          </cell>
          <cell r="J264">
            <v>0.35189999999999999</v>
          </cell>
          <cell r="K264">
            <v>752</v>
          </cell>
          <cell r="L264">
            <v>879</v>
          </cell>
          <cell r="M264">
            <v>0.27622000000000002</v>
          </cell>
          <cell r="N264">
            <v>285.50304986748944</v>
          </cell>
        </row>
        <row r="265">
          <cell r="A265" t="str">
            <v>Feb</v>
          </cell>
          <cell r="B265" t="str">
            <v>Feb</v>
          </cell>
        </row>
        <row r="266">
          <cell r="A266" t="str">
            <v>FebOlatheResidential Sales Service (910)</v>
          </cell>
          <cell r="B266" t="str">
            <v>Feb</v>
          </cell>
          <cell r="C266" t="str">
            <v>Olathe</v>
          </cell>
          <cell r="D266" t="str">
            <v>Residential Sales Service (910)</v>
          </cell>
          <cell r="E266">
            <v>0.13572999999999999</v>
          </cell>
          <cell r="F266">
            <v>12178749.604</v>
          </cell>
          <cell r="G266">
            <v>16.581</v>
          </cell>
          <cell r="H266">
            <v>1179</v>
          </cell>
          <cell r="I266">
            <v>1113</v>
          </cell>
          <cell r="J266">
            <v>0.10094</v>
          </cell>
          <cell r="K266">
            <v>765</v>
          </cell>
          <cell r="L266">
            <v>839</v>
          </cell>
          <cell r="M266">
            <v>6.9720000000000004E-2</v>
          </cell>
          <cell r="N266">
            <v>-13148.572589965202</v>
          </cell>
        </row>
        <row r="267">
          <cell r="A267" t="str">
            <v>FebOlatheCommercial Sales Service (915)</v>
          </cell>
          <cell r="B267" t="str">
            <v>Feb</v>
          </cell>
          <cell r="C267" t="str">
            <v>Olathe</v>
          </cell>
          <cell r="D267" t="str">
            <v>Commercial Sales Service (915)</v>
          </cell>
          <cell r="E267">
            <v>0.13572999999999999</v>
          </cell>
          <cell r="F267">
            <v>3179368.1509999996</v>
          </cell>
          <cell r="G267">
            <v>86.257999999999996</v>
          </cell>
          <cell r="H267">
            <v>1179</v>
          </cell>
          <cell r="I267">
            <v>1113</v>
          </cell>
          <cell r="J267">
            <v>0.45813999999999999</v>
          </cell>
          <cell r="K267">
            <v>765</v>
          </cell>
          <cell r="L267">
            <v>839</v>
          </cell>
          <cell r="M267">
            <v>0.30102000000000001</v>
          </cell>
          <cell r="N267">
            <v>-4010.5543419596988</v>
          </cell>
        </row>
        <row r="268">
          <cell r="A268" t="str">
            <v>FebOlathePublic Authority Sales Service (915)</v>
          </cell>
          <cell r="B268" t="str">
            <v>Feb</v>
          </cell>
          <cell r="C268" t="str">
            <v>Olathe</v>
          </cell>
          <cell r="D268" t="str">
            <v>Public Authority Sales Service (915)</v>
          </cell>
          <cell r="E268">
            <v>0.13572999999999999</v>
          </cell>
          <cell r="F268">
            <v>15833.465</v>
          </cell>
          <cell r="G268">
            <v>44.997</v>
          </cell>
          <cell r="H268">
            <v>1179</v>
          </cell>
          <cell r="I268">
            <v>1113</v>
          </cell>
          <cell r="J268">
            <v>0.94994999999999996</v>
          </cell>
          <cell r="K268">
            <v>765</v>
          </cell>
          <cell r="L268">
            <v>839</v>
          </cell>
          <cell r="M268">
            <v>0.84931999999999996</v>
          </cell>
          <cell r="N268">
            <v>0.18116627758786844</v>
          </cell>
        </row>
        <row r="269">
          <cell r="A269" t="str">
            <v>Feb</v>
          </cell>
          <cell r="B269" t="str">
            <v>Feb</v>
          </cell>
        </row>
        <row r="270">
          <cell r="A270" t="str">
            <v>FebSedanResidential Sales Service (910)</v>
          </cell>
          <cell r="B270" t="str">
            <v>Feb</v>
          </cell>
          <cell r="C270" t="str">
            <v>Sedan</v>
          </cell>
          <cell r="D270" t="str">
            <v>Residential Sales Service (910)</v>
          </cell>
          <cell r="E270">
            <v>0.13572999999999999</v>
          </cell>
          <cell r="F270">
            <v>342451.853</v>
          </cell>
          <cell r="G270">
            <v>12.686999999999999</v>
          </cell>
          <cell r="H270">
            <v>1087</v>
          </cell>
          <cell r="I270">
            <v>1030</v>
          </cell>
          <cell r="J270">
            <v>0.10256</v>
          </cell>
          <cell r="K270">
            <v>674</v>
          </cell>
          <cell r="L270">
            <v>769</v>
          </cell>
          <cell r="M270">
            <v>6.343E-2</v>
          </cell>
          <cell r="N270">
            <v>50.103327180444708</v>
          </cell>
        </row>
        <row r="271">
          <cell r="A271" t="str">
            <v>FebSedanCommercial Sales Service (915)</v>
          </cell>
          <cell r="B271" t="str">
            <v>Feb</v>
          </cell>
          <cell r="C271" t="str">
            <v>Sedan</v>
          </cell>
          <cell r="D271" t="str">
            <v>Commercial Sales Service (915)</v>
          </cell>
          <cell r="E271">
            <v>0.13572999999999999</v>
          </cell>
          <cell r="F271">
            <v>160737.40399999998</v>
          </cell>
          <cell r="G271">
            <v>57.523000000000003</v>
          </cell>
          <cell r="H271">
            <v>1087</v>
          </cell>
          <cell r="I271">
            <v>1030</v>
          </cell>
          <cell r="J271">
            <v>0.34370000000000001</v>
          </cell>
          <cell r="K271">
            <v>674</v>
          </cell>
          <cell r="L271">
            <v>769</v>
          </cell>
          <cell r="M271">
            <v>0.19517000000000001</v>
          </cell>
          <cell r="N271">
            <v>-40.70289722343702</v>
          </cell>
        </row>
        <row r="272">
          <cell r="A272" t="str">
            <v>FebSedanPublic Authority Sales Service (915)</v>
          </cell>
          <cell r="B272" t="str">
            <v>Feb</v>
          </cell>
          <cell r="C272" t="str">
            <v>Sedan</v>
          </cell>
          <cell r="D272" t="str">
            <v>Public Authority Sales Service (915)</v>
          </cell>
          <cell r="E272">
            <v>0.13572999999999999</v>
          </cell>
          <cell r="F272">
            <v>0</v>
          </cell>
          <cell r="G272" t="str">
            <v>NA</v>
          </cell>
          <cell r="H272">
            <v>1087</v>
          </cell>
          <cell r="I272">
            <v>1030</v>
          </cell>
          <cell r="J272" t="str">
            <v>NA</v>
          </cell>
          <cell r="K272">
            <v>674</v>
          </cell>
          <cell r="L272">
            <v>769</v>
          </cell>
          <cell r="M272" t="str">
            <v>NA</v>
          </cell>
          <cell r="N272" t="str">
            <v>NA</v>
          </cell>
        </row>
        <row r="273">
          <cell r="A273" t="str">
            <v>Feb</v>
          </cell>
          <cell r="B273" t="str">
            <v>Feb</v>
          </cell>
        </row>
        <row r="274">
          <cell r="A274" t="str">
            <v>FebSyracuseResidential Sales Service (910)</v>
          </cell>
          <cell r="B274" t="str">
            <v>Feb</v>
          </cell>
          <cell r="C274" t="str">
            <v>Syracuse</v>
          </cell>
          <cell r="D274" t="str">
            <v>Residential Sales Service (910)</v>
          </cell>
          <cell r="E274">
            <v>0.13572999999999999</v>
          </cell>
          <cell r="F274">
            <v>101468.65500000001</v>
          </cell>
          <cell r="G274">
            <v>18.134</v>
          </cell>
          <cell r="H274">
            <v>943</v>
          </cell>
          <cell r="I274">
            <v>1136</v>
          </cell>
          <cell r="J274">
            <v>0.10317</v>
          </cell>
          <cell r="K274">
            <v>677</v>
          </cell>
          <cell r="L274">
            <v>856</v>
          </cell>
          <cell r="M274">
            <v>2.835E-2</v>
          </cell>
          <cell r="N274">
            <v>2556.3185018495965</v>
          </cell>
        </row>
        <row r="275">
          <cell r="A275" t="str">
            <v>FebSyracuseCommercial Sales Service (915)</v>
          </cell>
          <cell r="B275" t="str">
            <v>Feb</v>
          </cell>
          <cell r="C275" t="str">
            <v>Syracuse</v>
          </cell>
          <cell r="D275" t="str">
            <v>Commercial Sales Service (915)</v>
          </cell>
          <cell r="E275">
            <v>0.13572999999999999</v>
          </cell>
          <cell r="F275">
            <v>45602.792000000001</v>
          </cell>
          <cell r="G275">
            <v>73.734999999999999</v>
          </cell>
          <cell r="H275">
            <v>943</v>
          </cell>
          <cell r="I275">
            <v>1136</v>
          </cell>
          <cell r="J275">
            <v>0.32784999999999997</v>
          </cell>
          <cell r="K275">
            <v>677</v>
          </cell>
          <cell r="L275">
            <v>856</v>
          </cell>
          <cell r="M275">
            <v>0.17219999999999999</v>
          </cell>
          <cell r="N275">
            <v>1166.1009434886919</v>
          </cell>
        </row>
        <row r="276">
          <cell r="A276" t="str">
            <v>FebSyracusePublic Authority Sales Service (915)</v>
          </cell>
          <cell r="B276" t="str">
            <v>Feb</v>
          </cell>
          <cell r="C276" t="str">
            <v>Syracuse</v>
          </cell>
          <cell r="D276" t="str">
            <v>Public Authority Sales Service (915)</v>
          </cell>
          <cell r="E276">
            <v>0.13572999999999999</v>
          </cell>
          <cell r="F276">
            <v>25936.736000000001</v>
          </cell>
          <cell r="G276">
            <v>64.034000000000006</v>
          </cell>
          <cell r="H276">
            <v>943</v>
          </cell>
          <cell r="I276">
            <v>1136</v>
          </cell>
          <cell r="J276">
            <v>0.54586000000000001</v>
          </cell>
          <cell r="K276">
            <v>677</v>
          </cell>
          <cell r="L276">
            <v>856</v>
          </cell>
          <cell r="M276">
            <v>0.20718</v>
          </cell>
          <cell r="N276">
            <v>697.36153884901648</v>
          </cell>
        </row>
        <row r="277">
          <cell r="A277" t="str">
            <v>Feb</v>
          </cell>
          <cell r="B277" t="str">
            <v>Feb</v>
          </cell>
        </row>
        <row r="278">
          <cell r="A278" t="str">
            <v>FebUlyssesResidential Sales Service (910)</v>
          </cell>
          <cell r="B278" t="str">
            <v>Feb</v>
          </cell>
          <cell r="C278" t="str">
            <v>Ulysses</v>
          </cell>
          <cell r="D278" t="str">
            <v>Residential Sales Service (910)</v>
          </cell>
          <cell r="E278">
            <v>0.13572999999999999</v>
          </cell>
          <cell r="F278">
            <v>383470.16100000008</v>
          </cell>
          <cell r="G278">
            <v>19.79</v>
          </cell>
          <cell r="H278">
            <v>988</v>
          </cell>
          <cell r="I278">
            <v>1074</v>
          </cell>
          <cell r="J278">
            <v>0.10802</v>
          </cell>
          <cell r="K278">
            <v>712</v>
          </cell>
          <cell r="L278">
            <v>814</v>
          </cell>
          <cell r="M278">
            <v>3.9609999999999999E-2</v>
          </cell>
          <cell r="N278">
            <v>4484.3568626669439</v>
          </cell>
        </row>
        <row r="279">
          <cell r="A279" t="str">
            <v>FebUlyssesCommercial Sales Service (915)</v>
          </cell>
          <cell r="B279" t="str">
            <v>Feb</v>
          </cell>
          <cell r="C279" t="str">
            <v>Ulysses</v>
          </cell>
          <cell r="D279" t="str">
            <v>Commercial Sales Service (915)</v>
          </cell>
          <cell r="E279">
            <v>0.13572999999999999</v>
          </cell>
          <cell r="F279">
            <v>150620.07699999999</v>
          </cell>
          <cell r="G279">
            <v>64.974999999999994</v>
          </cell>
          <cell r="H279">
            <v>988</v>
          </cell>
          <cell r="I279">
            <v>1074</v>
          </cell>
          <cell r="J279">
            <v>0.46460000000000001</v>
          </cell>
          <cell r="K279">
            <v>712</v>
          </cell>
          <cell r="L279">
            <v>814</v>
          </cell>
          <cell r="M279">
            <v>0.22747000000000001</v>
          </cell>
          <cell r="N279">
            <v>1882.2881848400575</v>
          </cell>
        </row>
        <row r="280">
          <cell r="A280" t="str">
            <v>FebUlyssesPublic Authority Sales Service (915)</v>
          </cell>
          <cell r="B280" t="str">
            <v>Feb</v>
          </cell>
          <cell r="C280" t="str">
            <v>Ulysses</v>
          </cell>
          <cell r="D280" t="str">
            <v>Public Authority Sales Service (915)</v>
          </cell>
          <cell r="E280">
            <v>0.13572999999999999</v>
          </cell>
          <cell r="F280">
            <v>98721.57699999999</v>
          </cell>
          <cell r="G280">
            <v>200</v>
          </cell>
          <cell r="H280">
            <v>988</v>
          </cell>
          <cell r="I280">
            <v>1074</v>
          </cell>
          <cell r="J280">
            <v>0.93113999999999997</v>
          </cell>
          <cell r="K280">
            <v>712</v>
          </cell>
          <cell r="L280">
            <v>814</v>
          </cell>
          <cell r="M280">
            <v>0.36591000000000001</v>
          </cell>
          <cell r="N280">
            <v>1139.5269813060208</v>
          </cell>
        </row>
        <row r="281">
          <cell r="A281" t="str">
            <v/>
          </cell>
          <cell r="N281">
            <v>60991.745532877445</v>
          </cell>
        </row>
        <row r="282">
          <cell r="A282" t="str">
            <v>Actual HDD for Current Month and Prior Month are Estimates</v>
          </cell>
          <cell r="C282" t="str">
            <v>Actual HDD for Current Month and Prior Month are Estimates</v>
          </cell>
        </row>
        <row r="283">
          <cell r="A283" t="str">
            <v/>
          </cell>
        </row>
        <row r="284">
          <cell r="A284" t="str">
            <v>Revised Kansas Weather Normalization Adjustment Program</v>
          </cell>
          <cell r="C284" t="str">
            <v>Revised Kansas Weather Normalization Adjustment Program</v>
          </cell>
        </row>
        <row r="285">
          <cell r="A285" t="str">
            <v>March  2009 Estimates</v>
          </cell>
          <cell r="C285" t="str">
            <v>March  2009 Estimates</v>
          </cell>
        </row>
        <row r="286">
          <cell r="A286" t="str">
            <v/>
          </cell>
        </row>
        <row r="287">
          <cell r="A287" t="str">
            <v/>
          </cell>
          <cell r="H287" t="str">
            <v>Prior Month</v>
          </cell>
          <cell r="K287" t="str">
            <v>Current Month</v>
          </cell>
          <cell r="N287" t="str">
            <v xml:space="preserve">(Revenue/Excess) </v>
          </cell>
        </row>
        <row r="288">
          <cell r="A288" t="str">
            <v xml:space="preserve">Weather Tariff </v>
          </cell>
          <cell r="C288" t="str">
            <v xml:space="preserve">Weather </v>
          </cell>
          <cell r="D288" t="str">
            <v xml:space="preserve">Tariff </v>
          </cell>
          <cell r="E288" t="str">
            <v>Margin</v>
          </cell>
          <cell r="G288" t="str">
            <v>Base</v>
          </cell>
          <cell r="H288" t="str">
            <v xml:space="preserve">Actual </v>
          </cell>
          <cell r="I288" t="str">
            <v>Normal</v>
          </cell>
          <cell r="K288" t="str">
            <v xml:space="preserve">Actual </v>
          </cell>
          <cell r="L288" t="str">
            <v>Normal</v>
          </cell>
          <cell r="N288" t="str">
            <v>Deficiency</v>
          </cell>
        </row>
        <row r="289">
          <cell r="A289" t="str">
            <v>StationGroup</v>
          </cell>
          <cell r="C289" t="str">
            <v>Station</v>
          </cell>
          <cell r="D289" t="str">
            <v>Group</v>
          </cell>
          <cell r="E289" t="str">
            <v>Rate</v>
          </cell>
          <cell r="F289" t="str">
            <v>Volume</v>
          </cell>
          <cell r="G289" t="str">
            <v>Load</v>
          </cell>
          <cell r="H289" t="str">
            <v>HDD</v>
          </cell>
          <cell r="I289" t="str">
            <v>HDD</v>
          </cell>
          <cell r="J289" t="str">
            <v>HSF</v>
          </cell>
          <cell r="K289" t="str">
            <v>HDD</v>
          </cell>
          <cell r="L289" t="str">
            <v>HDD</v>
          </cell>
          <cell r="M289" t="str">
            <v>HSF</v>
          </cell>
          <cell r="N289" t="str">
            <v>$</v>
          </cell>
        </row>
        <row r="290">
          <cell r="A290" t="str">
            <v>MarAnthonyResidential Sales Service (910)</v>
          </cell>
          <cell r="B290" t="str">
            <v>Mar</v>
          </cell>
          <cell r="C290" t="str">
            <v>Anthony</v>
          </cell>
          <cell r="D290" t="str">
            <v>Residential Sales Service (910)</v>
          </cell>
          <cell r="E290">
            <v>0.13572999999999999</v>
          </cell>
          <cell r="F290">
            <v>180739.80200000003</v>
          </cell>
          <cell r="G290">
            <v>13.058</v>
          </cell>
          <cell r="H290">
            <v>636</v>
          </cell>
          <cell r="I290">
            <v>786</v>
          </cell>
          <cell r="J290">
            <v>0.11687</v>
          </cell>
          <cell r="K290">
            <v>586</v>
          </cell>
          <cell r="L290">
            <v>602</v>
          </cell>
          <cell r="M290">
            <v>3.6880000000000003E-2</v>
          </cell>
          <cell r="N290">
            <v>4078.3005890793861</v>
          </cell>
        </row>
        <row r="291">
          <cell r="A291" t="str">
            <v>MarAnthonyCommercial Sales Service (915)</v>
          </cell>
          <cell r="B291" t="str">
            <v>Mar</v>
          </cell>
          <cell r="C291" t="str">
            <v>Anthony</v>
          </cell>
          <cell r="D291" t="str">
            <v>Commercial Sales Service (915)</v>
          </cell>
          <cell r="E291">
            <v>0.13572999999999999</v>
          </cell>
          <cell r="F291">
            <v>52673.462999999989</v>
          </cell>
          <cell r="G291">
            <v>25.945</v>
          </cell>
          <cell r="H291">
            <v>636</v>
          </cell>
          <cell r="I291">
            <v>786</v>
          </cell>
          <cell r="J291">
            <v>0.26883000000000001</v>
          </cell>
          <cell r="K291">
            <v>586</v>
          </cell>
          <cell r="L291">
            <v>602</v>
          </cell>
          <cell r="M291">
            <v>9.3179999999999999E-2</v>
          </cell>
          <cell r="N291">
            <v>1188.5671314549702</v>
          </cell>
        </row>
        <row r="292">
          <cell r="A292" t="str">
            <v>MarAnthonyPublic Authority Sales Service (915)</v>
          </cell>
          <cell r="B292" t="str">
            <v>Mar</v>
          </cell>
          <cell r="C292" t="str">
            <v>Anthony</v>
          </cell>
          <cell r="D292" t="str">
            <v>Public Authority Sales Service (915)</v>
          </cell>
          <cell r="E292">
            <v>0.13572999999999999</v>
          </cell>
          <cell r="F292">
            <v>16187</v>
          </cell>
          <cell r="G292">
            <v>80.596999999999994</v>
          </cell>
          <cell r="H292">
            <v>636</v>
          </cell>
          <cell r="I292">
            <v>786</v>
          </cell>
          <cell r="J292">
            <v>0.67796999999999996</v>
          </cell>
          <cell r="K292">
            <v>586</v>
          </cell>
          <cell r="L292">
            <v>602</v>
          </cell>
          <cell r="M292">
            <v>0.15594</v>
          </cell>
          <cell r="N292">
            <v>379.51863451513037</v>
          </cell>
        </row>
        <row r="293">
          <cell r="A293" t="str">
            <v>Mar</v>
          </cell>
          <cell r="B293" t="str">
            <v>Mar</v>
          </cell>
        </row>
        <row r="294">
          <cell r="A294" t="str">
            <v>MarChanuteResidential Sales Service (910)</v>
          </cell>
          <cell r="B294" t="str">
            <v>Mar</v>
          </cell>
          <cell r="C294" t="str">
            <v>Chanute</v>
          </cell>
          <cell r="D294" t="str">
            <v>Residential Sales Service (910)</v>
          </cell>
          <cell r="E294">
            <v>0.13572999999999999</v>
          </cell>
          <cell r="F294">
            <v>671361.81</v>
          </cell>
          <cell r="G294">
            <v>12.48</v>
          </cell>
          <cell r="H294">
            <v>661</v>
          </cell>
          <cell r="I294">
            <v>796</v>
          </cell>
          <cell r="J294">
            <v>0.10154000000000001</v>
          </cell>
          <cell r="K294">
            <v>573</v>
          </cell>
          <cell r="L294">
            <v>571</v>
          </cell>
          <cell r="M294">
            <v>4.5220000000000003E-2</v>
          </cell>
          <cell r="N294">
            <v>11760.860089427335</v>
          </cell>
        </row>
        <row r="295">
          <cell r="A295" t="str">
            <v>MarChanuteCommercial Sales Service (915)</v>
          </cell>
          <cell r="B295" t="str">
            <v>Mar</v>
          </cell>
          <cell r="C295" t="str">
            <v>Chanute</v>
          </cell>
          <cell r="D295" t="str">
            <v>Commercial Sales Service (915)</v>
          </cell>
          <cell r="E295">
            <v>0.13572999999999999</v>
          </cell>
          <cell r="F295">
            <v>193628.44200000004</v>
          </cell>
          <cell r="G295">
            <v>30.576000000000001</v>
          </cell>
          <cell r="H295">
            <v>661</v>
          </cell>
          <cell r="I295">
            <v>796</v>
          </cell>
          <cell r="J295">
            <v>0.30462</v>
          </cell>
          <cell r="K295">
            <v>573</v>
          </cell>
          <cell r="L295">
            <v>571</v>
          </cell>
          <cell r="M295">
            <v>0.23144999999999999</v>
          </cell>
          <cell r="N295">
            <v>2931.318564365009</v>
          </cell>
        </row>
        <row r="296">
          <cell r="A296" t="str">
            <v>MarChanutePublic Authority Sales Service (915)</v>
          </cell>
          <cell r="B296" t="str">
            <v>Mar</v>
          </cell>
          <cell r="C296" t="str">
            <v>Chanute</v>
          </cell>
          <cell r="D296" t="str">
            <v>Public Authority Sales Service (915)</v>
          </cell>
          <cell r="E296">
            <v>0.13572999999999999</v>
          </cell>
          <cell r="F296">
            <v>32558.155000000002</v>
          </cell>
          <cell r="G296">
            <v>56.722999999999999</v>
          </cell>
          <cell r="H296">
            <v>661</v>
          </cell>
          <cell r="I296">
            <v>796</v>
          </cell>
          <cell r="J296">
            <v>0.51832999999999996</v>
          </cell>
          <cell r="K296">
            <v>573</v>
          </cell>
          <cell r="L296">
            <v>571</v>
          </cell>
          <cell r="M296">
            <v>0.24174999999999999</v>
          </cell>
          <cell r="N296">
            <v>570.94430297224369</v>
          </cell>
        </row>
        <row r="297">
          <cell r="A297" t="str">
            <v>Mar</v>
          </cell>
          <cell r="B297" t="str">
            <v>Mar</v>
          </cell>
        </row>
        <row r="298">
          <cell r="A298" t="str">
            <v>MarCouncil Grove LakeResidential Sales Service (910)</v>
          </cell>
          <cell r="B298" t="str">
            <v>Mar</v>
          </cell>
          <cell r="C298" t="str">
            <v>Council Grove Lake</v>
          </cell>
          <cell r="D298" t="str">
            <v>Residential Sales Service (910)</v>
          </cell>
          <cell r="E298">
            <v>0.13572999999999999</v>
          </cell>
          <cell r="F298">
            <v>210574.889</v>
          </cell>
          <cell r="G298">
            <v>12.789</v>
          </cell>
          <cell r="H298">
            <v>745</v>
          </cell>
          <cell r="I298">
            <v>921</v>
          </cell>
          <cell r="J298">
            <v>8.1860000000000002E-2</v>
          </cell>
          <cell r="K298">
            <v>674</v>
          </cell>
          <cell r="L298">
            <v>681</v>
          </cell>
          <cell r="M298">
            <v>4.8030000000000003E-2</v>
          </cell>
          <cell r="N298">
            <v>3969.8828273932918</v>
          </cell>
        </row>
        <row r="299">
          <cell r="A299" t="str">
            <v>MarCouncil Grove LakeCommercial Sales Service (915)</v>
          </cell>
          <cell r="B299" t="str">
            <v>Mar</v>
          </cell>
          <cell r="C299" t="str">
            <v>Council Grove Lake</v>
          </cell>
          <cell r="D299" t="str">
            <v>Commercial Sales Service (915)</v>
          </cell>
          <cell r="E299">
            <v>0.13572999999999999</v>
          </cell>
          <cell r="F299">
            <v>90692.834000000003</v>
          </cell>
          <cell r="G299">
            <v>134.495</v>
          </cell>
          <cell r="H299">
            <v>745</v>
          </cell>
          <cell r="I299">
            <v>921</v>
          </cell>
          <cell r="J299">
            <v>0.23960000000000001</v>
          </cell>
          <cell r="K299">
            <v>674</v>
          </cell>
          <cell r="L299">
            <v>681</v>
          </cell>
          <cell r="M299">
            <v>0.26399</v>
          </cell>
          <cell r="N299">
            <v>1103.7182600529661</v>
          </cell>
        </row>
        <row r="300">
          <cell r="A300" t="str">
            <v>MarCouncil Grove LakePublic Authority Sales Service (915)</v>
          </cell>
          <cell r="B300" t="str">
            <v>Mar</v>
          </cell>
          <cell r="C300" t="str">
            <v>Council Grove Lake</v>
          </cell>
          <cell r="D300" t="str">
            <v>Public Authority Sales Service (915)</v>
          </cell>
          <cell r="E300">
            <v>0.13572999999999999</v>
          </cell>
          <cell r="F300">
            <v>20082.623</v>
          </cell>
          <cell r="G300">
            <v>53.63</v>
          </cell>
          <cell r="H300">
            <v>745</v>
          </cell>
          <cell r="I300">
            <v>921</v>
          </cell>
          <cell r="J300">
            <v>0.45012000000000002</v>
          </cell>
          <cell r="K300">
            <v>674</v>
          </cell>
          <cell r="L300">
            <v>681</v>
          </cell>
          <cell r="M300">
            <v>0.26960000000000001</v>
          </cell>
          <cell r="N300">
            <v>387.40854016725598</v>
          </cell>
        </row>
        <row r="301">
          <cell r="A301" t="str">
            <v>Mar</v>
          </cell>
          <cell r="B301" t="str">
            <v>Mar</v>
          </cell>
        </row>
        <row r="302">
          <cell r="A302" t="str">
            <v>MarIndependenceResidential Sales Service (910)</v>
          </cell>
          <cell r="B302" t="str">
            <v>Mar</v>
          </cell>
          <cell r="C302" t="str">
            <v>Independence</v>
          </cell>
          <cell r="D302" t="str">
            <v>Residential Sales Service (910)</v>
          </cell>
          <cell r="E302">
            <v>0.13572999999999999</v>
          </cell>
          <cell r="F302">
            <v>1027548.5910000001</v>
          </cell>
          <cell r="G302">
            <v>11.675000000000001</v>
          </cell>
          <cell r="H302">
            <v>628</v>
          </cell>
          <cell r="I302">
            <v>781</v>
          </cell>
          <cell r="J302">
            <v>5.3469999999999997E-2</v>
          </cell>
          <cell r="K302">
            <v>544</v>
          </cell>
          <cell r="L302">
            <v>568</v>
          </cell>
          <cell r="M302">
            <v>9.3450000000000005E-2</v>
          </cell>
          <cell r="N302">
            <v>15129.271106185766</v>
          </cell>
        </row>
        <row r="303">
          <cell r="A303" t="str">
            <v>MarIndependenceCommercial Sales Service (915)</v>
          </cell>
          <cell r="B303" t="str">
            <v>Mar</v>
          </cell>
          <cell r="C303" t="str">
            <v>Independence</v>
          </cell>
          <cell r="D303" t="str">
            <v>Commercial Sales Service (915)</v>
          </cell>
          <cell r="E303">
            <v>0.13572999999999999</v>
          </cell>
          <cell r="F303">
            <v>396792.47399999993</v>
          </cell>
          <cell r="G303">
            <v>38.241999999999997</v>
          </cell>
          <cell r="H303">
            <v>628</v>
          </cell>
          <cell r="I303">
            <v>781</v>
          </cell>
          <cell r="J303">
            <v>9.4810000000000005E-2</v>
          </cell>
          <cell r="K303">
            <v>544</v>
          </cell>
          <cell r="L303">
            <v>568</v>
          </cell>
          <cell r="M303">
            <v>0.19012999999999999</v>
          </cell>
          <cell r="N303">
            <v>5104.0090202179872</v>
          </cell>
        </row>
        <row r="304">
          <cell r="A304" t="str">
            <v>MarIndependencePublic Authority Sales Service (915)</v>
          </cell>
          <cell r="B304" t="str">
            <v>Mar</v>
          </cell>
          <cell r="C304" t="str">
            <v>Independence</v>
          </cell>
          <cell r="D304" t="str">
            <v>Public Authority Sales Service (915)</v>
          </cell>
          <cell r="E304">
            <v>0.13572999999999999</v>
          </cell>
          <cell r="F304">
            <v>0</v>
          </cell>
          <cell r="G304" t="str">
            <v>NA</v>
          </cell>
          <cell r="H304">
            <v>628</v>
          </cell>
          <cell r="I304">
            <v>781</v>
          </cell>
          <cell r="J304" t="str">
            <v>NA</v>
          </cell>
          <cell r="K304">
            <v>544</v>
          </cell>
          <cell r="L304">
            <v>568</v>
          </cell>
          <cell r="M304" t="str">
            <v>NA</v>
          </cell>
          <cell r="N304" t="str">
            <v>NA</v>
          </cell>
        </row>
        <row r="305">
          <cell r="A305" t="str">
            <v>Mar</v>
          </cell>
          <cell r="B305" t="str">
            <v>Mar</v>
          </cell>
        </row>
        <row r="306">
          <cell r="A306" t="str">
            <v>MarLawrenceResidential Sales Service (910)</v>
          </cell>
          <cell r="B306" t="str">
            <v>Mar</v>
          </cell>
          <cell r="C306" t="str">
            <v>Lawrence</v>
          </cell>
          <cell r="D306" t="str">
            <v>Residential Sales Service (910)</v>
          </cell>
          <cell r="E306">
            <v>0.13572999999999999</v>
          </cell>
          <cell r="F306">
            <v>270448.91700000002</v>
          </cell>
          <cell r="G306">
            <v>15.468</v>
          </cell>
          <cell r="H306">
            <v>737</v>
          </cell>
          <cell r="I306">
            <v>819</v>
          </cell>
          <cell r="J306">
            <v>5.1990000000000001E-2</v>
          </cell>
          <cell r="K306">
            <v>660</v>
          </cell>
          <cell r="L306">
            <v>581</v>
          </cell>
          <cell r="M306">
            <v>6.4490000000000006E-2</v>
          </cell>
          <cell r="N306">
            <v>-316.80802852805641</v>
          </cell>
        </row>
        <row r="307">
          <cell r="A307" t="str">
            <v>MarLawrenceCommercial Sales Service (915)</v>
          </cell>
          <cell r="B307" t="str">
            <v>Mar</v>
          </cell>
          <cell r="C307" t="str">
            <v>Lawrence</v>
          </cell>
          <cell r="D307" t="str">
            <v>Commercial Sales Service (915)</v>
          </cell>
          <cell r="E307">
            <v>0.13572999999999999</v>
          </cell>
          <cell r="F307">
            <v>51224.49</v>
          </cell>
          <cell r="G307">
            <v>49.593000000000004</v>
          </cell>
          <cell r="H307">
            <v>737</v>
          </cell>
          <cell r="I307">
            <v>819</v>
          </cell>
          <cell r="J307">
            <v>0.16863</v>
          </cell>
          <cell r="K307">
            <v>660</v>
          </cell>
          <cell r="L307">
            <v>581</v>
          </cell>
          <cell r="M307">
            <v>0.48260999999999998</v>
          </cell>
          <cell r="N307">
            <v>-343.09868699776416</v>
          </cell>
        </row>
        <row r="308">
          <cell r="A308" t="str">
            <v>MarLawrencePublic Authority Sales Service (915)</v>
          </cell>
          <cell r="B308" t="str">
            <v>Mar</v>
          </cell>
          <cell r="C308" t="str">
            <v>Lawrence</v>
          </cell>
          <cell r="D308" t="str">
            <v>Public Authority Sales Service (915)</v>
          </cell>
          <cell r="E308">
            <v>0.13572999999999999</v>
          </cell>
          <cell r="F308">
            <v>12958.217999999999</v>
          </cell>
          <cell r="G308">
            <v>80.242000000000004</v>
          </cell>
          <cell r="H308">
            <v>737</v>
          </cell>
          <cell r="I308">
            <v>819</v>
          </cell>
          <cell r="J308">
            <v>0.52893000000000001</v>
          </cell>
          <cell r="K308">
            <v>660</v>
          </cell>
          <cell r="L308">
            <v>581</v>
          </cell>
          <cell r="M308">
            <v>0.73778999999999995</v>
          </cell>
          <cell r="N308">
            <v>-27.407940105446468</v>
          </cell>
        </row>
        <row r="309">
          <cell r="A309" t="str">
            <v>Mar</v>
          </cell>
          <cell r="B309" t="str">
            <v>Mar</v>
          </cell>
        </row>
        <row r="310">
          <cell r="A310" t="str">
            <v>MarLeavenworthResidential Sales Service (910)</v>
          </cell>
          <cell r="B310" t="str">
            <v>Mar</v>
          </cell>
          <cell r="C310" t="str">
            <v>Leavenworth</v>
          </cell>
          <cell r="D310" t="str">
            <v>Residential Sales Service (910)</v>
          </cell>
          <cell r="E310">
            <v>0.13572999999999999</v>
          </cell>
          <cell r="F310">
            <v>626767.54</v>
          </cell>
          <cell r="G310">
            <v>17.143999999999998</v>
          </cell>
          <cell r="H310">
            <v>758</v>
          </cell>
          <cell r="I310">
            <v>907</v>
          </cell>
          <cell r="J310">
            <v>7.8490000000000004E-2</v>
          </cell>
          <cell r="K310">
            <v>652</v>
          </cell>
          <cell r="L310">
            <v>693</v>
          </cell>
          <cell r="M310">
            <v>7.886E-2</v>
          </cell>
          <cell r="N310">
            <v>9917.2536270811579</v>
          </cell>
        </row>
        <row r="311">
          <cell r="A311" t="str">
            <v>MarLeavenworthCommercial Sales Service (915)</v>
          </cell>
          <cell r="B311" t="str">
            <v>Mar</v>
          </cell>
          <cell r="C311" t="str">
            <v>Leavenworth</v>
          </cell>
          <cell r="D311" t="str">
            <v>Commercial Sales Service (915)</v>
          </cell>
          <cell r="E311">
            <v>0.13572999999999999</v>
          </cell>
          <cell r="F311">
            <v>176564.10700000002</v>
          </cell>
          <cell r="G311">
            <v>127.58</v>
          </cell>
          <cell r="H311">
            <v>758</v>
          </cell>
          <cell r="I311">
            <v>907</v>
          </cell>
          <cell r="J311">
            <v>0.43508000000000002</v>
          </cell>
          <cell r="K311">
            <v>652</v>
          </cell>
          <cell r="L311">
            <v>693</v>
          </cell>
          <cell r="M311">
            <v>0.22688</v>
          </cell>
          <cell r="N311">
            <v>2934.9338819056279</v>
          </cell>
        </row>
        <row r="312">
          <cell r="A312" t="str">
            <v>MarLeavenworthPublic Authority Sales Service (915)</v>
          </cell>
          <cell r="B312" t="str">
            <v>Mar</v>
          </cell>
          <cell r="C312" t="str">
            <v>Leavenworth</v>
          </cell>
          <cell r="D312" t="str">
            <v>Public Authority Sales Service (915)</v>
          </cell>
          <cell r="E312">
            <v>0.13572999999999999</v>
          </cell>
          <cell r="F312">
            <v>12322.954</v>
          </cell>
          <cell r="G312">
            <v>26.2</v>
          </cell>
          <cell r="H312">
            <v>758</v>
          </cell>
          <cell r="I312">
            <v>907</v>
          </cell>
          <cell r="J312">
            <v>0.65732999999999997</v>
          </cell>
          <cell r="K312">
            <v>652</v>
          </cell>
          <cell r="L312">
            <v>693</v>
          </cell>
          <cell r="M312">
            <v>0.17499999999999999</v>
          </cell>
          <cell r="N312">
            <v>275.33742808753516</v>
          </cell>
        </row>
        <row r="313">
          <cell r="A313" t="str">
            <v>Mar</v>
          </cell>
          <cell r="B313" t="str">
            <v>Mar</v>
          </cell>
        </row>
        <row r="314">
          <cell r="A314" t="str">
            <v>MarMarion lakeResidential Sales Service (910)</v>
          </cell>
          <cell r="B314" t="str">
            <v>Mar</v>
          </cell>
          <cell r="C314" t="str">
            <v>Marion lake</v>
          </cell>
          <cell r="D314" t="str">
            <v>Residential Sales Service (910)</v>
          </cell>
          <cell r="E314">
            <v>0.13572999999999999</v>
          </cell>
          <cell r="F314">
            <v>410595.60100000002</v>
          </cell>
          <cell r="G314">
            <v>12.786</v>
          </cell>
          <cell r="H314">
            <v>713</v>
          </cell>
          <cell r="I314">
            <v>912</v>
          </cell>
          <cell r="J314">
            <v>8.405E-2</v>
          </cell>
          <cell r="K314">
            <v>698</v>
          </cell>
          <cell r="L314">
            <v>682</v>
          </cell>
          <cell r="M314">
            <v>4.8660000000000002E-2</v>
          </cell>
          <cell r="N314">
            <v>8331.1230318817561</v>
          </cell>
        </row>
        <row r="315">
          <cell r="A315" t="str">
            <v>MarMarion lakeCommercial Sales Service (915)</v>
          </cell>
          <cell r="B315" t="str">
            <v>Mar</v>
          </cell>
          <cell r="C315" t="str">
            <v>Marion lake</v>
          </cell>
          <cell r="D315" t="str">
            <v>Commercial Sales Service (915)</v>
          </cell>
          <cell r="E315">
            <v>0.13572999999999999</v>
          </cell>
          <cell r="F315">
            <v>128327.16399999999</v>
          </cell>
          <cell r="G315">
            <v>41.223999999999997</v>
          </cell>
          <cell r="H315">
            <v>713</v>
          </cell>
          <cell r="I315">
            <v>912</v>
          </cell>
          <cell r="J315">
            <v>0.16786000000000001</v>
          </cell>
          <cell r="K315">
            <v>698</v>
          </cell>
          <cell r="L315">
            <v>682</v>
          </cell>
          <cell r="M315">
            <v>0.15579000000000001</v>
          </cell>
          <cell r="N315">
            <v>1996.7088610292756</v>
          </cell>
        </row>
        <row r="316">
          <cell r="A316" t="str">
            <v>MarMarion lakePublic Authority Sales Service (915)</v>
          </cell>
          <cell r="B316" t="str">
            <v>Mar</v>
          </cell>
          <cell r="C316" t="str">
            <v>Marion lake</v>
          </cell>
          <cell r="D316" t="str">
            <v>Public Authority Sales Service (915)</v>
          </cell>
          <cell r="E316">
            <v>0.13572999999999999</v>
          </cell>
          <cell r="F316">
            <v>67192.103999999992</v>
          </cell>
          <cell r="G316">
            <v>231.02</v>
          </cell>
          <cell r="H316">
            <v>713</v>
          </cell>
          <cell r="I316">
            <v>912</v>
          </cell>
          <cell r="J316">
            <v>0.40783000000000003</v>
          </cell>
          <cell r="K316">
            <v>698</v>
          </cell>
          <cell r="L316">
            <v>682</v>
          </cell>
          <cell r="M316">
            <v>0.43203999999999998</v>
          </cell>
          <cell r="N316">
            <v>822.37726875956218</v>
          </cell>
        </row>
        <row r="317">
          <cell r="A317" t="str">
            <v>Mar</v>
          </cell>
          <cell r="B317" t="str">
            <v>Mar</v>
          </cell>
        </row>
        <row r="318">
          <cell r="A318" t="str">
            <v>MarNess CityResidential Sales Service (910)</v>
          </cell>
          <cell r="B318" t="str">
            <v>Mar</v>
          </cell>
          <cell r="C318" t="str">
            <v>Ness City</v>
          </cell>
          <cell r="D318" t="str">
            <v>Residential Sales Service (910)</v>
          </cell>
          <cell r="E318">
            <v>0.13572999999999999</v>
          </cell>
          <cell r="F318">
            <v>99939.674999999988</v>
          </cell>
          <cell r="G318">
            <v>15.522</v>
          </cell>
          <cell r="H318">
            <v>752</v>
          </cell>
          <cell r="I318">
            <v>879</v>
          </cell>
          <cell r="J318">
            <v>0.11704000000000001</v>
          </cell>
          <cell r="K318">
            <v>686</v>
          </cell>
          <cell r="L318">
            <v>707</v>
          </cell>
          <cell r="M318">
            <v>1.401E-2</v>
          </cell>
          <cell r="N318">
            <v>1817.2772098089431</v>
          </cell>
        </row>
        <row r="319">
          <cell r="A319" t="str">
            <v>MarNess CityCommercial Sales Service (915)</v>
          </cell>
          <cell r="B319" t="str">
            <v>Mar</v>
          </cell>
          <cell r="C319" t="str">
            <v>Ness City</v>
          </cell>
          <cell r="D319" t="str">
            <v>Commercial Sales Service (915)</v>
          </cell>
          <cell r="E319">
            <v>0.13572999999999999</v>
          </cell>
          <cell r="F319">
            <v>31433.436999999998</v>
          </cell>
          <cell r="G319">
            <v>26.966000000000001</v>
          </cell>
          <cell r="H319">
            <v>752</v>
          </cell>
          <cell r="I319">
            <v>879</v>
          </cell>
          <cell r="J319">
            <v>0.23505000000000001</v>
          </cell>
          <cell r="K319">
            <v>686</v>
          </cell>
          <cell r="L319">
            <v>707</v>
          </cell>
          <cell r="M319">
            <v>1.634E-2</v>
          </cell>
          <cell r="N319">
            <v>599.36674174256427</v>
          </cell>
        </row>
        <row r="320">
          <cell r="A320" t="str">
            <v>MarNess CityPublic Authority Sales Service (915)</v>
          </cell>
          <cell r="B320" t="str">
            <v>Mar</v>
          </cell>
          <cell r="C320" t="str">
            <v>Ness City</v>
          </cell>
          <cell r="D320" t="str">
            <v>Public Authority Sales Service (915)</v>
          </cell>
          <cell r="E320">
            <v>0.13572999999999999</v>
          </cell>
          <cell r="F320">
            <v>14122.5</v>
          </cell>
          <cell r="G320">
            <v>59.064</v>
          </cell>
          <cell r="H320">
            <v>752</v>
          </cell>
          <cell r="I320">
            <v>879</v>
          </cell>
          <cell r="J320">
            <v>0.35189999999999999</v>
          </cell>
          <cell r="K320">
            <v>686</v>
          </cell>
          <cell r="L320">
            <v>707</v>
          </cell>
          <cell r="M320">
            <v>0.27622000000000002</v>
          </cell>
          <cell r="N320">
            <v>188.599194039363</v>
          </cell>
        </row>
        <row r="321">
          <cell r="A321" t="str">
            <v>Mar</v>
          </cell>
          <cell r="B321" t="str">
            <v>Mar</v>
          </cell>
        </row>
        <row r="322">
          <cell r="A322" t="str">
            <v>MarOlatheResidential Sales Service (910)</v>
          </cell>
          <cell r="B322" t="str">
            <v>Mar</v>
          </cell>
          <cell r="C322" t="str">
            <v>Olathe</v>
          </cell>
          <cell r="D322" t="str">
            <v>Residential Sales Service (910)</v>
          </cell>
          <cell r="E322">
            <v>0.13572999999999999</v>
          </cell>
          <cell r="F322">
            <v>9396789.2959999982</v>
          </cell>
          <cell r="G322">
            <v>16.581</v>
          </cell>
          <cell r="H322">
            <v>765</v>
          </cell>
          <cell r="I322">
            <v>839</v>
          </cell>
          <cell r="J322">
            <v>0.10094</v>
          </cell>
          <cell r="K322">
            <v>646</v>
          </cell>
          <cell r="L322">
            <v>609</v>
          </cell>
          <cell r="M322">
            <v>6.9720000000000004E-2</v>
          </cell>
          <cell r="N322">
            <v>44920.535698828025</v>
          </cell>
        </row>
        <row r="323">
          <cell r="A323" t="str">
            <v>MarOlatheCommercial Sales Service (915)</v>
          </cell>
          <cell r="B323" t="str">
            <v>Mar</v>
          </cell>
          <cell r="C323" t="str">
            <v>Olathe</v>
          </cell>
          <cell r="D323" t="str">
            <v>Commercial Sales Service (915)</v>
          </cell>
          <cell r="E323">
            <v>0.13572999999999999</v>
          </cell>
          <cell r="F323">
            <v>2402472.2910000002</v>
          </cell>
          <cell r="G323">
            <v>86.257999999999996</v>
          </cell>
          <cell r="H323">
            <v>765</v>
          </cell>
          <cell r="I323">
            <v>839</v>
          </cell>
          <cell r="J323">
            <v>0.45813999999999999</v>
          </cell>
          <cell r="K323">
            <v>646</v>
          </cell>
          <cell r="L323">
            <v>609</v>
          </cell>
          <cell r="M323">
            <v>0.30102000000000001</v>
          </cell>
          <cell r="N323">
            <v>11760.661931640374</v>
          </cell>
        </row>
        <row r="324">
          <cell r="A324" t="str">
            <v>MarOlathePublic Authority Sales Service (915)</v>
          </cell>
          <cell r="B324" t="str">
            <v>Mar</v>
          </cell>
          <cell r="C324" t="str">
            <v>Olathe</v>
          </cell>
          <cell r="D324" t="str">
            <v>Public Authority Sales Service (915)</v>
          </cell>
          <cell r="E324">
            <v>0.13572999999999999</v>
          </cell>
          <cell r="F324">
            <v>13369.852000000001</v>
          </cell>
          <cell r="G324">
            <v>44.997</v>
          </cell>
          <cell r="H324">
            <v>765</v>
          </cell>
          <cell r="I324">
            <v>839</v>
          </cell>
          <cell r="J324">
            <v>0.94994999999999996</v>
          </cell>
          <cell r="K324">
            <v>646</v>
          </cell>
          <cell r="L324">
            <v>609</v>
          </cell>
          <cell r="M324">
            <v>0.84931999999999996</v>
          </cell>
          <cell r="N324">
            <v>53.424175441062474</v>
          </cell>
        </row>
        <row r="325">
          <cell r="A325" t="str">
            <v>Mar</v>
          </cell>
          <cell r="B325" t="str">
            <v>Mar</v>
          </cell>
        </row>
        <row r="326">
          <cell r="A326" t="str">
            <v>MarSedanResidential Sales Service (910)</v>
          </cell>
          <cell r="B326" t="str">
            <v>Mar</v>
          </cell>
          <cell r="C326" t="str">
            <v>Sedan</v>
          </cell>
          <cell r="D326" t="str">
            <v>Residential Sales Service (910)</v>
          </cell>
          <cell r="E326">
            <v>0.13572999999999999</v>
          </cell>
          <cell r="F326">
            <v>244310.03099999999</v>
          </cell>
          <cell r="G326">
            <v>12.686999999999999</v>
          </cell>
          <cell r="H326">
            <v>674</v>
          </cell>
          <cell r="I326">
            <v>769</v>
          </cell>
          <cell r="J326">
            <v>0.10256</v>
          </cell>
          <cell r="K326">
            <v>596</v>
          </cell>
          <cell r="L326">
            <v>561</v>
          </cell>
          <cell r="M326">
            <v>6.343E-2</v>
          </cell>
          <cell r="N326">
            <v>2085.5710008515252</v>
          </cell>
        </row>
        <row r="327">
          <cell r="A327" t="str">
            <v>MarSedanCommercial Sales Service (915)</v>
          </cell>
          <cell r="B327" t="str">
            <v>Mar</v>
          </cell>
          <cell r="C327" t="str">
            <v>Sedan</v>
          </cell>
          <cell r="D327" t="str">
            <v>Commercial Sales Service (915)</v>
          </cell>
          <cell r="E327">
            <v>0.13572999999999999</v>
          </cell>
          <cell r="F327">
            <v>135313.62</v>
          </cell>
          <cell r="G327">
            <v>57.523000000000003</v>
          </cell>
          <cell r="H327">
            <v>674</v>
          </cell>
          <cell r="I327">
            <v>769</v>
          </cell>
          <cell r="J327">
            <v>0.34370000000000001</v>
          </cell>
          <cell r="K327">
            <v>596</v>
          </cell>
          <cell r="L327">
            <v>561</v>
          </cell>
          <cell r="M327">
            <v>0.19517000000000001</v>
          </cell>
          <cell r="N327">
            <v>1169.4832491372224</v>
          </cell>
        </row>
        <row r="328">
          <cell r="A328" t="str">
            <v>MarSedanPublic Authority Sales Service (915)</v>
          </cell>
          <cell r="B328" t="str">
            <v>Mar</v>
          </cell>
          <cell r="C328" t="str">
            <v>Sedan</v>
          </cell>
          <cell r="D328" t="str">
            <v>Public Authority Sales Service (915)</v>
          </cell>
          <cell r="E328">
            <v>0.13572999999999999</v>
          </cell>
          <cell r="F328">
            <v>0</v>
          </cell>
          <cell r="G328" t="str">
            <v>NA</v>
          </cell>
          <cell r="H328">
            <v>674</v>
          </cell>
          <cell r="I328">
            <v>769</v>
          </cell>
          <cell r="J328" t="str">
            <v>NA</v>
          </cell>
          <cell r="K328">
            <v>596</v>
          </cell>
          <cell r="L328">
            <v>561</v>
          </cell>
          <cell r="M328" t="str">
            <v>NA</v>
          </cell>
          <cell r="N328" t="str">
            <v>NA</v>
          </cell>
        </row>
        <row r="329">
          <cell r="A329" t="str">
            <v>Mar</v>
          </cell>
          <cell r="B329" t="str">
            <v>Mar</v>
          </cell>
        </row>
        <row r="330">
          <cell r="A330" t="str">
            <v>MarSyracuseResidential Sales Service (910)</v>
          </cell>
          <cell r="B330" t="str">
            <v>Mar</v>
          </cell>
          <cell r="C330" t="str">
            <v>Syracuse</v>
          </cell>
          <cell r="D330" t="str">
            <v>Residential Sales Service (910)</v>
          </cell>
          <cell r="E330">
            <v>0.13572999999999999</v>
          </cell>
          <cell r="F330">
            <v>80395.703999999998</v>
          </cell>
          <cell r="G330">
            <v>18.134</v>
          </cell>
          <cell r="H330">
            <v>677</v>
          </cell>
          <cell r="I330">
            <v>856</v>
          </cell>
          <cell r="J330">
            <v>0.10317</v>
          </cell>
          <cell r="K330">
            <v>619</v>
          </cell>
          <cell r="L330">
            <v>691</v>
          </cell>
          <cell r="M330">
            <v>2.835E-2</v>
          </cell>
          <cell r="N330">
            <v>2120.6773058239946</v>
          </cell>
        </row>
        <row r="331">
          <cell r="A331" t="str">
            <v>MarSyracuseCommercial Sales Service (915)</v>
          </cell>
          <cell r="B331" t="str">
            <v>Mar</v>
          </cell>
          <cell r="C331" t="str">
            <v>Syracuse</v>
          </cell>
          <cell r="D331" t="str">
            <v>Commercial Sales Service (915)</v>
          </cell>
          <cell r="E331">
            <v>0.13572999999999999</v>
          </cell>
          <cell r="F331">
            <v>36717.948000000004</v>
          </cell>
          <cell r="G331">
            <v>73.734999999999999</v>
          </cell>
          <cell r="H331">
            <v>677</v>
          </cell>
          <cell r="I331">
            <v>856</v>
          </cell>
          <cell r="J331">
            <v>0.32784999999999997</v>
          </cell>
          <cell r="K331">
            <v>619</v>
          </cell>
          <cell r="L331">
            <v>691</v>
          </cell>
          <cell r="M331">
            <v>0.17219999999999999</v>
          </cell>
          <cell r="N331">
            <v>880.63018900966529</v>
          </cell>
        </row>
        <row r="332">
          <cell r="A332" t="str">
            <v>MarSyracusePublic Authority Sales Service (915)</v>
          </cell>
          <cell r="B332" t="str">
            <v>Mar</v>
          </cell>
          <cell r="C332" t="str">
            <v>Syracuse</v>
          </cell>
          <cell r="D332" t="str">
            <v>Public Authority Sales Service (915)</v>
          </cell>
          <cell r="E332">
            <v>0.13572999999999999</v>
          </cell>
          <cell r="F332">
            <v>20148.61</v>
          </cell>
          <cell r="G332">
            <v>64.034000000000006</v>
          </cell>
          <cell r="H332">
            <v>677</v>
          </cell>
          <cell r="I332">
            <v>856</v>
          </cell>
          <cell r="J332">
            <v>0.54586000000000001</v>
          </cell>
          <cell r="K332">
            <v>619</v>
          </cell>
          <cell r="L332">
            <v>691</v>
          </cell>
          <cell r="M332">
            <v>0.20718</v>
          </cell>
          <cell r="N332">
            <v>548.22351400590094</v>
          </cell>
        </row>
        <row r="333">
          <cell r="A333" t="str">
            <v>Mar</v>
          </cell>
          <cell r="B333" t="str">
            <v>Mar</v>
          </cell>
        </row>
        <row r="334">
          <cell r="A334" t="str">
            <v>MarUlyssesResidential Sales Service (910)</v>
          </cell>
          <cell r="B334" t="str">
            <v>Mar</v>
          </cell>
          <cell r="C334" t="str">
            <v>Ulysses</v>
          </cell>
          <cell r="D334" t="str">
            <v>Residential Sales Service (910)</v>
          </cell>
          <cell r="E334">
            <v>0.13572999999999999</v>
          </cell>
          <cell r="F334">
            <v>315350.30299999996</v>
          </cell>
          <cell r="G334">
            <v>19.79</v>
          </cell>
          <cell r="H334">
            <v>712</v>
          </cell>
          <cell r="I334">
            <v>814</v>
          </cell>
          <cell r="J334">
            <v>0.10802</v>
          </cell>
          <cell r="K334">
            <v>662</v>
          </cell>
          <cell r="L334">
            <v>665</v>
          </cell>
          <cell r="M334">
            <v>3.9609999999999999E-2</v>
          </cell>
          <cell r="N334">
            <v>3877.9519363840518</v>
          </cell>
        </row>
        <row r="335">
          <cell r="A335" t="str">
            <v>MarUlyssesCommercial Sales Service (915)</v>
          </cell>
          <cell r="B335" t="str">
            <v>Mar</v>
          </cell>
          <cell r="C335" t="str">
            <v>Ulysses</v>
          </cell>
          <cell r="D335" t="str">
            <v>Commercial Sales Service (915)</v>
          </cell>
          <cell r="E335">
            <v>0.13572999999999999</v>
          </cell>
          <cell r="F335">
            <v>106000.17</v>
          </cell>
          <cell r="G335">
            <v>64.974999999999994</v>
          </cell>
          <cell r="H335">
            <v>712</v>
          </cell>
          <cell r="I335">
            <v>814</v>
          </cell>
          <cell r="J335">
            <v>0.46460000000000001</v>
          </cell>
          <cell r="K335">
            <v>662</v>
          </cell>
          <cell r="L335">
            <v>665</v>
          </cell>
          <cell r="M335">
            <v>0.22747000000000001</v>
          </cell>
          <cell r="N335">
            <v>1265.8897586521916</v>
          </cell>
        </row>
        <row r="336">
          <cell r="A336" t="str">
            <v>MarUlyssesPublic Authority Sales Service (915)</v>
          </cell>
          <cell r="B336" t="str">
            <v>Mar</v>
          </cell>
          <cell r="C336" t="str">
            <v>Ulysses</v>
          </cell>
          <cell r="D336" t="str">
            <v>Public Authority Sales Service (915)</v>
          </cell>
          <cell r="E336">
            <v>0.13572999999999999</v>
          </cell>
          <cell r="F336">
            <v>78770.91</v>
          </cell>
          <cell r="G336">
            <v>200</v>
          </cell>
          <cell r="H336">
            <v>712</v>
          </cell>
          <cell r="I336">
            <v>814</v>
          </cell>
          <cell r="J336">
            <v>0.93113999999999997</v>
          </cell>
          <cell r="K336">
            <v>662</v>
          </cell>
          <cell r="L336">
            <v>665</v>
          </cell>
          <cell r="M336">
            <v>0.36591000000000001</v>
          </cell>
          <cell r="N336">
            <v>929.4052948989372</v>
          </cell>
        </row>
        <row r="337">
          <cell r="A337" t="str">
            <v/>
          </cell>
          <cell r="N337">
            <v>142411.91570920881</v>
          </cell>
        </row>
        <row r="338">
          <cell r="A338" t="str">
            <v>Actual HDD for Current Month and Prior Month are Estimates</v>
          </cell>
          <cell r="C338" t="str">
            <v>Actual HDD for Current Month and Prior Month are Estimates</v>
          </cell>
        </row>
        <row r="339">
          <cell r="A339" t="str">
            <v/>
          </cell>
        </row>
        <row r="340">
          <cell r="A340" t="str">
            <v>Revised Kansas Weather Normalization Adjustment Program</v>
          </cell>
          <cell r="C340" t="str">
            <v>Revised Kansas Weather Normalization Adjustment Program</v>
          </cell>
        </row>
        <row r="341">
          <cell r="A341" t="str">
            <v>April  2009 Estimates</v>
          </cell>
          <cell r="C341" t="str">
            <v>April  2009 Estimates</v>
          </cell>
        </row>
        <row r="342">
          <cell r="A342" t="str">
            <v/>
          </cell>
        </row>
        <row r="343">
          <cell r="A343" t="str">
            <v/>
          </cell>
          <cell r="H343" t="str">
            <v>Prior Month</v>
          </cell>
          <cell r="K343" t="str">
            <v>Current Month</v>
          </cell>
          <cell r="N343" t="str">
            <v xml:space="preserve">(Revenue/Excess) </v>
          </cell>
        </row>
        <row r="344">
          <cell r="A344" t="str">
            <v xml:space="preserve">Weather Tariff </v>
          </cell>
          <cell r="C344" t="str">
            <v xml:space="preserve">Weather </v>
          </cell>
          <cell r="D344" t="str">
            <v xml:space="preserve">Tariff </v>
          </cell>
          <cell r="E344" t="str">
            <v>Margin</v>
          </cell>
          <cell r="G344" t="str">
            <v>Base</v>
          </cell>
          <cell r="H344" t="str">
            <v xml:space="preserve">Actual </v>
          </cell>
          <cell r="I344" t="str">
            <v>Normal</v>
          </cell>
          <cell r="K344" t="str">
            <v xml:space="preserve">Actual </v>
          </cell>
          <cell r="L344" t="str">
            <v>Normal</v>
          </cell>
          <cell r="N344" t="str">
            <v>Deficiency</v>
          </cell>
        </row>
        <row r="345">
          <cell r="A345" t="str">
            <v>StationGroup</v>
          </cell>
          <cell r="C345" t="str">
            <v>Station</v>
          </cell>
          <cell r="D345" t="str">
            <v>Group</v>
          </cell>
          <cell r="E345" t="str">
            <v>Rate</v>
          </cell>
          <cell r="F345" t="str">
            <v>Volume</v>
          </cell>
          <cell r="G345" t="str">
            <v>Load</v>
          </cell>
          <cell r="H345" t="str">
            <v>HDD</v>
          </cell>
          <cell r="I345" t="str">
            <v>HDD</v>
          </cell>
          <cell r="J345" t="str">
            <v>HSF</v>
          </cell>
          <cell r="K345" t="str">
            <v>HDD</v>
          </cell>
          <cell r="L345" t="str">
            <v>HDD</v>
          </cell>
          <cell r="M345" t="str">
            <v>HSF</v>
          </cell>
          <cell r="N345" t="str">
            <v>$</v>
          </cell>
        </row>
        <row r="346">
          <cell r="A346" t="str">
            <v>AprAnthonyResidential Sales Service (910)</v>
          </cell>
          <cell r="B346" t="str">
            <v>Apr</v>
          </cell>
          <cell r="C346" t="str">
            <v>Anthony</v>
          </cell>
          <cell r="D346" t="str">
            <v>Residential Sales Service (910)</v>
          </cell>
          <cell r="E346">
            <v>0.13572999999999999</v>
          </cell>
          <cell r="F346">
            <v>137612.712</v>
          </cell>
          <cell r="G346">
            <v>13.058</v>
          </cell>
          <cell r="H346">
            <v>586</v>
          </cell>
          <cell r="I346">
            <v>602</v>
          </cell>
          <cell r="J346">
            <v>0.11687</v>
          </cell>
          <cell r="K346">
            <v>321</v>
          </cell>
          <cell r="L346">
            <v>298</v>
          </cell>
          <cell r="M346">
            <v>3.6880000000000003E-2</v>
          </cell>
          <cell r="N346">
            <v>204.35474601789412</v>
          </cell>
        </row>
        <row r="347">
          <cell r="A347" t="str">
            <v>AprAnthonyCommercial Sales Service (915)</v>
          </cell>
          <cell r="B347" t="str">
            <v>Apr</v>
          </cell>
          <cell r="C347" t="str">
            <v>Anthony</v>
          </cell>
          <cell r="D347" t="str">
            <v>Commercial Sales Service (915)</v>
          </cell>
          <cell r="E347">
            <v>0.13572999999999999</v>
          </cell>
          <cell r="F347">
            <v>37560.264999999999</v>
          </cell>
          <cell r="G347">
            <v>25.945</v>
          </cell>
          <cell r="H347">
            <v>586</v>
          </cell>
          <cell r="I347">
            <v>602</v>
          </cell>
          <cell r="J347">
            <v>0.26883000000000001</v>
          </cell>
          <cell r="K347">
            <v>321</v>
          </cell>
          <cell r="L347">
            <v>298</v>
          </cell>
          <cell r="M347">
            <v>9.3179999999999999E-2</v>
          </cell>
          <cell r="N347">
            <v>51.559621671321139</v>
          </cell>
        </row>
        <row r="348">
          <cell r="A348" t="str">
            <v>AprAnthonyPublic Authority Sales Service (915)</v>
          </cell>
          <cell r="B348" t="str">
            <v>Apr</v>
          </cell>
          <cell r="C348" t="str">
            <v>Anthony</v>
          </cell>
          <cell r="D348" t="str">
            <v>Public Authority Sales Service (915)</v>
          </cell>
          <cell r="E348">
            <v>0.13572999999999999</v>
          </cell>
          <cell r="F348">
            <v>10973</v>
          </cell>
          <cell r="G348">
            <v>80.596999999999994</v>
          </cell>
          <cell r="H348">
            <v>586</v>
          </cell>
          <cell r="I348">
            <v>602</v>
          </cell>
          <cell r="J348">
            <v>0.67796999999999996</v>
          </cell>
          <cell r="K348">
            <v>321</v>
          </cell>
          <cell r="L348">
            <v>298</v>
          </cell>
          <cell r="M348">
            <v>0.15594</v>
          </cell>
          <cell r="N348">
            <v>20.483477711281054</v>
          </cell>
        </row>
        <row r="349">
          <cell r="A349" t="str">
            <v>Apr</v>
          </cell>
          <cell r="B349" t="str">
            <v>Apr</v>
          </cell>
        </row>
        <row r="350">
          <cell r="A350" t="str">
            <v>AprChanuteResidential Sales Service (910)</v>
          </cell>
          <cell r="B350" t="str">
            <v>Apr</v>
          </cell>
          <cell r="C350" t="str">
            <v>Chanute</v>
          </cell>
          <cell r="D350" t="str">
            <v>Residential Sales Service (910)</v>
          </cell>
          <cell r="E350">
            <v>0.13572999999999999</v>
          </cell>
          <cell r="F350">
            <v>512257.58100000001</v>
          </cell>
          <cell r="G350">
            <v>12.48</v>
          </cell>
          <cell r="H350">
            <v>573</v>
          </cell>
          <cell r="I350">
            <v>571</v>
          </cell>
          <cell r="J350">
            <v>0.10154000000000001</v>
          </cell>
          <cell r="K350">
            <v>375</v>
          </cell>
          <cell r="L350">
            <v>274</v>
          </cell>
          <cell r="M350">
            <v>4.5220000000000003E-2</v>
          </cell>
          <cell r="N350">
            <v>-3785.3590830052208</v>
          </cell>
        </row>
        <row r="351">
          <cell r="A351" t="str">
            <v>AprChanuteCommercial Sales Service (915)</v>
          </cell>
          <cell r="B351" t="str">
            <v>Apr</v>
          </cell>
          <cell r="C351" t="str">
            <v>Chanute</v>
          </cell>
          <cell r="D351" t="str">
            <v>Commercial Sales Service (915)</v>
          </cell>
          <cell r="E351">
            <v>0.13572999999999999</v>
          </cell>
          <cell r="F351">
            <v>142582.39499999999</v>
          </cell>
          <cell r="G351">
            <v>30.576000000000001</v>
          </cell>
          <cell r="H351">
            <v>573</v>
          </cell>
          <cell r="I351">
            <v>571</v>
          </cell>
          <cell r="J351">
            <v>0.30462</v>
          </cell>
          <cell r="K351">
            <v>375</v>
          </cell>
          <cell r="L351">
            <v>274</v>
          </cell>
          <cell r="M351">
            <v>0.23144999999999999</v>
          </cell>
          <cell r="N351">
            <v>-1590.1370944507355</v>
          </cell>
        </row>
        <row r="352">
          <cell r="A352" t="str">
            <v>AprChanutePublic Authority Sales Service (915)</v>
          </cell>
          <cell r="B352" t="str">
            <v>Apr</v>
          </cell>
          <cell r="C352" t="str">
            <v>Chanute</v>
          </cell>
          <cell r="D352" t="str">
            <v>Public Authority Sales Service (915)</v>
          </cell>
          <cell r="E352">
            <v>0.13572999999999999</v>
          </cell>
          <cell r="F352">
            <v>24392.907999999996</v>
          </cell>
          <cell r="G352">
            <v>56.722999999999999</v>
          </cell>
          <cell r="H352">
            <v>573</v>
          </cell>
          <cell r="I352">
            <v>571</v>
          </cell>
          <cell r="J352">
            <v>0.51832999999999996</v>
          </cell>
          <cell r="K352">
            <v>375</v>
          </cell>
          <cell r="L352">
            <v>274</v>
          </cell>
          <cell r="M352">
            <v>0.24174999999999999</v>
          </cell>
          <cell r="N352">
            <v>-189.6394156859196</v>
          </cell>
        </row>
        <row r="353">
          <cell r="A353" t="str">
            <v>Apr</v>
          </cell>
          <cell r="B353" t="str">
            <v>Apr</v>
          </cell>
        </row>
        <row r="354">
          <cell r="A354" t="str">
            <v>AprCouncil Grove LakeResidential Sales Service (910)</v>
          </cell>
          <cell r="B354" t="str">
            <v>Apr</v>
          </cell>
          <cell r="C354" t="str">
            <v>Council Grove Lake</v>
          </cell>
          <cell r="D354" t="str">
            <v>Residential Sales Service (910)</v>
          </cell>
          <cell r="E354">
            <v>0.13572999999999999</v>
          </cell>
          <cell r="F354">
            <v>156027.90299999999</v>
          </cell>
          <cell r="G354">
            <v>12.789</v>
          </cell>
          <cell r="H354">
            <v>674</v>
          </cell>
          <cell r="I354">
            <v>681</v>
          </cell>
          <cell r="J354">
            <v>8.1860000000000002E-2</v>
          </cell>
          <cell r="K354">
            <v>406</v>
          </cell>
          <cell r="L354">
            <v>346</v>
          </cell>
          <cell r="M354">
            <v>4.8030000000000003E-2</v>
          </cell>
          <cell r="N354">
            <v>-559.03267982103</v>
          </cell>
        </row>
        <row r="355">
          <cell r="A355" t="str">
            <v>AprCouncil Grove LakeCommercial Sales Service (915)</v>
          </cell>
          <cell r="B355" t="str">
            <v>Apr</v>
          </cell>
          <cell r="C355" t="str">
            <v>Council Grove Lake</v>
          </cell>
          <cell r="D355" t="str">
            <v>Commercial Sales Service (915)</v>
          </cell>
          <cell r="E355">
            <v>0.13572999999999999</v>
          </cell>
          <cell r="F355">
            <v>70943.668000000005</v>
          </cell>
          <cell r="G355">
            <v>134.495</v>
          </cell>
          <cell r="H355">
            <v>674</v>
          </cell>
          <cell r="I355">
            <v>681</v>
          </cell>
          <cell r="J355">
            <v>0.23960000000000001</v>
          </cell>
          <cell r="K355">
            <v>406</v>
          </cell>
          <cell r="L355">
            <v>346</v>
          </cell>
          <cell r="M355">
            <v>0.26399</v>
          </cell>
          <cell r="N355">
            <v>-338.24939033972805</v>
          </cell>
        </row>
        <row r="356">
          <cell r="A356" t="str">
            <v>AprCouncil Grove LakePublic Authority Sales Service (915)</v>
          </cell>
          <cell r="B356" t="str">
            <v>Apr</v>
          </cell>
          <cell r="C356" t="str">
            <v>Council Grove Lake</v>
          </cell>
          <cell r="D356" t="str">
            <v>Public Authority Sales Service (915)</v>
          </cell>
          <cell r="E356">
            <v>0.13572999999999999</v>
          </cell>
          <cell r="F356">
            <v>15379.851000000001</v>
          </cell>
          <cell r="G356">
            <v>53.63</v>
          </cell>
          <cell r="H356">
            <v>674</v>
          </cell>
          <cell r="I356">
            <v>681</v>
          </cell>
          <cell r="J356">
            <v>0.45012000000000002</v>
          </cell>
          <cell r="K356">
            <v>406</v>
          </cell>
          <cell r="L356">
            <v>346</v>
          </cell>
          <cell r="M356">
            <v>0.26960000000000001</v>
          </cell>
          <cell r="N356">
            <v>-58.28928670924121</v>
          </cell>
        </row>
        <row r="357">
          <cell r="A357" t="str">
            <v>Apr</v>
          </cell>
          <cell r="B357" t="str">
            <v>Apr</v>
          </cell>
        </row>
        <row r="358">
          <cell r="A358" t="str">
            <v>AprIndependenceResidential Sales Service (910)</v>
          </cell>
          <cell r="B358" t="str">
            <v>Apr</v>
          </cell>
          <cell r="C358" t="str">
            <v>Independence</v>
          </cell>
          <cell r="D358" t="str">
            <v>Residential Sales Service (910)</v>
          </cell>
          <cell r="E358">
            <v>0.13572999999999999</v>
          </cell>
          <cell r="F358">
            <v>771883.18700000015</v>
          </cell>
          <cell r="G358">
            <v>11.675000000000001</v>
          </cell>
          <cell r="H358">
            <v>544</v>
          </cell>
          <cell r="I358">
            <v>568</v>
          </cell>
          <cell r="J358">
            <v>5.3469999999999997E-2</v>
          </cell>
          <cell r="K358">
            <v>342</v>
          </cell>
          <cell r="L358">
            <v>268</v>
          </cell>
          <cell r="M358">
            <v>9.3450000000000005E-2</v>
          </cell>
          <cell r="N358">
            <v>-8113.7634246975831</v>
          </cell>
        </row>
        <row r="359">
          <cell r="A359" t="str">
            <v>AprIndependenceCommercial Sales Service (915)</v>
          </cell>
          <cell r="B359" t="str">
            <v>Apr</v>
          </cell>
          <cell r="C359" t="str">
            <v>Independence</v>
          </cell>
          <cell r="D359" t="str">
            <v>Commercial Sales Service (915)</v>
          </cell>
          <cell r="E359">
            <v>0.13572999999999999</v>
          </cell>
          <cell r="F359">
            <v>264319.06099999999</v>
          </cell>
          <cell r="G359">
            <v>38.241999999999997</v>
          </cell>
          <cell r="H359">
            <v>544</v>
          </cell>
          <cell r="I359">
            <v>568</v>
          </cell>
          <cell r="J359">
            <v>9.4810000000000005E-2</v>
          </cell>
          <cell r="K359">
            <v>342</v>
          </cell>
          <cell r="L359">
            <v>268</v>
          </cell>
          <cell r="M359">
            <v>0.19012999999999999</v>
          </cell>
          <cell r="N359">
            <v>-2732.6261880074971</v>
          </cell>
        </row>
        <row r="360">
          <cell r="A360" t="str">
            <v>AprIndependencePublic Authority Sales Service (915)</v>
          </cell>
          <cell r="B360" t="str">
            <v>Apr</v>
          </cell>
          <cell r="C360" t="str">
            <v>Independence</v>
          </cell>
          <cell r="D360" t="str">
            <v>Public Authority Sales Service (915)</v>
          </cell>
          <cell r="E360">
            <v>0.13572999999999999</v>
          </cell>
          <cell r="F360">
            <v>0</v>
          </cell>
          <cell r="G360" t="str">
            <v>NA</v>
          </cell>
          <cell r="H360">
            <v>544</v>
          </cell>
          <cell r="I360">
            <v>568</v>
          </cell>
          <cell r="J360" t="str">
            <v>NA</v>
          </cell>
          <cell r="K360">
            <v>342</v>
          </cell>
          <cell r="L360">
            <v>268</v>
          </cell>
          <cell r="M360" t="str">
            <v>NA</v>
          </cell>
          <cell r="N360" t="str">
            <v>NA</v>
          </cell>
        </row>
        <row r="361">
          <cell r="A361" t="str">
            <v>Apr</v>
          </cell>
          <cell r="B361" t="str">
            <v>Apr</v>
          </cell>
        </row>
        <row r="362">
          <cell r="A362" t="str">
            <v>AprLawrenceResidential Sales Service (910)</v>
          </cell>
          <cell r="B362" t="str">
            <v>Apr</v>
          </cell>
          <cell r="C362" t="str">
            <v>Lawrence</v>
          </cell>
          <cell r="D362" t="str">
            <v>Residential Sales Service (910)</v>
          </cell>
          <cell r="E362">
            <v>0.13572999999999999</v>
          </cell>
          <cell r="F362">
            <v>191428.07200000004</v>
          </cell>
          <cell r="G362">
            <v>15.468</v>
          </cell>
          <cell r="H362">
            <v>660</v>
          </cell>
          <cell r="I362">
            <v>581</v>
          </cell>
          <cell r="J362">
            <v>5.1990000000000001E-2</v>
          </cell>
          <cell r="K362">
            <v>392</v>
          </cell>
          <cell r="L362">
            <v>273</v>
          </cell>
          <cell r="M362">
            <v>6.4490000000000006E-2</v>
          </cell>
          <cell r="N362">
            <v>-4078.1732909199222</v>
          </cell>
        </row>
        <row r="363">
          <cell r="A363" t="str">
            <v>AprLawrenceCommercial Sales Service (915)</v>
          </cell>
          <cell r="B363" t="str">
            <v>Apr</v>
          </cell>
          <cell r="C363" t="str">
            <v>Lawrence</v>
          </cell>
          <cell r="D363" t="str">
            <v>Commercial Sales Service (915)</v>
          </cell>
          <cell r="E363">
            <v>0.13572999999999999</v>
          </cell>
          <cell r="F363">
            <v>29864.436000000002</v>
          </cell>
          <cell r="G363">
            <v>49.593000000000004</v>
          </cell>
          <cell r="H363">
            <v>660</v>
          </cell>
          <cell r="I363">
            <v>581</v>
          </cell>
          <cell r="J363">
            <v>0.16863</v>
          </cell>
          <cell r="K363">
            <v>392</v>
          </cell>
          <cell r="L363">
            <v>273</v>
          </cell>
          <cell r="M363">
            <v>0.48260999999999998</v>
          </cell>
          <cell r="N363">
            <v>-819.24503988514687</v>
          </cell>
        </row>
        <row r="364">
          <cell r="A364" t="str">
            <v>AprLawrencePublic Authority Sales Service (915)</v>
          </cell>
          <cell r="B364" t="str">
            <v>Apr</v>
          </cell>
          <cell r="C364" t="str">
            <v>Lawrence</v>
          </cell>
          <cell r="D364" t="str">
            <v>Public Authority Sales Service (915)</v>
          </cell>
          <cell r="E364">
            <v>0.13572999999999999</v>
          </cell>
          <cell r="F364">
            <v>9143.2829999999994</v>
          </cell>
          <cell r="G364">
            <v>80.242000000000004</v>
          </cell>
          <cell r="H364">
            <v>660</v>
          </cell>
          <cell r="I364">
            <v>581</v>
          </cell>
          <cell r="J364">
            <v>0.52893000000000001</v>
          </cell>
          <cell r="K364">
            <v>392</v>
          </cell>
          <cell r="L364">
            <v>273</v>
          </cell>
          <cell r="M364">
            <v>0.73778999999999995</v>
          </cell>
          <cell r="N364">
            <v>-223.80388397773271</v>
          </cell>
        </row>
        <row r="365">
          <cell r="A365" t="str">
            <v>Apr</v>
          </cell>
          <cell r="B365" t="str">
            <v>Apr</v>
          </cell>
        </row>
        <row r="366">
          <cell r="A366" t="str">
            <v>AprLeavenworthResidential Sales Service (910)</v>
          </cell>
          <cell r="B366" t="str">
            <v>Apr</v>
          </cell>
          <cell r="C366" t="str">
            <v>Leavenworth</v>
          </cell>
          <cell r="D366" t="str">
            <v>Residential Sales Service (910)</v>
          </cell>
          <cell r="E366">
            <v>0.13572999999999999</v>
          </cell>
          <cell r="F366">
            <v>425438.81700000004</v>
          </cell>
          <cell r="G366">
            <v>17.143999999999998</v>
          </cell>
          <cell r="H366">
            <v>652</v>
          </cell>
          <cell r="I366">
            <v>693</v>
          </cell>
          <cell r="J366">
            <v>7.8490000000000004E-2</v>
          </cell>
          <cell r="K366">
            <v>408</v>
          </cell>
          <cell r="L366">
            <v>357</v>
          </cell>
          <cell r="M366">
            <v>7.886E-2</v>
          </cell>
          <cell r="N366">
            <v>-461.85225162097078</v>
          </cell>
        </row>
        <row r="367">
          <cell r="A367" t="str">
            <v>AprLeavenworthCommercial Sales Service (915)</v>
          </cell>
          <cell r="B367" t="str">
            <v>Apr</v>
          </cell>
          <cell r="C367" t="str">
            <v>Leavenworth</v>
          </cell>
          <cell r="D367" t="str">
            <v>Commercial Sales Service (915)</v>
          </cell>
          <cell r="E367">
            <v>0.13572999999999999</v>
          </cell>
          <cell r="F367">
            <v>124050.22500000001</v>
          </cell>
          <cell r="G367">
            <v>127.58</v>
          </cell>
          <cell r="H367">
            <v>652</v>
          </cell>
          <cell r="I367">
            <v>693</v>
          </cell>
          <cell r="J367">
            <v>0.43508000000000002</v>
          </cell>
          <cell r="K367">
            <v>408</v>
          </cell>
          <cell r="L367">
            <v>357</v>
          </cell>
          <cell r="M367">
            <v>0.22688</v>
          </cell>
          <cell r="N367">
            <v>209.45276829425208</v>
          </cell>
        </row>
        <row r="368">
          <cell r="A368" t="str">
            <v>AprLeavenworthPublic Authority Sales Service (915)</v>
          </cell>
          <cell r="B368" t="str">
            <v>Apr</v>
          </cell>
          <cell r="C368" t="str">
            <v>Leavenworth</v>
          </cell>
          <cell r="D368" t="str">
            <v>Public Authority Sales Service (915)</v>
          </cell>
          <cell r="E368">
            <v>0.13572999999999999</v>
          </cell>
          <cell r="F368">
            <v>7983.6409999999996</v>
          </cell>
          <cell r="G368">
            <v>26.2</v>
          </cell>
          <cell r="H368">
            <v>652</v>
          </cell>
          <cell r="I368">
            <v>693</v>
          </cell>
          <cell r="J368">
            <v>0.65732999999999997</v>
          </cell>
          <cell r="K368">
            <v>408</v>
          </cell>
          <cell r="L368">
            <v>357</v>
          </cell>
          <cell r="M368">
            <v>0.17499999999999999</v>
          </cell>
          <cell r="N368">
            <v>37.121989933899137</v>
          </cell>
        </row>
        <row r="369">
          <cell r="A369" t="str">
            <v>Apr</v>
          </cell>
          <cell r="B369" t="str">
            <v>Apr</v>
          </cell>
        </row>
        <row r="370">
          <cell r="A370" t="str">
            <v>AprMarion lakeResidential Sales Service (910)</v>
          </cell>
          <cell r="B370" t="str">
            <v>Apr</v>
          </cell>
          <cell r="C370" t="str">
            <v>Marion lake</v>
          </cell>
          <cell r="D370" t="str">
            <v>Residential Sales Service (910)</v>
          </cell>
          <cell r="E370">
            <v>0.13572999999999999</v>
          </cell>
          <cell r="F370">
            <v>310647.39499999996</v>
          </cell>
          <cell r="G370">
            <v>12.786</v>
          </cell>
          <cell r="H370">
            <v>698</v>
          </cell>
          <cell r="I370">
            <v>682</v>
          </cell>
          <cell r="J370">
            <v>8.405E-2</v>
          </cell>
          <cell r="K370">
            <v>427</v>
          </cell>
          <cell r="L370">
            <v>359</v>
          </cell>
          <cell r="M370">
            <v>4.8660000000000002E-2</v>
          </cell>
          <cell r="N370">
            <v>-2127.4750857694207</v>
          </cell>
        </row>
        <row r="371">
          <cell r="A371" t="str">
            <v>AprMarion lakeCommercial Sales Service (915)</v>
          </cell>
          <cell r="B371" t="str">
            <v>Apr</v>
          </cell>
          <cell r="C371" t="str">
            <v>Marion lake</v>
          </cell>
          <cell r="D371" t="str">
            <v>Commercial Sales Service (915)</v>
          </cell>
          <cell r="E371">
            <v>0.13572999999999999</v>
          </cell>
          <cell r="F371">
            <v>98812.203000000009</v>
          </cell>
          <cell r="G371">
            <v>41.223999999999997</v>
          </cell>
          <cell r="H371">
            <v>698</v>
          </cell>
          <cell r="I371">
            <v>682</v>
          </cell>
          <cell r="J371">
            <v>0.16786000000000001</v>
          </cell>
          <cell r="K371">
            <v>427</v>
          </cell>
          <cell r="L371">
            <v>359</v>
          </cell>
          <cell r="M371">
            <v>0.15579000000000001</v>
          </cell>
          <cell r="N371">
            <v>-791.86964409599068</v>
          </cell>
        </row>
        <row r="372">
          <cell r="A372" t="str">
            <v>AprMarion lakePublic Authority Sales Service (915)</v>
          </cell>
          <cell r="B372" t="str">
            <v>Apr</v>
          </cell>
          <cell r="C372" t="str">
            <v>Marion lake</v>
          </cell>
          <cell r="D372" t="str">
            <v>Public Authority Sales Service (915)</v>
          </cell>
          <cell r="E372">
            <v>0.13572999999999999</v>
          </cell>
          <cell r="F372">
            <v>54640.606000000007</v>
          </cell>
          <cell r="G372">
            <v>231.02</v>
          </cell>
          <cell r="H372">
            <v>698</v>
          </cell>
          <cell r="I372">
            <v>682</v>
          </cell>
          <cell r="J372">
            <v>0.40783000000000003</v>
          </cell>
          <cell r="K372">
            <v>427</v>
          </cell>
          <cell r="L372">
            <v>359</v>
          </cell>
          <cell r="M372">
            <v>0.43203999999999998</v>
          </cell>
          <cell r="N372">
            <v>-380.30576904595267</v>
          </cell>
        </row>
        <row r="373">
          <cell r="A373" t="str">
            <v>Apr</v>
          </cell>
          <cell r="B373" t="str">
            <v>Apr</v>
          </cell>
        </row>
        <row r="374">
          <cell r="A374" t="str">
            <v>AprNess CityResidential Sales Service (910)</v>
          </cell>
          <cell r="B374" t="str">
            <v>Apr</v>
          </cell>
          <cell r="C374" t="str">
            <v>Ness City</v>
          </cell>
          <cell r="D374" t="str">
            <v>Residential Sales Service (910)</v>
          </cell>
          <cell r="E374">
            <v>0.13572999999999999</v>
          </cell>
          <cell r="F374">
            <v>76922.962</v>
          </cell>
          <cell r="G374">
            <v>15.522</v>
          </cell>
          <cell r="H374">
            <v>686</v>
          </cell>
          <cell r="I374">
            <v>707</v>
          </cell>
          <cell r="J374">
            <v>0.11704000000000001</v>
          </cell>
          <cell r="K374">
            <v>451</v>
          </cell>
          <cell r="L374">
            <v>386</v>
          </cell>
          <cell r="M374">
            <v>1.401E-2</v>
          </cell>
          <cell r="N374">
            <v>158.16936767614541</v>
          </cell>
        </row>
        <row r="375">
          <cell r="A375" t="str">
            <v>AprNess CityCommercial Sales Service (915)</v>
          </cell>
          <cell r="B375" t="str">
            <v>Apr</v>
          </cell>
          <cell r="C375" t="str">
            <v>Ness City</v>
          </cell>
          <cell r="D375" t="str">
            <v>Commercial Sales Service (915)</v>
          </cell>
          <cell r="E375">
            <v>0.13572999999999999</v>
          </cell>
          <cell r="F375">
            <v>24689.771000000001</v>
          </cell>
          <cell r="G375">
            <v>26.966000000000001</v>
          </cell>
          <cell r="H375">
            <v>686</v>
          </cell>
          <cell r="I375">
            <v>707</v>
          </cell>
          <cell r="J375">
            <v>0.23505000000000001</v>
          </cell>
          <cell r="K375">
            <v>451</v>
          </cell>
          <cell r="L375">
            <v>386</v>
          </cell>
          <cell r="M375">
            <v>1.634E-2</v>
          </cell>
          <cell r="N375">
            <v>66.377865018784803</v>
          </cell>
        </row>
        <row r="376">
          <cell r="A376" t="str">
            <v>AprNess CityPublic Authority Sales Service (915)</v>
          </cell>
          <cell r="B376" t="str">
            <v>Apr</v>
          </cell>
          <cell r="C376" t="str">
            <v>Ness City</v>
          </cell>
          <cell r="D376" t="str">
            <v>Public Authority Sales Service (915)</v>
          </cell>
          <cell r="E376">
            <v>0.13572999999999999</v>
          </cell>
          <cell r="F376">
            <v>10912.623</v>
          </cell>
          <cell r="G376">
            <v>59.064</v>
          </cell>
          <cell r="H376">
            <v>686</v>
          </cell>
          <cell r="I376">
            <v>707</v>
          </cell>
          <cell r="J376">
            <v>0.35189999999999999</v>
          </cell>
          <cell r="K376">
            <v>451</v>
          </cell>
          <cell r="L376">
            <v>386</v>
          </cell>
          <cell r="M376">
            <v>0.27622000000000002</v>
          </cell>
          <cell r="N376">
            <v>-36.814368701165712</v>
          </cell>
        </row>
        <row r="377">
          <cell r="A377" t="str">
            <v>Apr</v>
          </cell>
          <cell r="B377" t="str">
            <v>Apr</v>
          </cell>
        </row>
        <row r="378">
          <cell r="A378" t="str">
            <v>AprOlatheResidential Sales Service (910)</v>
          </cell>
          <cell r="B378" t="str">
            <v>Apr</v>
          </cell>
          <cell r="C378" t="str">
            <v>Olathe</v>
          </cell>
          <cell r="D378" t="str">
            <v>Residential Sales Service (910)</v>
          </cell>
          <cell r="E378">
            <v>0.13572999999999999</v>
          </cell>
          <cell r="F378">
            <v>6318292.3620000007</v>
          </cell>
          <cell r="G378">
            <v>16.581</v>
          </cell>
          <cell r="H378">
            <v>646</v>
          </cell>
          <cell r="I378">
            <v>609</v>
          </cell>
          <cell r="J378">
            <v>0.10094</v>
          </cell>
          <cell r="K378">
            <v>401</v>
          </cell>
          <cell r="L378">
            <v>292</v>
          </cell>
          <cell r="M378">
            <v>6.9720000000000004E-2</v>
          </cell>
          <cell r="N378">
            <v>-88568.684853245984</v>
          </cell>
        </row>
        <row r="379">
          <cell r="A379" t="str">
            <v>AprOlatheCommercial Sales Service (915)</v>
          </cell>
          <cell r="B379" t="str">
            <v>Apr</v>
          </cell>
          <cell r="C379" t="str">
            <v>Olathe</v>
          </cell>
          <cell r="D379" t="str">
            <v>Commercial Sales Service (915)</v>
          </cell>
          <cell r="E379">
            <v>0.13572999999999999</v>
          </cell>
          <cell r="F379">
            <v>1605633.7479999999</v>
          </cell>
          <cell r="G379">
            <v>86.257999999999996</v>
          </cell>
          <cell r="H379">
            <v>646</v>
          </cell>
          <cell r="I379">
            <v>609</v>
          </cell>
          <cell r="J379">
            <v>0.45813999999999999</v>
          </cell>
          <cell r="K379">
            <v>401</v>
          </cell>
          <cell r="L379">
            <v>292</v>
          </cell>
          <cell r="M379">
            <v>0.30102000000000001</v>
          </cell>
          <cell r="N379">
            <v>-21563.521384326184</v>
          </cell>
        </row>
        <row r="380">
          <cell r="A380" t="str">
            <v>AprOlathePublic Authority Sales Service (915)</v>
          </cell>
          <cell r="B380" t="str">
            <v>Apr</v>
          </cell>
          <cell r="C380" t="str">
            <v>Olathe</v>
          </cell>
          <cell r="D380" t="str">
            <v>Public Authority Sales Service (915)</v>
          </cell>
          <cell r="E380">
            <v>0.13572999999999999</v>
          </cell>
          <cell r="F380">
            <v>9078.3389999999999</v>
          </cell>
          <cell r="G380">
            <v>44.997</v>
          </cell>
          <cell r="H380">
            <v>646</v>
          </cell>
          <cell r="I380">
            <v>609</v>
          </cell>
          <cell r="J380">
            <v>0.94994999999999996</v>
          </cell>
          <cell r="K380">
            <v>401</v>
          </cell>
          <cell r="L380">
            <v>292</v>
          </cell>
          <cell r="M380">
            <v>0.84931999999999996</v>
          </cell>
          <cell r="N380">
            <v>-157.50130971010091</v>
          </cell>
        </row>
        <row r="381">
          <cell r="A381" t="str">
            <v>Apr</v>
          </cell>
          <cell r="B381" t="str">
            <v>Apr</v>
          </cell>
        </row>
        <row r="382">
          <cell r="A382" t="str">
            <v>AprSedanResidential Sales Service (910)</v>
          </cell>
          <cell r="B382" t="str">
            <v>Apr</v>
          </cell>
          <cell r="C382" t="str">
            <v>Sedan</v>
          </cell>
          <cell r="D382" t="str">
            <v>Residential Sales Service (910)</v>
          </cell>
          <cell r="E382">
            <v>0.13572999999999999</v>
          </cell>
          <cell r="F382">
            <v>185400.527</v>
          </cell>
          <cell r="G382">
            <v>12.686999999999999</v>
          </cell>
          <cell r="H382">
            <v>596</v>
          </cell>
          <cell r="I382">
            <v>561</v>
          </cell>
          <cell r="J382">
            <v>0.10256</v>
          </cell>
          <cell r="K382">
            <v>388</v>
          </cell>
          <cell r="L382">
            <v>266</v>
          </cell>
          <cell r="M382">
            <v>6.343E-2</v>
          </cell>
          <cell r="N382">
            <v>-2896.297090630364</v>
          </cell>
        </row>
        <row r="383">
          <cell r="A383" t="str">
            <v>AprSedanCommercial Sales Service (915)</v>
          </cell>
          <cell r="B383" t="str">
            <v>Apr</v>
          </cell>
          <cell r="C383" t="str">
            <v>Sedan</v>
          </cell>
          <cell r="D383" t="str">
            <v>Commercial Sales Service (915)</v>
          </cell>
          <cell r="E383">
            <v>0.13572999999999999</v>
          </cell>
          <cell r="F383">
            <v>158284.65299999999</v>
          </cell>
          <cell r="G383">
            <v>57.523000000000003</v>
          </cell>
          <cell r="H383">
            <v>596</v>
          </cell>
          <cell r="I383">
            <v>561</v>
          </cell>
          <cell r="J383">
            <v>0.34370000000000001</v>
          </cell>
          <cell r="K383">
            <v>388</v>
          </cell>
          <cell r="L383">
            <v>266</v>
          </cell>
          <cell r="M383">
            <v>0.19517000000000001</v>
          </cell>
          <cell r="N383">
            <v>-2277.4450001230366</v>
          </cell>
        </row>
        <row r="384">
          <cell r="A384" t="str">
            <v>AprSedanPublic Authority Sales Service (915)</v>
          </cell>
          <cell r="B384" t="str">
            <v>Apr</v>
          </cell>
          <cell r="C384" t="str">
            <v>Sedan</v>
          </cell>
          <cell r="D384" t="str">
            <v>Public Authority Sales Service (915)</v>
          </cell>
          <cell r="E384">
            <v>0.13572999999999999</v>
          </cell>
          <cell r="F384">
            <v>0</v>
          </cell>
          <cell r="G384" t="str">
            <v>NA</v>
          </cell>
          <cell r="H384">
            <v>596</v>
          </cell>
          <cell r="I384">
            <v>561</v>
          </cell>
          <cell r="J384" t="str">
            <v>NA</v>
          </cell>
          <cell r="K384">
            <v>388</v>
          </cell>
          <cell r="L384">
            <v>266</v>
          </cell>
          <cell r="M384" t="str">
            <v>NA</v>
          </cell>
          <cell r="N384" t="str">
            <v>NA</v>
          </cell>
        </row>
        <row r="385">
          <cell r="A385" t="str">
            <v>Apr</v>
          </cell>
          <cell r="B385" t="str">
            <v>Apr</v>
          </cell>
        </row>
        <row r="386">
          <cell r="A386" t="str">
            <v>AprSyracuseResidential Sales Service (910)</v>
          </cell>
          <cell r="B386" t="str">
            <v>Apr</v>
          </cell>
          <cell r="C386" t="str">
            <v>Syracuse</v>
          </cell>
          <cell r="D386" t="str">
            <v>Residential Sales Service (910)</v>
          </cell>
          <cell r="E386">
            <v>0.13572999999999999</v>
          </cell>
          <cell r="F386">
            <v>73474.998999999982</v>
          </cell>
          <cell r="G386">
            <v>18.134</v>
          </cell>
          <cell r="H386">
            <v>619</v>
          </cell>
          <cell r="I386">
            <v>691</v>
          </cell>
          <cell r="J386">
            <v>0.10317</v>
          </cell>
          <cell r="K386">
            <v>389</v>
          </cell>
          <cell r="L386">
            <v>399</v>
          </cell>
          <cell r="M386">
            <v>2.835E-2</v>
          </cell>
          <cell r="N386">
            <v>826.74396379992538</v>
          </cell>
        </row>
        <row r="387">
          <cell r="A387" t="str">
            <v>AprSyracuseCommercial Sales Service (915)</v>
          </cell>
          <cell r="B387" t="str">
            <v>Apr</v>
          </cell>
          <cell r="C387" t="str">
            <v>Syracuse</v>
          </cell>
          <cell r="D387" t="str">
            <v>Commercial Sales Service (915)</v>
          </cell>
          <cell r="E387">
            <v>0.13572999999999999</v>
          </cell>
          <cell r="F387">
            <v>33190.936999999998</v>
          </cell>
          <cell r="G387">
            <v>73.734999999999999</v>
          </cell>
          <cell r="H387">
            <v>619</v>
          </cell>
          <cell r="I387">
            <v>691</v>
          </cell>
          <cell r="J387">
            <v>0.32784999999999997</v>
          </cell>
          <cell r="K387">
            <v>389</v>
          </cell>
          <cell r="L387">
            <v>399</v>
          </cell>
          <cell r="M387">
            <v>0.17219999999999999</v>
          </cell>
          <cell r="N387">
            <v>332.01187656246253</v>
          </cell>
        </row>
        <row r="388">
          <cell r="A388" t="str">
            <v>AprSyracusePublic Authority Sales Service (915)</v>
          </cell>
          <cell r="B388" t="str">
            <v>Apr</v>
          </cell>
          <cell r="C388" t="str">
            <v>Syracuse</v>
          </cell>
          <cell r="D388" t="str">
            <v>Public Authority Sales Service (915)</v>
          </cell>
          <cell r="E388">
            <v>0.13572999999999999</v>
          </cell>
          <cell r="F388">
            <v>17515.608</v>
          </cell>
          <cell r="G388">
            <v>64.034000000000006</v>
          </cell>
          <cell r="H388">
            <v>619</v>
          </cell>
          <cell r="I388">
            <v>691</v>
          </cell>
          <cell r="J388">
            <v>0.54586000000000001</v>
          </cell>
          <cell r="K388">
            <v>389</v>
          </cell>
          <cell r="L388">
            <v>399</v>
          </cell>
          <cell r="M388">
            <v>0.20718</v>
          </cell>
          <cell r="N388">
            <v>203.852196059996</v>
          </cell>
        </row>
        <row r="389">
          <cell r="A389" t="str">
            <v>Apr</v>
          </cell>
          <cell r="B389" t="str">
            <v>Apr</v>
          </cell>
        </row>
        <row r="390">
          <cell r="A390" t="str">
            <v>AprUlyssesResidential Sales Service (910)</v>
          </cell>
          <cell r="B390" t="str">
            <v>Apr</v>
          </cell>
          <cell r="C390" t="str">
            <v>Ulysses</v>
          </cell>
          <cell r="D390" t="str">
            <v>Residential Sales Service (910)</v>
          </cell>
          <cell r="E390">
            <v>0.13572999999999999</v>
          </cell>
          <cell r="F390">
            <v>277880.81699999998</v>
          </cell>
          <cell r="G390">
            <v>19.79</v>
          </cell>
          <cell r="H390">
            <v>662</v>
          </cell>
          <cell r="I390">
            <v>665</v>
          </cell>
          <cell r="J390">
            <v>0.10802</v>
          </cell>
          <cell r="K390">
            <v>423</v>
          </cell>
          <cell r="L390">
            <v>379</v>
          </cell>
          <cell r="M390">
            <v>3.9609999999999999E-2</v>
          </cell>
          <cell r="N390">
            <v>-495.23067827478422</v>
          </cell>
        </row>
        <row r="391">
          <cell r="A391" t="str">
            <v>AprUlyssesCommercial Sales Service (915)</v>
          </cell>
          <cell r="B391" t="str">
            <v>Apr</v>
          </cell>
          <cell r="C391" t="str">
            <v>Ulysses</v>
          </cell>
          <cell r="D391" t="str">
            <v>Commercial Sales Service (915)</v>
          </cell>
          <cell r="E391">
            <v>0.13572999999999999</v>
          </cell>
          <cell r="F391">
            <v>93891.051999999996</v>
          </cell>
          <cell r="G391">
            <v>64.974999999999994</v>
          </cell>
          <cell r="H391">
            <v>662</v>
          </cell>
          <cell r="I391">
            <v>665</v>
          </cell>
          <cell r="J391">
            <v>0.46460000000000001</v>
          </cell>
          <cell r="K391">
            <v>423</v>
          </cell>
          <cell r="L391">
            <v>379</v>
          </cell>
          <cell r="M391">
            <v>0.22747000000000001</v>
          </cell>
          <cell r="N391">
            <v>-234.20638553164301</v>
          </cell>
        </row>
        <row r="392">
          <cell r="A392" t="str">
            <v>AprUlyssesPublic Authority Sales Service (915)</v>
          </cell>
          <cell r="B392" t="str">
            <v>Apr</v>
          </cell>
          <cell r="C392" t="str">
            <v>Ulysses</v>
          </cell>
          <cell r="D392" t="str">
            <v>Public Authority Sales Service (915)</v>
          </cell>
          <cell r="E392">
            <v>0.13572999999999999</v>
          </cell>
          <cell r="F392">
            <v>75838.334000000003</v>
          </cell>
          <cell r="G392">
            <v>200</v>
          </cell>
          <cell r="H392">
            <v>662</v>
          </cell>
          <cell r="I392">
            <v>665</v>
          </cell>
          <cell r="J392">
            <v>0.93113999999999997</v>
          </cell>
          <cell r="K392">
            <v>423</v>
          </cell>
          <cell r="L392">
            <v>379</v>
          </cell>
          <cell r="M392">
            <v>0.36591000000000001</v>
          </cell>
          <cell r="N392">
            <v>-141.03474719370064</v>
          </cell>
        </row>
        <row r="393">
          <cell r="A393" t="str">
            <v/>
          </cell>
          <cell r="N393">
            <v>-140510.42947302313</v>
          </cell>
        </row>
        <row r="394">
          <cell r="A394" t="str">
            <v>Actual HDD for Current Month and Prior Month are Estimates</v>
          </cell>
          <cell r="C394" t="str">
            <v>Actual HDD for Current Month and Prior Month are Estimates</v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>Revised Kansas Weather Normalization Adjustment Program</v>
          </cell>
          <cell r="C397" t="str">
            <v>Revised Kansas Weather Normalization Adjustment Program</v>
          </cell>
        </row>
        <row r="398">
          <cell r="A398" t="str">
            <v>May  2009 Estimates</v>
          </cell>
          <cell r="C398" t="str">
            <v>May  2009 Estimates</v>
          </cell>
        </row>
        <row r="399">
          <cell r="A399" t="str">
            <v/>
          </cell>
        </row>
        <row r="400">
          <cell r="A400" t="str">
            <v/>
          </cell>
          <cell r="H400" t="str">
            <v>Prior Month</v>
          </cell>
          <cell r="K400" t="str">
            <v>Current Month</v>
          </cell>
          <cell r="N400" t="str">
            <v xml:space="preserve">(Revenue/Excess) </v>
          </cell>
        </row>
        <row r="401">
          <cell r="A401" t="str">
            <v xml:space="preserve">Weather Tariff </v>
          </cell>
          <cell r="C401" t="str">
            <v xml:space="preserve">Weather </v>
          </cell>
          <cell r="D401" t="str">
            <v xml:space="preserve">Tariff </v>
          </cell>
          <cell r="E401" t="str">
            <v>Margin</v>
          </cell>
          <cell r="G401" t="str">
            <v>Base</v>
          </cell>
          <cell r="H401" t="str">
            <v xml:space="preserve">Actual </v>
          </cell>
          <cell r="I401" t="str">
            <v>Normal</v>
          </cell>
          <cell r="K401" t="str">
            <v xml:space="preserve">Actual </v>
          </cell>
          <cell r="L401" t="str">
            <v>Normal</v>
          </cell>
          <cell r="N401" t="str">
            <v>Deficiency</v>
          </cell>
        </row>
        <row r="402">
          <cell r="A402" t="str">
            <v>StationGroup</v>
          </cell>
          <cell r="C402" t="str">
            <v>Station</v>
          </cell>
          <cell r="D402" t="str">
            <v>Group</v>
          </cell>
          <cell r="E402" t="str">
            <v>Rate</v>
          </cell>
          <cell r="F402" t="str">
            <v>Volume</v>
          </cell>
          <cell r="G402" t="str">
            <v>Load</v>
          </cell>
          <cell r="H402" t="str">
            <v>HDD</v>
          </cell>
          <cell r="I402" t="str">
            <v>HDD</v>
          </cell>
          <cell r="J402" t="str">
            <v>HSF</v>
          </cell>
          <cell r="K402" t="str">
            <v>HDD</v>
          </cell>
          <cell r="L402" t="str">
            <v>HDD</v>
          </cell>
          <cell r="M402" t="str">
            <v>HSF</v>
          </cell>
          <cell r="N402" t="str">
            <v>$</v>
          </cell>
        </row>
        <row r="403">
          <cell r="A403" t="str">
            <v>MayAnthonyResidential Sales Service (910)</v>
          </cell>
          <cell r="B403" t="str">
            <v>May</v>
          </cell>
          <cell r="C403" t="str">
            <v>Anthony</v>
          </cell>
          <cell r="D403" t="str">
            <v>Residential Sales Service (910)</v>
          </cell>
          <cell r="E403">
            <v>0.13572999999999999</v>
          </cell>
          <cell r="F403">
            <v>69358.759000000005</v>
          </cell>
          <cell r="G403">
            <v>13.058</v>
          </cell>
          <cell r="H403">
            <v>321</v>
          </cell>
          <cell r="I403">
            <v>298</v>
          </cell>
          <cell r="J403">
            <v>0.11687</v>
          </cell>
          <cell r="K403">
            <v>101</v>
          </cell>
          <cell r="L403">
            <v>81</v>
          </cell>
          <cell r="M403">
            <v>3.6880000000000003E-2</v>
          </cell>
          <cell r="N403">
            <v>-593.92286862579635</v>
          </cell>
        </row>
        <row r="404">
          <cell r="A404" t="str">
            <v>MayAnthonyCommercial Sales Service (915)</v>
          </cell>
          <cell r="B404" t="str">
            <v>May</v>
          </cell>
          <cell r="C404" t="str">
            <v>Anthony</v>
          </cell>
          <cell r="D404" t="str">
            <v>Commercial Sales Service (915)</v>
          </cell>
          <cell r="E404">
            <v>0.13572999999999999</v>
          </cell>
          <cell r="F404">
            <v>16939.457999999999</v>
          </cell>
          <cell r="G404">
            <v>25.945</v>
          </cell>
          <cell r="H404">
            <v>321</v>
          </cell>
          <cell r="I404">
            <v>298</v>
          </cell>
          <cell r="J404">
            <v>0.26883000000000001</v>
          </cell>
          <cell r="K404">
            <v>101</v>
          </cell>
          <cell r="L404">
            <v>81</v>
          </cell>
          <cell r="M404">
            <v>9.3179999999999999E-2</v>
          </cell>
          <cell r="N404">
            <v>-152.08218338417976</v>
          </cell>
        </row>
        <row r="405">
          <cell r="A405" t="str">
            <v>MayAnthonyPublic Authority Sales Service (915)</v>
          </cell>
          <cell r="B405" t="str">
            <v>May</v>
          </cell>
          <cell r="C405" t="str">
            <v>Anthony</v>
          </cell>
          <cell r="D405" t="str">
            <v>Public Authority Sales Service (915)</v>
          </cell>
          <cell r="E405">
            <v>0.13572999999999999</v>
          </cell>
          <cell r="F405">
            <v>4996</v>
          </cell>
          <cell r="G405">
            <v>80.596999999999994</v>
          </cell>
          <cell r="H405">
            <v>321</v>
          </cell>
          <cell r="I405">
            <v>298</v>
          </cell>
          <cell r="J405">
            <v>0.67796999999999996</v>
          </cell>
          <cell r="K405">
            <v>101</v>
          </cell>
          <cell r="L405">
            <v>81</v>
          </cell>
          <cell r="M405">
            <v>0.15594</v>
          </cell>
          <cell r="N405">
            <v>-40.413414267315481</v>
          </cell>
        </row>
        <row r="406">
          <cell r="A406" t="str">
            <v>May</v>
          </cell>
          <cell r="B406" t="str">
            <v>May</v>
          </cell>
        </row>
        <row r="407">
          <cell r="A407" t="str">
            <v>MayChanuteResidential Sales Service (910)</v>
          </cell>
          <cell r="B407" t="str">
            <v>May</v>
          </cell>
          <cell r="C407" t="str">
            <v>Chanute</v>
          </cell>
          <cell r="D407" t="str">
            <v>Residential Sales Service (910)</v>
          </cell>
          <cell r="E407">
            <v>0.13572999999999999</v>
          </cell>
          <cell r="F407">
            <v>227468.41400000002</v>
          </cell>
          <cell r="G407">
            <v>12.48</v>
          </cell>
          <cell r="H407">
            <v>375</v>
          </cell>
          <cell r="I407">
            <v>274</v>
          </cell>
          <cell r="J407">
            <v>0.10154000000000001</v>
          </cell>
          <cell r="K407">
            <v>105</v>
          </cell>
          <cell r="L407">
            <v>93</v>
          </cell>
          <cell r="M407">
            <v>4.5220000000000003E-2</v>
          </cell>
          <cell r="N407">
            <v>-6028.0716127141086</v>
          </cell>
        </row>
        <row r="408">
          <cell r="A408" t="str">
            <v>MayChanuteCommercial Sales Service (915)</v>
          </cell>
          <cell r="B408" t="str">
            <v>May</v>
          </cell>
          <cell r="C408" t="str">
            <v>Chanute</v>
          </cell>
          <cell r="D408" t="str">
            <v>Commercial Sales Service (915)</v>
          </cell>
          <cell r="E408">
            <v>0.13572999999999999</v>
          </cell>
          <cell r="F408">
            <v>72240.826000000001</v>
          </cell>
          <cell r="G408">
            <v>30.576000000000001</v>
          </cell>
          <cell r="H408">
            <v>375</v>
          </cell>
          <cell r="I408">
            <v>274</v>
          </cell>
          <cell r="J408">
            <v>0.30462</v>
          </cell>
          <cell r="K408">
            <v>105</v>
          </cell>
          <cell r="L408">
            <v>93</v>
          </cell>
          <cell r="M408">
            <v>0.23144999999999999</v>
          </cell>
          <cell r="N408">
            <v>-1944.9231463496403</v>
          </cell>
        </row>
        <row r="409">
          <cell r="A409" t="str">
            <v>MayChanutePublic Authority Sales Service (915)</v>
          </cell>
          <cell r="B409" t="str">
            <v>May</v>
          </cell>
          <cell r="C409" t="str">
            <v>Chanute</v>
          </cell>
          <cell r="D409" t="str">
            <v>Public Authority Sales Service (915)</v>
          </cell>
          <cell r="E409">
            <v>0.13572999999999999</v>
          </cell>
          <cell r="F409">
            <v>8430.18</v>
          </cell>
          <cell r="G409">
            <v>56.722999999999999</v>
          </cell>
          <cell r="H409">
            <v>375</v>
          </cell>
          <cell r="I409">
            <v>274</v>
          </cell>
          <cell r="J409">
            <v>0.51832999999999996</v>
          </cell>
          <cell r="K409">
            <v>105</v>
          </cell>
          <cell r="L409">
            <v>93</v>
          </cell>
          <cell r="M409">
            <v>0.24174999999999999</v>
          </cell>
          <cell r="N409">
            <v>-228.66452195312925</v>
          </cell>
        </row>
        <row r="410">
          <cell r="A410" t="str">
            <v>May</v>
          </cell>
          <cell r="B410" t="str">
            <v>May</v>
          </cell>
        </row>
        <row r="411">
          <cell r="A411" t="str">
            <v>MayCouncil Grove LakeResidential Sales Service (910)</v>
          </cell>
          <cell r="B411" t="str">
            <v>May</v>
          </cell>
          <cell r="C411" t="str">
            <v>Council Grove Lake</v>
          </cell>
          <cell r="D411" t="str">
            <v>Residential Sales Service (910)</v>
          </cell>
          <cell r="E411">
            <v>0.13572999999999999</v>
          </cell>
          <cell r="F411">
            <v>65762.972999999998</v>
          </cell>
          <cell r="G411">
            <v>12.789</v>
          </cell>
          <cell r="H411">
            <v>406</v>
          </cell>
          <cell r="I411">
            <v>346</v>
          </cell>
          <cell r="J411">
            <v>8.1860000000000002E-2</v>
          </cell>
          <cell r="K411">
            <v>99</v>
          </cell>
          <cell r="L411">
            <v>125</v>
          </cell>
          <cell r="M411">
            <v>4.8030000000000003E-2</v>
          </cell>
          <cell r="N411">
            <v>-643.85431207739691</v>
          </cell>
        </row>
        <row r="412">
          <cell r="A412" t="str">
            <v>MayCouncil Grove LakeCommercial Sales Service (915)</v>
          </cell>
          <cell r="B412" t="str">
            <v>May</v>
          </cell>
          <cell r="C412" t="str">
            <v>Council Grove Lake</v>
          </cell>
          <cell r="D412" t="str">
            <v>Commercial Sales Service (915)</v>
          </cell>
          <cell r="E412">
            <v>0.13572999999999999</v>
          </cell>
          <cell r="F412">
            <v>20455.353999999999</v>
          </cell>
          <cell r="G412">
            <v>134.495</v>
          </cell>
          <cell r="H412">
            <v>406</v>
          </cell>
          <cell r="I412">
            <v>346</v>
          </cell>
          <cell r="J412">
            <v>0.23960000000000001</v>
          </cell>
          <cell r="K412">
            <v>99</v>
          </cell>
          <cell r="L412">
            <v>125</v>
          </cell>
          <cell r="M412">
            <v>0.26399</v>
          </cell>
          <cell r="N412">
            <v>-80.870346229344023</v>
          </cell>
        </row>
        <row r="413">
          <cell r="A413" t="str">
            <v>MayCouncil Grove LakePublic Authority Sales Service (915)</v>
          </cell>
          <cell r="B413" t="str">
            <v>May</v>
          </cell>
          <cell r="C413" t="str">
            <v>Council Grove Lake</v>
          </cell>
          <cell r="D413" t="str">
            <v>Public Authority Sales Service (915)</v>
          </cell>
          <cell r="E413">
            <v>0.13572999999999999</v>
          </cell>
          <cell r="F413">
            <v>5893.2360000000008</v>
          </cell>
          <cell r="G413">
            <v>53.63</v>
          </cell>
          <cell r="H413">
            <v>406</v>
          </cell>
          <cell r="I413">
            <v>346</v>
          </cell>
          <cell r="J413">
            <v>0.45012000000000002</v>
          </cell>
          <cell r="K413">
            <v>99</v>
          </cell>
          <cell r="L413">
            <v>125</v>
          </cell>
          <cell r="M413">
            <v>0.26960000000000001</v>
          </cell>
          <cell r="N413">
            <v>-60.804775232404815</v>
          </cell>
        </row>
        <row r="414">
          <cell r="A414" t="str">
            <v>May</v>
          </cell>
          <cell r="B414" t="str">
            <v>May</v>
          </cell>
        </row>
        <row r="415">
          <cell r="A415" t="str">
            <v>MayIndependenceResidential Sales Service (910)</v>
          </cell>
          <cell r="B415" t="str">
            <v>May</v>
          </cell>
          <cell r="C415" t="str">
            <v>Independence</v>
          </cell>
          <cell r="D415" t="str">
            <v>Residential Sales Service (910)</v>
          </cell>
          <cell r="E415">
            <v>0.13572999999999999</v>
          </cell>
          <cell r="F415">
            <v>339443.77799999993</v>
          </cell>
          <cell r="G415">
            <v>11.675000000000001</v>
          </cell>
          <cell r="H415">
            <v>342</v>
          </cell>
          <cell r="I415">
            <v>268</v>
          </cell>
          <cell r="J415">
            <v>5.3469999999999997E-2</v>
          </cell>
          <cell r="K415">
            <v>81</v>
          </cell>
          <cell r="L415">
            <v>79</v>
          </cell>
          <cell r="M415">
            <v>9.3450000000000005E-2</v>
          </cell>
          <cell r="N415">
            <v>-5086.716996203616</v>
          </cell>
        </row>
        <row r="416">
          <cell r="A416" t="str">
            <v>MayIndependenceCommercial Sales Service (915)</v>
          </cell>
          <cell r="B416" t="str">
            <v>May</v>
          </cell>
          <cell r="C416" t="str">
            <v>Independence</v>
          </cell>
          <cell r="D416" t="str">
            <v>Commercial Sales Service (915)</v>
          </cell>
          <cell r="E416">
            <v>0.13572999999999999</v>
          </cell>
          <cell r="F416">
            <v>118666.08800000002</v>
          </cell>
          <cell r="G416">
            <v>38.241999999999997</v>
          </cell>
          <cell r="H416">
            <v>342</v>
          </cell>
          <cell r="I416">
            <v>268</v>
          </cell>
          <cell r="J416">
            <v>9.4810000000000005E-2</v>
          </cell>
          <cell r="K416">
            <v>81</v>
          </cell>
          <cell r="L416">
            <v>79</v>
          </cell>
          <cell r="M416">
            <v>0.19012999999999999</v>
          </cell>
          <cell r="N416">
            <v>-1384.1134229625904</v>
          </cell>
        </row>
        <row r="417">
          <cell r="A417" t="str">
            <v>MayIndependencePublic Authority Sales Service (915)</v>
          </cell>
          <cell r="B417" t="str">
            <v>May</v>
          </cell>
          <cell r="C417" t="str">
            <v>Independence</v>
          </cell>
          <cell r="D417" t="str">
            <v>Public Authority Sales Service (915)</v>
          </cell>
          <cell r="E417">
            <v>0.13572999999999999</v>
          </cell>
          <cell r="F417">
            <v>0</v>
          </cell>
          <cell r="G417" t="str">
            <v>NA</v>
          </cell>
          <cell r="H417">
            <v>342</v>
          </cell>
          <cell r="I417">
            <v>268</v>
          </cell>
          <cell r="J417" t="str">
            <v>NA</v>
          </cell>
          <cell r="K417">
            <v>81</v>
          </cell>
          <cell r="L417">
            <v>79</v>
          </cell>
          <cell r="M417" t="str">
            <v>NA</v>
          </cell>
          <cell r="N417" t="str">
            <v>NA</v>
          </cell>
        </row>
        <row r="418">
          <cell r="A418" t="str">
            <v>May</v>
          </cell>
          <cell r="B418" t="str">
            <v>May</v>
          </cell>
        </row>
        <row r="419">
          <cell r="A419" t="str">
            <v>MayLawrenceResidential Sales Service (910)</v>
          </cell>
          <cell r="B419" t="str">
            <v>May</v>
          </cell>
          <cell r="C419" t="str">
            <v>Lawrence</v>
          </cell>
          <cell r="D419" t="str">
            <v>Residential Sales Service (910)</v>
          </cell>
          <cell r="E419">
            <v>0.13572999999999999</v>
          </cell>
          <cell r="F419">
            <v>59596.557999999997</v>
          </cell>
          <cell r="G419">
            <v>15.468</v>
          </cell>
          <cell r="H419">
            <v>392</v>
          </cell>
          <cell r="I419">
            <v>273</v>
          </cell>
          <cell r="J419">
            <v>5.1990000000000001E-2</v>
          </cell>
          <cell r="K419">
            <v>84</v>
          </cell>
          <cell r="L419">
            <v>91</v>
          </cell>
          <cell r="M419">
            <v>6.4490000000000006E-2</v>
          </cell>
          <cell r="N419">
            <v>-1124.2809425791656</v>
          </cell>
        </row>
        <row r="420">
          <cell r="A420" t="str">
            <v>MayLawrenceCommercial Sales Service (915)</v>
          </cell>
          <cell r="B420" t="str">
            <v>May</v>
          </cell>
          <cell r="C420" t="str">
            <v>Lawrence</v>
          </cell>
          <cell r="D420" t="str">
            <v>Commercial Sales Service (915)</v>
          </cell>
          <cell r="E420">
            <v>0.13572999999999999</v>
          </cell>
          <cell r="F420">
            <v>9221.8590000000004</v>
          </cell>
          <cell r="G420">
            <v>49.593000000000004</v>
          </cell>
          <cell r="H420">
            <v>392</v>
          </cell>
          <cell r="I420">
            <v>273</v>
          </cell>
          <cell r="J420">
            <v>0.16863</v>
          </cell>
          <cell r="K420">
            <v>84</v>
          </cell>
          <cell r="L420">
            <v>91</v>
          </cell>
          <cell r="M420">
            <v>0.48260999999999998</v>
          </cell>
          <cell r="N420">
            <v>-133.70201325661316</v>
          </cell>
        </row>
        <row r="421">
          <cell r="A421" t="str">
            <v>MayLawrencePublic Authority Sales Service (915)</v>
          </cell>
          <cell r="B421" t="str">
            <v>May</v>
          </cell>
          <cell r="C421" t="str">
            <v>Lawrence</v>
          </cell>
          <cell r="D421" t="str">
            <v>Public Authority Sales Service (915)</v>
          </cell>
          <cell r="E421">
            <v>0.13572999999999999</v>
          </cell>
          <cell r="F421">
            <v>2152.1639999999998</v>
          </cell>
          <cell r="G421">
            <v>80.242000000000004</v>
          </cell>
          <cell r="H421">
            <v>392</v>
          </cell>
          <cell r="I421">
            <v>273</v>
          </cell>
          <cell r="J421">
            <v>0.52893000000000001</v>
          </cell>
          <cell r="K421">
            <v>84</v>
          </cell>
          <cell r="L421">
            <v>91</v>
          </cell>
          <cell r="M421">
            <v>0.73778999999999995</v>
          </cell>
          <cell r="N421">
            <v>-48.283291044082091</v>
          </cell>
        </row>
        <row r="422">
          <cell r="A422" t="str">
            <v>May</v>
          </cell>
          <cell r="B422" t="str">
            <v>May</v>
          </cell>
        </row>
        <row r="423">
          <cell r="A423" t="str">
            <v>MayLeavenworthResidential Sales Service (910)</v>
          </cell>
          <cell r="B423" t="str">
            <v>May</v>
          </cell>
          <cell r="C423" t="str">
            <v>Leavenworth</v>
          </cell>
          <cell r="D423" t="str">
            <v>Residential Sales Service (910)</v>
          </cell>
          <cell r="E423">
            <v>0.13572999999999999</v>
          </cell>
          <cell r="F423">
            <v>219802.489</v>
          </cell>
          <cell r="G423">
            <v>17.143999999999998</v>
          </cell>
          <cell r="H423">
            <v>408</v>
          </cell>
          <cell r="I423">
            <v>357</v>
          </cell>
          <cell r="J423">
            <v>7.8490000000000004E-2</v>
          </cell>
          <cell r="K423">
            <v>73</v>
          </cell>
          <cell r="L423">
            <v>113</v>
          </cell>
          <cell r="M423">
            <v>7.886E-2</v>
          </cell>
          <cell r="N423">
            <v>-460.933922455497</v>
          </cell>
        </row>
        <row r="424">
          <cell r="A424" t="str">
            <v>MayLeavenworthCommercial Sales Service (915)</v>
          </cell>
          <cell r="B424" t="str">
            <v>May</v>
          </cell>
          <cell r="C424" t="str">
            <v>Leavenworth</v>
          </cell>
          <cell r="D424" t="str">
            <v>Commercial Sales Service (915)</v>
          </cell>
          <cell r="E424">
            <v>0.13572999999999999</v>
          </cell>
          <cell r="F424">
            <v>77162.748999999996</v>
          </cell>
          <cell r="G424">
            <v>127.58</v>
          </cell>
          <cell r="H424">
            <v>408</v>
          </cell>
          <cell r="I424">
            <v>357</v>
          </cell>
          <cell r="J424">
            <v>0.43508000000000002</v>
          </cell>
          <cell r="K424">
            <v>73</v>
          </cell>
          <cell r="L424">
            <v>113</v>
          </cell>
          <cell r="M424">
            <v>0.22688</v>
          </cell>
          <cell r="N424">
            <v>-426.99678107822007</v>
          </cell>
        </row>
        <row r="425">
          <cell r="A425" t="str">
            <v>MayLeavenworthPublic Authority Sales Service (915)</v>
          </cell>
          <cell r="B425" t="str">
            <v>May</v>
          </cell>
          <cell r="C425" t="str">
            <v>Leavenworth</v>
          </cell>
          <cell r="D425" t="str">
            <v>Public Authority Sales Service (915)</v>
          </cell>
          <cell r="E425">
            <v>0.13572999999999999</v>
          </cell>
          <cell r="F425">
            <v>3209.4920000000002</v>
          </cell>
          <cell r="G425">
            <v>26.2</v>
          </cell>
          <cell r="H425">
            <v>408</v>
          </cell>
          <cell r="I425">
            <v>357</v>
          </cell>
          <cell r="J425">
            <v>0.65732999999999997</v>
          </cell>
          <cell r="K425">
            <v>73</v>
          </cell>
          <cell r="L425">
            <v>113</v>
          </cell>
          <cell r="M425">
            <v>0.17499999999999999</v>
          </cell>
          <cell r="N425">
            <v>-37.61627173202212</v>
          </cell>
        </row>
        <row r="426">
          <cell r="A426" t="str">
            <v>May</v>
          </cell>
          <cell r="B426" t="str">
            <v>May</v>
          </cell>
        </row>
        <row r="427">
          <cell r="A427" t="str">
            <v>MayMarion lakeResidential Sales Service (910)</v>
          </cell>
          <cell r="B427" t="str">
            <v>May</v>
          </cell>
          <cell r="C427" t="str">
            <v>Marion lake</v>
          </cell>
          <cell r="D427" t="str">
            <v>Residential Sales Service (910)</v>
          </cell>
          <cell r="E427">
            <v>0.13572999999999999</v>
          </cell>
          <cell r="F427">
            <v>137496.09</v>
          </cell>
          <cell r="G427">
            <v>12.786</v>
          </cell>
          <cell r="H427">
            <v>427</v>
          </cell>
          <cell r="I427">
            <v>359</v>
          </cell>
          <cell r="J427">
            <v>8.405E-2</v>
          </cell>
          <cell r="K427">
            <v>122</v>
          </cell>
          <cell r="L427">
            <v>125</v>
          </cell>
          <cell r="M427">
            <v>4.8660000000000002E-2</v>
          </cell>
          <cell r="N427">
            <v>-1903.2205556659658</v>
          </cell>
        </row>
        <row r="428">
          <cell r="A428" t="str">
            <v>MayMarion lakeCommercial Sales Service (915)</v>
          </cell>
          <cell r="B428" t="str">
            <v>May</v>
          </cell>
          <cell r="C428" t="str">
            <v>Marion lake</v>
          </cell>
          <cell r="D428" t="str">
            <v>Commercial Sales Service (915)</v>
          </cell>
          <cell r="E428">
            <v>0.13572999999999999</v>
          </cell>
          <cell r="F428">
            <v>43354.664999999994</v>
          </cell>
          <cell r="G428">
            <v>41.223999999999997</v>
          </cell>
          <cell r="H428">
            <v>427</v>
          </cell>
          <cell r="I428">
            <v>359</v>
          </cell>
          <cell r="J428">
            <v>0.16786000000000001</v>
          </cell>
          <cell r="K428">
            <v>122</v>
          </cell>
          <cell r="L428">
            <v>125</v>
          </cell>
          <cell r="M428">
            <v>0.15579000000000001</v>
          </cell>
          <cell r="N428">
            <v>-488.36512170764001</v>
          </cell>
        </row>
        <row r="429">
          <cell r="A429" t="str">
            <v>MayMarion lakePublic Authority Sales Service (915)</v>
          </cell>
          <cell r="B429" t="str">
            <v>May</v>
          </cell>
          <cell r="C429" t="str">
            <v>Marion lake</v>
          </cell>
          <cell r="D429" t="str">
            <v>Public Authority Sales Service (915)</v>
          </cell>
          <cell r="E429">
            <v>0.13572999999999999</v>
          </cell>
          <cell r="F429">
            <v>24313.535000000003</v>
          </cell>
          <cell r="G429">
            <v>231.02</v>
          </cell>
          <cell r="H429">
            <v>427</v>
          </cell>
          <cell r="I429">
            <v>359</v>
          </cell>
          <cell r="J429">
            <v>0.40783000000000003</v>
          </cell>
          <cell r="K429">
            <v>122</v>
          </cell>
          <cell r="L429">
            <v>125</v>
          </cell>
          <cell r="M429">
            <v>0.43203999999999998</v>
          </cell>
          <cell r="N429">
            <v>-190.53755786504047</v>
          </cell>
        </row>
        <row r="430">
          <cell r="A430" t="str">
            <v>May</v>
          </cell>
          <cell r="B430" t="str">
            <v>May</v>
          </cell>
        </row>
        <row r="431">
          <cell r="A431" t="str">
            <v>MayNess CityResidential Sales Service (910)</v>
          </cell>
          <cell r="B431" t="str">
            <v>May</v>
          </cell>
          <cell r="C431" t="str">
            <v>Ness City</v>
          </cell>
          <cell r="D431" t="str">
            <v>Residential Sales Service (910)</v>
          </cell>
          <cell r="E431">
            <v>0.13572999999999999</v>
          </cell>
          <cell r="F431">
            <v>49621.574000000001</v>
          </cell>
          <cell r="G431">
            <v>15.522</v>
          </cell>
          <cell r="H431">
            <v>451</v>
          </cell>
          <cell r="I431">
            <v>386</v>
          </cell>
          <cell r="J431">
            <v>0.11704000000000001</v>
          </cell>
          <cell r="K431">
            <v>155</v>
          </cell>
          <cell r="L431">
            <v>140</v>
          </cell>
          <cell r="M431">
            <v>1.401E-2</v>
          </cell>
          <cell r="N431">
            <v>-747.08661641214167</v>
          </cell>
        </row>
        <row r="432">
          <cell r="A432" t="str">
            <v>MayNess CityCommercial Sales Service (915)</v>
          </cell>
          <cell r="B432" t="str">
            <v>May</v>
          </cell>
          <cell r="C432" t="str">
            <v>Ness City</v>
          </cell>
          <cell r="D432" t="str">
            <v>Commercial Sales Service (915)</v>
          </cell>
          <cell r="E432">
            <v>0.13572999999999999</v>
          </cell>
          <cell r="F432">
            <v>13013.086000000001</v>
          </cell>
          <cell r="G432">
            <v>26.966000000000001</v>
          </cell>
          <cell r="H432">
            <v>451</v>
          </cell>
          <cell r="I432">
            <v>386</v>
          </cell>
          <cell r="J432">
            <v>0.23505000000000001</v>
          </cell>
          <cell r="K432">
            <v>155</v>
          </cell>
          <cell r="L432">
            <v>140</v>
          </cell>
          <cell r="M432">
            <v>1.634E-2</v>
          </cell>
          <cell r="N432">
            <v>-202.34024510301856</v>
          </cell>
        </row>
        <row r="433">
          <cell r="A433" t="str">
            <v>MayNess CityPublic Authority Sales Service (915)</v>
          </cell>
          <cell r="B433" t="str">
            <v>May</v>
          </cell>
          <cell r="C433" t="str">
            <v>Ness City</v>
          </cell>
          <cell r="D433" t="str">
            <v>Public Authority Sales Service (915)</v>
          </cell>
          <cell r="E433">
            <v>0.13572999999999999</v>
          </cell>
          <cell r="F433">
            <v>5631.7610000000004</v>
          </cell>
          <cell r="G433">
            <v>59.064</v>
          </cell>
          <cell r="H433">
            <v>451</v>
          </cell>
          <cell r="I433">
            <v>386</v>
          </cell>
          <cell r="J433">
            <v>0.35189999999999999</v>
          </cell>
          <cell r="K433">
            <v>155</v>
          </cell>
          <cell r="L433">
            <v>140</v>
          </cell>
          <cell r="M433">
            <v>0.27622000000000002</v>
          </cell>
          <cell r="N433">
            <v>-79.250965159832319</v>
          </cell>
        </row>
        <row r="434">
          <cell r="A434" t="str">
            <v>May</v>
          </cell>
          <cell r="B434" t="str">
            <v>May</v>
          </cell>
        </row>
        <row r="435">
          <cell r="A435" t="str">
            <v>MayOlatheResidential Sales Service (910)</v>
          </cell>
          <cell r="B435" t="str">
            <v>May</v>
          </cell>
          <cell r="C435" t="str">
            <v>Olathe</v>
          </cell>
          <cell r="D435" t="str">
            <v>Residential Sales Service (910)</v>
          </cell>
          <cell r="E435">
            <v>0.13572999999999999</v>
          </cell>
          <cell r="F435">
            <v>2574688.8219999997</v>
          </cell>
          <cell r="G435">
            <v>16.581</v>
          </cell>
          <cell r="H435">
            <v>401</v>
          </cell>
          <cell r="I435">
            <v>292</v>
          </cell>
          <cell r="J435">
            <v>0.10094</v>
          </cell>
          <cell r="K435">
            <v>87</v>
          </cell>
          <cell r="L435">
            <v>100</v>
          </cell>
          <cell r="M435">
            <v>6.9720000000000004E-2</v>
          </cell>
          <cell r="N435">
            <v>-55893.668985151773</v>
          </cell>
        </row>
        <row r="436">
          <cell r="A436" t="str">
            <v>MayOlatheCommercial Sales Service (915)</v>
          </cell>
          <cell r="B436" t="str">
            <v>May</v>
          </cell>
          <cell r="C436" t="str">
            <v>Olathe</v>
          </cell>
          <cell r="D436" t="str">
            <v>Commercial Sales Service (915)</v>
          </cell>
          <cell r="E436">
            <v>0.13572999999999999</v>
          </cell>
          <cell r="F436">
            <v>808157.74300000002</v>
          </cell>
          <cell r="G436">
            <v>86.257999999999996</v>
          </cell>
          <cell r="H436">
            <v>401</v>
          </cell>
          <cell r="I436">
            <v>292</v>
          </cell>
          <cell r="J436">
            <v>0.45813999999999999</v>
          </cell>
          <cell r="K436">
            <v>87</v>
          </cell>
          <cell r="L436">
            <v>100</v>
          </cell>
          <cell r="M436">
            <v>0.30102000000000001</v>
          </cell>
          <cell r="N436">
            <v>-17046.242268901002</v>
          </cell>
        </row>
        <row r="437">
          <cell r="A437" t="str">
            <v>MayOlathePublic Authority Sales Service (915)</v>
          </cell>
          <cell r="B437" t="str">
            <v>May</v>
          </cell>
          <cell r="C437" t="str">
            <v>Olathe</v>
          </cell>
          <cell r="D437" t="str">
            <v>Public Authority Sales Service (915)</v>
          </cell>
          <cell r="E437">
            <v>0.13572999999999999</v>
          </cell>
          <cell r="F437">
            <v>2074.7080000000001</v>
          </cell>
          <cell r="G437">
            <v>44.997</v>
          </cell>
          <cell r="H437">
            <v>401</v>
          </cell>
          <cell r="I437">
            <v>292</v>
          </cell>
          <cell r="J437">
            <v>0.94994999999999996</v>
          </cell>
          <cell r="K437">
            <v>87</v>
          </cell>
          <cell r="L437">
            <v>100</v>
          </cell>
          <cell r="M437">
            <v>0.84931999999999996</v>
          </cell>
          <cell r="N437">
            <v>-52.116923313386039</v>
          </cell>
        </row>
        <row r="438">
          <cell r="A438" t="str">
            <v>May</v>
          </cell>
          <cell r="B438" t="str">
            <v>May</v>
          </cell>
        </row>
        <row r="439">
          <cell r="A439" t="str">
            <v>MaySedanResidential Sales Service (910)</v>
          </cell>
          <cell r="B439" t="str">
            <v>May</v>
          </cell>
          <cell r="C439" t="str">
            <v>Sedan</v>
          </cell>
          <cell r="D439" t="str">
            <v>Residential Sales Service (910)</v>
          </cell>
          <cell r="E439">
            <v>0.13572999999999999</v>
          </cell>
          <cell r="F439">
            <v>98117.94</v>
          </cell>
          <cell r="G439">
            <v>12.686999999999999</v>
          </cell>
          <cell r="H439">
            <v>388</v>
          </cell>
          <cell r="I439">
            <v>266</v>
          </cell>
          <cell r="J439">
            <v>0.10256</v>
          </cell>
          <cell r="K439">
            <v>102</v>
          </cell>
          <cell r="L439">
            <v>82</v>
          </cell>
          <cell r="M439">
            <v>6.343E-2</v>
          </cell>
          <cell r="N439">
            <v>-3113.2761267707328</v>
          </cell>
        </row>
        <row r="440">
          <cell r="A440" t="str">
            <v>MaySedanCommercial Sales Service (915)</v>
          </cell>
          <cell r="B440" t="str">
            <v>May</v>
          </cell>
          <cell r="C440" t="str">
            <v>Sedan</v>
          </cell>
          <cell r="D440" t="str">
            <v>Commercial Sales Service (915)</v>
          </cell>
          <cell r="E440">
            <v>0.13572999999999999</v>
          </cell>
          <cell r="F440">
            <v>42288.292999999991</v>
          </cell>
          <cell r="G440">
            <v>57.523000000000003</v>
          </cell>
          <cell r="H440">
            <v>388</v>
          </cell>
          <cell r="I440">
            <v>266</v>
          </cell>
          <cell r="J440">
            <v>0.34370000000000001</v>
          </cell>
          <cell r="K440">
            <v>102</v>
          </cell>
          <cell r="L440">
            <v>82</v>
          </cell>
          <cell r="M440">
            <v>0.19517000000000001</v>
          </cell>
          <cell r="N440">
            <v>-1248.1009269378751</v>
          </cell>
        </row>
        <row r="441">
          <cell r="A441" t="str">
            <v>MaySedanPublic Authority Sales Service (915)</v>
          </cell>
          <cell r="B441" t="str">
            <v>May</v>
          </cell>
          <cell r="C441" t="str">
            <v>Sedan</v>
          </cell>
          <cell r="D441" t="str">
            <v>Public Authority Sales Service (915)</v>
          </cell>
          <cell r="E441">
            <v>0.13572999999999999</v>
          </cell>
          <cell r="F441">
            <v>0</v>
          </cell>
          <cell r="G441" t="str">
            <v>NA</v>
          </cell>
          <cell r="H441">
            <v>388</v>
          </cell>
          <cell r="I441">
            <v>266</v>
          </cell>
          <cell r="J441" t="str">
            <v>NA</v>
          </cell>
          <cell r="K441">
            <v>102</v>
          </cell>
          <cell r="L441">
            <v>82</v>
          </cell>
          <cell r="M441" t="str">
            <v>NA</v>
          </cell>
          <cell r="N441" t="str">
            <v>NA</v>
          </cell>
        </row>
        <row r="442">
          <cell r="A442" t="str">
            <v>May</v>
          </cell>
          <cell r="B442" t="str">
            <v>May</v>
          </cell>
        </row>
        <row r="443">
          <cell r="A443" t="str">
            <v>MaySyracuseResidential Sales Service (910)</v>
          </cell>
          <cell r="B443" t="str">
            <v>May</v>
          </cell>
          <cell r="C443" t="str">
            <v>Syracuse</v>
          </cell>
          <cell r="D443" t="str">
            <v>Residential Sales Service (910)</v>
          </cell>
          <cell r="E443">
            <v>0.13572999999999999</v>
          </cell>
          <cell r="F443">
            <v>37858.823000000004</v>
          </cell>
          <cell r="G443">
            <v>18.134</v>
          </cell>
          <cell r="H443">
            <v>389</v>
          </cell>
          <cell r="I443">
            <v>399</v>
          </cell>
          <cell r="J443">
            <v>0.10317</v>
          </cell>
          <cell r="K443">
            <v>134</v>
          </cell>
          <cell r="L443">
            <v>161</v>
          </cell>
          <cell r="M443">
            <v>2.835E-2</v>
          </cell>
          <cell r="N443">
            <v>148.78985388611935</v>
          </cell>
        </row>
        <row r="444">
          <cell r="A444" t="str">
            <v>MaySyracuseCommercial Sales Service (915)</v>
          </cell>
          <cell r="B444" t="str">
            <v>May</v>
          </cell>
          <cell r="C444" t="str">
            <v>Syracuse</v>
          </cell>
          <cell r="D444" t="str">
            <v>Commercial Sales Service (915)</v>
          </cell>
          <cell r="E444">
            <v>0.13572999999999999</v>
          </cell>
          <cell r="F444">
            <v>18640.428</v>
          </cell>
          <cell r="G444">
            <v>73.734999999999999</v>
          </cell>
          <cell r="H444">
            <v>389</v>
          </cell>
          <cell r="I444">
            <v>399</v>
          </cell>
          <cell r="J444">
            <v>0.32784999999999997</v>
          </cell>
          <cell r="K444">
            <v>134</v>
          </cell>
          <cell r="L444">
            <v>161</v>
          </cell>
          <cell r="M444">
            <v>0.17219999999999999</v>
          </cell>
          <cell r="N444">
            <v>89.4080243124329</v>
          </cell>
        </row>
        <row r="445">
          <cell r="A445" t="str">
            <v>MaySyracusePublic Authority Sales Service (915)</v>
          </cell>
          <cell r="B445" t="str">
            <v>May</v>
          </cell>
          <cell r="C445" t="str">
            <v>Syracuse</v>
          </cell>
          <cell r="D445" t="str">
            <v>Public Authority Sales Service (915)</v>
          </cell>
          <cell r="E445">
            <v>0.13572999999999999</v>
          </cell>
          <cell r="F445">
            <v>8527.5760000000009</v>
          </cell>
          <cell r="G445">
            <v>64.034000000000006</v>
          </cell>
          <cell r="H445">
            <v>389</v>
          </cell>
          <cell r="I445">
            <v>399</v>
          </cell>
          <cell r="J445">
            <v>0.54586000000000001</v>
          </cell>
          <cell r="K445">
            <v>134</v>
          </cell>
          <cell r="L445">
            <v>161</v>
          </cell>
          <cell r="M445">
            <v>0.20718</v>
          </cell>
          <cell r="N445">
            <v>42.062303748316062</v>
          </cell>
        </row>
        <row r="446">
          <cell r="A446" t="str">
            <v>May</v>
          </cell>
          <cell r="B446" t="str">
            <v>May</v>
          </cell>
        </row>
        <row r="447">
          <cell r="A447" t="str">
            <v>MayUlyssesResidential Sales Service (910)</v>
          </cell>
          <cell r="B447" t="str">
            <v>May</v>
          </cell>
          <cell r="C447" t="str">
            <v>Ulysses</v>
          </cell>
          <cell r="D447" t="str">
            <v>Residential Sales Service (910)</v>
          </cell>
          <cell r="E447">
            <v>0.13572999999999999</v>
          </cell>
          <cell r="F447">
            <v>174854.92</v>
          </cell>
          <cell r="G447">
            <v>19.79</v>
          </cell>
          <cell r="H447">
            <v>423</v>
          </cell>
          <cell r="I447">
            <v>379</v>
          </cell>
          <cell r="J447">
            <v>0.10802</v>
          </cell>
          <cell r="K447">
            <v>154</v>
          </cell>
          <cell r="L447">
            <v>148</v>
          </cell>
          <cell r="M447">
            <v>3.9609999999999999E-2</v>
          </cell>
          <cell r="N447">
            <v>-1654.6075114352334</v>
          </cell>
        </row>
        <row r="448">
          <cell r="A448" t="str">
            <v>MayUlyssesCommercial Sales Service (915)</v>
          </cell>
          <cell r="B448" t="str">
            <v>May</v>
          </cell>
          <cell r="C448" t="str">
            <v>Ulysses</v>
          </cell>
          <cell r="D448" t="str">
            <v>Commercial Sales Service (915)</v>
          </cell>
          <cell r="E448">
            <v>0.13572999999999999</v>
          </cell>
          <cell r="F448">
            <v>51817.301999999989</v>
          </cell>
          <cell r="G448">
            <v>64.974999999999994</v>
          </cell>
          <cell r="H448">
            <v>423</v>
          </cell>
          <cell r="I448">
            <v>379</v>
          </cell>
          <cell r="J448">
            <v>0.46460000000000001</v>
          </cell>
          <cell r="K448">
            <v>154</v>
          </cell>
          <cell r="L448">
            <v>148</v>
          </cell>
          <cell r="M448">
            <v>0.22747000000000001</v>
          </cell>
          <cell r="N448">
            <v>-517.22628211495089</v>
          </cell>
        </row>
        <row r="449">
          <cell r="A449" t="str">
            <v>MayUlyssesPublic Authority Sales Service (915)</v>
          </cell>
          <cell r="B449" t="str">
            <v>May</v>
          </cell>
          <cell r="C449" t="str">
            <v>Ulysses</v>
          </cell>
          <cell r="D449" t="str">
            <v>Public Authority Sales Service (915)</v>
          </cell>
          <cell r="E449">
            <v>0.13572999999999999</v>
          </cell>
          <cell r="F449">
            <v>52062.957999999999</v>
          </cell>
          <cell r="G449">
            <v>200</v>
          </cell>
          <cell r="H449">
            <v>423</v>
          </cell>
          <cell r="I449">
            <v>379</v>
          </cell>
          <cell r="J449">
            <v>0.93113999999999997</v>
          </cell>
          <cell r="K449">
            <v>154</v>
          </cell>
          <cell r="L449">
            <v>148</v>
          </cell>
          <cell r="M449">
            <v>0.36591000000000001</v>
          </cell>
          <cell r="N449">
            <v>-469.11656813469227</v>
          </cell>
        </row>
        <row r="450">
          <cell r="A450" t="str">
            <v/>
          </cell>
          <cell r="N450">
            <v>-101801.14729487152</v>
          </cell>
        </row>
        <row r="451">
          <cell r="A451" t="str">
            <v>Actual HDD for Current Month and Prior Month are Estimates</v>
          </cell>
          <cell r="C451" t="str">
            <v>Actual HDD for Current Month and Prior Month are Estimates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trend"/>
      <sheetName val="dtltrend"/>
      <sheetName val="input"/>
      <sheetName val="budget"/>
      <sheetName val="work sheet"/>
      <sheetName val="Defaults"/>
      <sheetName val="pwcc Info"/>
      <sheetName val="pwcc"/>
      <sheetName val="pwcc variance"/>
      <sheetName val="M"/>
      <sheetName val="summary"/>
      <sheetName val="detail"/>
      <sheetName val="Comm"/>
      <sheetName val="CC"/>
      <sheetName val="GHH"/>
      <sheetName val="HH"/>
      <sheetName val="PV"/>
      <sheetName val="RV"/>
      <sheetName val="SMLP"/>
      <sheetName val="ConsolCash"/>
      <sheetName val="debt"/>
      <sheetName val="Dasset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pv cash"/>
      <sheetName val="Salary Entries"/>
      <sheetName val="BalPerG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1">
          <cell r="E21">
            <v>8.9624992767974546E-2</v>
          </cell>
        </row>
        <row r="23">
          <cell r="E23">
            <v>7.1145408623771181E-2</v>
          </cell>
        </row>
        <row r="25">
          <cell r="E25">
            <v>5.0230825403008411E-2</v>
          </cell>
        </row>
        <row r="27">
          <cell r="E27">
            <v>1.8544390041852796E-2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ctions"/>
      <sheetName val="Filing Schedule Index"/>
      <sheetName val="Section 2"/>
      <sheetName val="Section 2A"/>
      <sheetName val="Section 2B"/>
      <sheetName val="Section 3"/>
      <sheetName val="Section 3A KS"/>
      <sheetName val="Section 3A SW"/>
      <sheetName val="Section 4 KS"/>
      <sheetName val="WP 4-1 KS"/>
      <sheetName val="Sch 4 SW"/>
      <sheetName val="Wp 4-2"/>
      <sheetName val="Wp 4-3"/>
      <sheetName val="Wp 4-4"/>
      <sheetName val="Wp 4-5"/>
      <sheetName val="Wp 4-6"/>
      <sheetName val="Wp 4-7"/>
      <sheetName val="Section 4A KS"/>
      <sheetName val="Section 5 KS"/>
      <sheetName val="Wp 5-1"/>
      <sheetName val="Section 5 SW"/>
      <sheetName val="Wp 5-2"/>
      <sheetName val="Wp 5-3"/>
      <sheetName val="Wp 5-4"/>
      <sheetName val="Wp 5-5"/>
      <sheetName val="Wp 5-6"/>
      <sheetName val="Wp 5-7"/>
      <sheetName val="Section 5A"/>
      <sheetName val="Section 6"/>
      <sheetName val="WP 6-1"/>
      <sheetName val="Wp 6-1-1"/>
      <sheetName val="WP 6-2 KS"/>
      <sheetName val="WP 6-2 SW"/>
      <sheetName val="Wp 6-2-1"/>
      <sheetName val="Wp 6-2-2"/>
      <sheetName val="Wp 6-2-3"/>
      <sheetName val="Wp 6-2-4"/>
      <sheetName val="Wp 6-3"/>
      <sheetName val="Wp 6-4"/>
      <sheetName val="Wp 6-4-1"/>
      <sheetName val="Wp 6-5"/>
      <sheetName val="Section 7"/>
      <sheetName val="Section 7A"/>
      <sheetName val="Section 7B"/>
      <sheetName val="Section 8 A"/>
      <sheetName val="Section 8 B"/>
      <sheetName val="Section 8 C"/>
      <sheetName val="Section 8 D"/>
      <sheetName val="KS Supp. 2002 p. 11"/>
      <sheetName val="KS Supp. 2002 p. 12"/>
      <sheetName val="KS Supp. 2002 p. 12a"/>
      <sheetName val="KS Supp. 2002 p. 13"/>
      <sheetName val="KS Supp. 2002 p. 13a"/>
      <sheetName val="KS Supp. 2001 p. 11"/>
      <sheetName val="KS Supp. 2001 p. 12"/>
      <sheetName val="KS Supp. 2001 p. 12a"/>
      <sheetName val="KS Supp. 2001 p. 13"/>
      <sheetName val="KS Supp. 2001 p. 13a"/>
      <sheetName val="KS Supp. 2000 p. 11"/>
      <sheetName val="KS Supp. 2000 p. 12"/>
      <sheetName val="KS Supp. 2000 p. 12a"/>
      <sheetName val="KS Supp. 2000 p. 13"/>
      <sheetName val="KS Supp. 2000 p. 13a"/>
      <sheetName val="KS Supplement 1999 p. 11(UCG)"/>
      <sheetName val="KS Supplement 1999 p. 12 (UCG)"/>
      <sheetName val="KS Supplement 1999 p. 13 (UCG)"/>
      <sheetName val="KS Supp. 1999 p. 11 (Greeley)"/>
      <sheetName val="KS Supp. 1999 p. 12 (Greeley)"/>
      <sheetName val="KS Supp. 1999 p. 12a (Greeley)"/>
      <sheetName val="KS Supp. 1999 p. 13 (Greeley)"/>
      <sheetName val="KS Supp. 1999 p. 13a(Greeley)"/>
      <sheetName val="Section 8E"/>
      <sheetName val="Section 9"/>
      <sheetName val="Wp 9-1"/>
      <sheetName val="Wp 9-2"/>
      <sheetName val="Wp 9-3"/>
      <sheetName val="WP9-4"/>
      <sheetName val="Wp 9-5"/>
      <sheetName val="Wp 9-6"/>
      <sheetName val="WP9-7"/>
      <sheetName val="WP 9-8"/>
      <sheetName val="Wp 9-9"/>
      <sheetName val="Wp 9-10"/>
      <sheetName val="Wp 9-11"/>
      <sheetName val="Wp 9-12"/>
      <sheetName val="Wp 9-13"/>
      <sheetName val="Wp 9-14"/>
      <sheetName val="Wp 9-15"/>
      <sheetName val="WP 9-16"/>
      <sheetName val="Wp 9-17"/>
      <sheetName val="Wp 9-17-1"/>
      <sheetName val="Wp 9-18"/>
      <sheetName val="Wp 9-18-1"/>
      <sheetName val="Wp 9-19"/>
      <sheetName val="Wp 9-20"/>
      <sheetName val="Section 10"/>
      <sheetName val="WP 10-1"/>
      <sheetName val="Wp 10-2"/>
      <sheetName val="Wp 10-3"/>
      <sheetName val="WP 10-4"/>
      <sheetName val="Wp 10-5"/>
      <sheetName val="Wp 10-6"/>
      <sheetName val="Wp 10-7"/>
      <sheetName val="Wp 10-8"/>
      <sheetName val="Wp 10-9"/>
      <sheetName val="Section 11"/>
      <sheetName val="Wp 11-1"/>
      <sheetName val="Wp 11-2"/>
      <sheetName val="Wp 11-3"/>
      <sheetName val="Wp 11-4"/>
      <sheetName val="Wp 11-5"/>
      <sheetName val="Wp 11-6"/>
      <sheetName val="Section 11 b"/>
      <sheetName val="Section 11C"/>
      <sheetName val="Section 11D"/>
      <sheetName val="Section 11E"/>
      <sheetName val="Wp 11-7"/>
      <sheetName val="Section 12"/>
      <sheetName val="Section 12A"/>
      <sheetName val="Section 13"/>
      <sheetName val="Section 14A"/>
      <sheetName val="WP 14-1"/>
      <sheetName val="WP 14-2"/>
      <sheetName val="WP 14-3"/>
      <sheetName val="Wp 14-3-1"/>
      <sheetName val="Section 14B"/>
      <sheetName val="WP 14-4"/>
      <sheetName val="WP 14-5"/>
      <sheetName val="Section 14C"/>
      <sheetName val="Section 16"/>
      <sheetName val="Section 17"/>
      <sheetName val="Wp 17-1"/>
      <sheetName val="Wp 17-2 Wichita"/>
      <sheetName val="Wp 17-2-1"/>
      <sheetName val="Wp 17-2-2"/>
      <sheetName val="Wp 17-2-3"/>
      <sheetName val="Wp 17-3 Salina"/>
      <sheetName val="Wp 17-3-1"/>
      <sheetName val="Wp 17-3-2"/>
      <sheetName val="Wp 17-3-3"/>
      <sheetName val="Wp 17-4 Kansas City"/>
      <sheetName val="Wp 17-4-1"/>
      <sheetName val="Wp 17-4-2"/>
      <sheetName val="Wp 17-4-3"/>
      <sheetName val="Wp 17-5 Dodge City"/>
      <sheetName val="Wp 17-5-1"/>
      <sheetName val="Wp 17-5-2"/>
      <sheetName val="Wp 17-5-3"/>
      <sheetName val="Wp 17-6 Chanute"/>
      <sheetName val="Wp 17-6-1"/>
      <sheetName val="Wp 17-6-2"/>
      <sheetName val="Wp 17-6-3"/>
      <sheetName val="Wp 17-7"/>
      <sheetName val="Wp 17-8"/>
      <sheetName val="Wp 17-9"/>
      <sheetName val="Section 18A"/>
      <sheetName val="Section 18B"/>
      <sheetName val="Section 18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>
        <row r="46">
          <cell r="K46">
            <v>0.58425724672469725</v>
          </cell>
        </row>
        <row r="55">
          <cell r="L55">
            <v>0.91066005514042259</v>
          </cell>
        </row>
        <row r="82">
          <cell r="L82">
            <v>0.53199999999999992</v>
          </cell>
        </row>
        <row r="83">
          <cell r="K83">
            <v>5.2200000000000003E-2</v>
          </cell>
        </row>
        <row r="91">
          <cell r="L91">
            <v>0.52379999999999993</v>
          </cell>
        </row>
        <row r="92">
          <cell r="I92">
            <v>2.41E-2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WP 2-10 Summary BF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Deprec Adj"/>
      <sheetName val="Schedule 7 FIT"/>
      <sheetName val="WP 7-1 FAS106"/>
      <sheetName val="Wp 7-1-1 FAS106"/>
      <sheetName val="Sched 8 Rate Base"/>
      <sheetName val="WP 8-1 Plant"/>
      <sheetName val="WP 8-2 AccumDepr"/>
      <sheetName val="WP 8-3 CWIP 1070"/>
      <sheetName val="WP 8-4 Storg Gas 1641"/>
      <sheetName val="WP 8-4-1 StorgGas subaccts"/>
      <sheetName val="WP 8-4-2 StorgGas Repriced"/>
      <sheetName val="WP 8-5 ADIT "/>
      <sheetName val="WP 8-6 Cust Adv 2520"/>
      <sheetName val="WP 8-7 Cust Dep 2350"/>
      <sheetName val="WP 8-8 PP Pension 186"/>
      <sheetName val="WP 8-9 PPs 1650"/>
      <sheetName val="WP 8-10 M&amp;S 1540"/>
      <sheetName val="WP 8-10 M&amp;S p3"/>
      <sheetName val="WP PPs 165 wksht"/>
      <sheetName val="DIV012netplant"/>
      <sheetName val="WP 8-11 Cash Req"/>
      <sheetName val="WP 8-11-1 tax collections"/>
      <sheetName val="WP 8-12 AFUDC Bal"/>
      <sheetName val="WP 8-12-1 AFUDC change"/>
      <sheetName val="Sched 9 Cap Struc"/>
      <sheetName val="WP 9-1 Equity LTD"/>
      <sheetName val="WP 9-2 LTD rate"/>
    </sheetNames>
    <sheetDataSet>
      <sheetData sheetId="0"/>
      <sheetData sheetId="1" refreshError="1">
        <row r="32">
          <cell r="D32">
            <v>0.4133</v>
          </cell>
        </row>
        <row r="33">
          <cell r="D33">
            <v>0.22269999999999998</v>
          </cell>
        </row>
        <row r="34">
          <cell r="D34">
            <v>0.2145</v>
          </cell>
        </row>
        <row r="35">
          <cell r="D35">
            <v>0.14949999999999999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  <sheetName val="Fuel Invento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arkup-Buyout"/>
      <sheetName val="Invoices"/>
      <sheetName val="Prices"/>
      <sheetName val="Fuel Adj"/>
      <sheetName val="Demand"/>
      <sheetName val="Interchange"/>
      <sheetName val="Inven Adj"/>
      <sheetName val="c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arkup-Buyout"/>
      <sheetName val="Invoices"/>
      <sheetName val="Prices"/>
      <sheetName val="Fuel Adj"/>
      <sheetName val="Demand"/>
      <sheetName val="Interchange"/>
      <sheetName val="Inven Adj"/>
      <sheetName val="c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"/>
      <sheetName val="Cover A"/>
      <sheetName val="A.1"/>
      <sheetName val="Cover B"/>
      <sheetName val="B.1 B"/>
      <sheetName val="B.1 F "/>
      <sheetName val="B.2 B"/>
      <sheetName val="B.2 F"/>
      <sheetName val="B.2.1 B"/>
      <sheetName val="B.2.1 F"/>
      <sheetName val="B.2.2 B"/>
      <sheetName val="B.2.2 F"/>
      <sheetName val="B.2.3 B 09"/>
      <sheetName val="B.2.3 B 02"/>
      <sheetName val="B.2.3 B 12"/>
      <sheetName val="B.2.3 B 91"/>
      <sheetName val="B.2.3 F 09"/>
      <sheetName val="B.2.3 F 02"/>
      <sheetName val="B.2.3 F 12"/>
      <sheetName val="B.2.3 F 91"/>
      <sheetName val="B.3 B"/>
      <sheetName val="B.3 F"/>
      <sheetName val="B.3.1 B 09"/>
      <sheetName val="B.3.1 B 02"/>
      <sheetName val="B.3.1 F 09"/>
      <sheetName val="B.3.1 F 02"/>
      <sheetName val="B.3.2 B"/>
      <sheetName val="B.3.2 B 09"/>
      <sheetName val="B.3.2 B 02"/>
      <sheetName val="B.3.2 B 12"/>
      <sheetName val="B.3.2 B 91"/>
      <sheetName val="B.3.2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Cover C"/>
      <sheetName val="C.1"/>
      <sheetName val="C.2"/>
      <sheetName val="C.2.1 B"/>
      <sheetName val="C.2.1 F"/>
      <sheetName val="C.2.2 B"/>
      <sheetName val="C.2.2 B 09"/>
      <sheetName val="C.2.2 B 02"/>
      <sheetName val="C.2.2 B 12"/>
      <sheetName val="C.2.2 B 91"/>
      <sheetName val="C.2.2 F"/>
      <sheetName val="C.2.2 F 09"/>
      <sheetName val="C.2.2 F 02 "/>
      <sheetName val="C.2.2 F 12"/>
      <sheetName val="C.2.2 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wpB.3 B 02"/>
      <sheetName val="wpB.3 F 02"/>
      <sheetName val="wpB.2 B 09"/>
      <sheetName val="wpB.2 F 09"/>
      <sheetName val="wpB.2 B 02"/>
      <sheetName val="wpB.2 F 02"/>
      <sheetName val="wpB.2 B 12"/>
      <sheetName val="wpB.2 F 12"/>
      <sheetName val="wpB.2 B 91"/>
      <sheetName val="wpB.2 F 91"/>
      <sheetName val="wpB.3.1 B 09"/>
      <sheetName val="wpB.3.1 B 02"/>
      <sheetName val="wpB.3.1 B 12"/>
      <sheetName val="wpB.3.1 B 91"/>
      <sheetName val="wpB.3.1 F 09"/>
      <sheetName val="wpB.3.1 F 02"/>
      <sheetName val="wpB.3.1 F 12"/>
      <sheetName val="wpB.3.1 F 91"/>
      <sheetName val="wpB.3.2 B 09"/>
      <sheetName val="wpB.3.2 B 02"/>
      <sheetName val="wpB.3.2 B 12"/>
      <sheetName val="wpB.3.2 B 91"/>
      <sheetName val="wpB.3.2 F 09"/>
      <sheetName val="wpB.3.2 F 02"/>
      <sheetName val="wpB.3.2 F 12"/>
      <sheetName val="wpB.3.2 F 91"/>
      <sheetName val="wpB.4.1 B"/>
      <sheetName val="wpB.4.1 F"/>
      <sheetName val="wpB.5 B"/>
      <sheetName val="wpB.5 F"/>
      <sheetName val="G.1"/>
      <sheetName val="G.2"/>
      <sheetName val="G.3"/>
      <sheetName val="H.1"/>
      <sheetName val="I.1"/>
      <sheetName val="I.2"/>
      <sheetName val="I-3"/>
      <sheetName val="J-1 Base"/>
      <sheetName val="j-2 Base"/>
      <sheetName val="J-3 Base"/>
      <sheetName val="J-4"/>
      <sheetName val="J.1.1"/>
      <sheetName val="J.1.2"/>
      <sheetName val="J-1 Fore"/>
      <sheetName val="J-2 Fore"/>
      <sheetName val="J-3 Fore"/>
      <sheetName val="K"/>
    </sheetNames>
    <sheetDataSet>
      <sheetData sheetId="0" refreshError="1">
        <row r="13">
          <cell r="E13">
            <v>5.6000000000000001E-2</v>
          </cell>
        </row>
        <row r="14">
          <cell r="E14">
            <v>0.36776389999999998</v>
          </cell>
        </row>
        <row r="22">
          <cell r="E22">
            <v>0.11749999999999999</v>
          </cell>
        </row>
      </sheetData>
      <sheetData sheetId="1" refreshError="1"/>
      <sheetData sheetId="2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3"/>
      <sheetName val="KS"/>
      <sheetName val="Sheet3"/>
    </sheetNames>
    <sheetDataSet>
      <sheetData sheetId="0" refreshError="1"/>
      <sheetData sheetId="1" refreshError="1">
        <row r="8">
          <cell r="A8" t="str">
            <v>NORTHEAST COLORADO 033 (60)Primary Rate CodesCustomer ClassGL AccountsType</v>
          </cell>
          <cell r="B8" t="str">
            <v>WEST MISSOURI 029 (60)</v>
          </cell>
          <cell r="C8" t="str">
            <v>Rate Code</v>
          </cell>
          <cell r="D8" t="str">
            <v>RESIDENTIAL (CC10)</v>
          </cell>
          <cell r="E8" t="str">
            <v>Total Gas Revenue</v>
          </cell>
          <cell r="F8" t="str">
            <v>Type</v>
          </cell>
          <cell r="G8">
            <v>10895.49</v>
          </cell>
          <cell r="H8">
            <v>22022.33</v>
          </cell>
          <cell r="I8">
            <v>43577.24</v>
          </cell>
          <cell r="J8">
            <v>60483.7</v>
          </cell>
          <cell r="K8">
            <v>0</v>
          </cell>
          <cell r="L8">
            <v>53706.58</v>
          </cell>
          <cell r="M8">
            <v>38516.089999999997</v>
          </cell>
          <cell r="N8">
            <v>18912.23</v>
          </cell>
          <cell r="O8">
            <v>12091.34</v>
          </cell>
          <cell r="P8">
            <v>12677.9</v>
          </cell>
          <cell r="Q8">
            <v>11126.22</v>
          </cell>
          <cell r="R8">
            <v>11060.42</v>
          </cell>
          <cell r="S8">
            <v>13055.68</v>
          </cell>
          <cell r="T8">
            <v>19546.34</v>
          </cell>
          <cell r="U8" t="str">
            <v>$$$</v>
          </cell>
          <cell r="V8" t="str">
            <v>$$$</v>
          </cell>
          <cell r="W8" t="str">
            <v>$$$</v>
          </cell>
          <cell r="X8" t="str">
            <v>$$$</v>
          </cell>
          <cell r="Y8" t="str">
            <v>$$$</v>
          </cell>
          <cell r="Z8" t="str">
            <v>$$$</v>
          </cell>
          <cell r="AA8" t="str">
            <v>$$$</v>
          </cell>
          <cell r="AB8" t="str">
            <v>$$$</v>
          </cell>
          <cell r="AC8" t="str">
            <v>$$$</v>
          </cell>
          <cell r="AD8" t="str">
            <v>$$$</v>
          </cell>
          <cell r="AE8">
            <v>73432.62</v>
          </cell>
          <cell r="AF8">
            <v>186453.53</v>
          </cell>
          <cell r="AG8">
            <v>341332.71</v>
          </cell>
          <cell r="AH8">
            <v>473889.91</v>
          </cell>
          <cell r="AI8">
            <v>432365.89</v>
          </cell>
          <cell r="AJ8">
            <v>394347.52000000002</v>
          </cell>
          <cell r="AK8">
            <v>254133.34</v>
          </cell>
          <cell r="AL8">
            <v>150119.29</v>
          </cell>
          <cell r="AM8">
            <v>199590.79</v>
          </cell>
          <cell r="AN8">
            <v>92026.01</v>
          </cell>
          <cell r="AO8">
            <v>91220.92</v>
          </cell>
          <cell r="AP8">
            <v>91760.52</v>
          </cell>
          <cell r="AQ8">
            <v>118417.32670000001</v>
          </cell>
          <cell r="AR8">
            <v>232522.45419999998</v>
          </cell>
          <cell r="AS8">
            <v>458237.6335</v>
          </cell>
          <cell r="AT8">
            <v>732653.49980000011</v>
          </cell>
          <cell r="AU8">
            <v>617639.47349999996</v>
          </cell>
          <cell r="AV8">
            <v>502948.52630000003</v>
          </cell>
          <cell r="AW8">
            <v>341584.55679999996</v>
          </cell>
          <cell r="AX8">
            <v>214541.34419999999</v>
          </cell>
          <cell r="AY8">
            <v>139389.7365</v>
          </cell>
          <cell r="AZ8">
            <v>106340.3165</v>
          </cell>
          <cell r="BA8">
            <v>105361.0675</v>
          </cell>
          <cell r="BB8">
            <v>118676.69130000001</v>
          </cell>
        </row>
        <row r="9">
          <cell r="B9" t="str">
            <v>WEST MISSOURI 029 (60)</v>
          </cell>
          <cell r="C9" t="str">
            <v>Rate Code</v>
          </cell>
          <cell r="D9" t="str">
            <v>RESIDENTIAL (CC10)</v>
          </cell>
          <cell r="E9" t="str">
            <v>Distribution Gas Cost</v>
          </cell>
          <cell r="F9" t="str">
            <v>Type</v>
          </cell>
          <cell r="G9">
            <v>4354.8</v>
          </cell>
          <cell r="H9">
            <v>14875.99</v>
          </cell>
          <cell r="I9">
            <v>36566.25</v>
          </cell>
          <cell r="J9">
            <v>53314.68</v>
          </cell>
          <cell r="K9">
            <v>52545.599999999999</v>
          </cell>
          <cell r="L9">
            <v>46483.16</v>
          </cell>
          <cell r="M9">
            <v>31281.65</v>
          </cell>
          <cell r="N9">
            <v>11774.94</v>
          </cell>
          <cell r="O9">
            <v>5016.2</v>
          </cell>
          <cell r="P9">
            <v>5716.79</v>
          </cell>
          <cell r="Q9">
            <v>4455.25</v>
          </cell>
          <cell r="R9">
            <v>4406.3100000000004</v>
          </cell>
          <cell r="S9">
            <v>6444.31</v>
          </cell>
          <cell r="T9" t="str">
            <v>$$$</v>
          </cell>
          <cell r="U9" t="str">
            <v>$$$</v>
          </cell>
          <cell r="V9" t="str">
            <v>$$$</v>
          </cell>
          <cell r="W9" t="str">
            <v>$$$</v>
          </cell>
          <cell r="X9" t="str">
            <v>$$$</v>
          </cell>
          <cell r="Y9" t="str">
            <v>$$$</v>
          </cell>
          <cell r="Z9" t="str">
            <v>$$$</v>
          </cell>
          <cell r="AA9" t="str">
            <v>$$$</v>
          </cell>
          <cell r="AB9" t="str">
            <v>$$$</v>
          </cell>
          <cell r="AC9" t="str">
            <v>$$$</v>
          </cell>
          <cell r="AD9" t="str">
            <v>$$$</v>
          </cell>
          <cell r="AE9">
            <v>6955</v>
          </cell>
          <cell r="AF9">
            <v>118311.58</v>
          </cell>
          <cell r="AG9">
            <v>271889.90000000002</v>
          </cell>
          <cell r="AH9">
            <v>404408.84</v>
          </cell>
          <cell r="AI9">
            <v>361966.57</v>
          </cell>
          <cell r="AJ9">
            <v>324388.2</v>
          </cell>
          <cell r="AK9">
            <v>184556.62</v>
          </cell>
          <cell r="AL9">
            <v>81728.95</v>
          </cell>
          <cell r="AM9">
            <v>132763.76999999999</v>
          </cell>
          <cell r="AN9">
            <v>26272.59</v>
          </cell>
          <cell r="AO9">
            <v>26220.91</v>
          </cell>
          <cell r="AP9">
            <v>26477.98</v>
          </cell>
          <cell r="AQ9">
            <v>54245.720300000001</v>
          </cell>
          <cell r="AR9">
            <v>167083.76199999999</v>
          </cell>
          <cell r="AS9">
            <v>392271.00390000001</v>
          </cell>
          <cell r="AT9">
            <v>665720.34270000004</v>
          </cell>
          <cell r="AU9">
            <v>550791.598</v>
          </cell>
          <cell r="AV9">
            <v>435173.21850000002</v>
          </cell>
          <cell r="AW9">
            <v>274258.65629999997</v>
          </cell>
          <cell r="AX9">
            <v>148423.1979</v>
          </cell>
          <cell r="AY9">
            <v>75235.163400000005</v>
          </cell>
          <cell r="AZ9">
            <v>42325.343500000003</v>
          </cell>
          <cell r="BA9">
            <v>41935.584900000002</v>
          </cell>
          <cell r="BB9">
            <v>55457.080699999999</v>
          </cell>
        </row>
        <row r="10">
          <cell r="B10" t="str">
            <v>WEST MISSOURI 029 (60)</v>
          </cell>
          <cell r="C10" t="str">
            <v>Rate Code</v>
          </cell>
          <cell r="D10" t="str">
            <v>RESIDENTIAL GAS CUSTOMERS</v>
          </cell>
          <cell r="E10" t="str">
            <v>Total Gas Revenue</v>
          </cell>
          <cell r="F10" t="str">
            <v>Type</v>
          </cell>
          <cell r="G10">
            <v>10895.49</v>
          </cell>
          <cell r="H10">
            <v>22022.33</v>
          </cell>
          <cell r="I10">
            <v>43577.24</v>
          </cell>
          <cell r="J10">
            <v>60483.7</v>
          </cell>
          <cell r="K10">
            <v>0</v>
          </cell>
          <cell r="L10">
            <v>53706.58</v>
          </cell>
          <cell r="M10">
            <v>38516.089999999997</v>
          </cell>
          <cell r="N10">
            <v>18912.23</v>
          </cell>
          <cell r="O10">
            <v>12091.34</v>
          </cell>
          <cell r="P10">
            <v>12677.9</v>
          </cell>
          <cell r="Q10">
            <v>11126.22</v>
          </cell>
          <cell r="R10">
            <v>11060.42</v>
          </cell>
          <cell r="S10">
            <v>13055.68</v>
          </cell>
          <cell r="T10">
            <v>19546.34</v>
          </cell>
          <cell r="U10" t="str">
            <v>$$$</v>
          </cell>
          <cell r="V10" t="str">
            <v>$$$</v>
          </cell>
          <cell r="W10" t="str">
            <v>$$$</v>
          </cell>
          <cell r="X10" t="str">
            <v>$$$</v>
          </cell>
          <cell r="Y10" t="str">
            <v>$$$</v>
          </cell>
          <cell r="Z10" t="str">
            <v>$$$</v>
          </cell>
          <cell r="AA10" t="str">
            <v>$$$</v>
          </cell>
          <cell r="AB10" t="str">
            <v>$$$</v>
          </cell>
          <cell r="AC10" t="str">
            <v>$$$</v>
          </cell>
          <cell r="AD10" t="str">
            <v>$$$</v>
          </cell>
          <cell r="AE10">
            <v>73432.62</v>
          </cell>
          <cell r="AF10">
            <v>186453.53</v>
          </cell>
          <cell r="AG10">
            <v>341332.71</v>
          </cell>
          <cell r="AH10">
            <v>473889.91</v>
          </cell>
          <cell r="AI10">
            <v>432365.89</v>
          </cell>
          <cell r="AJ10">
            <v>394347.52000000002</v>
          </cell>
          <cell r="AK10">
            <v>254133.34</v>
          </cell>
          <cell r="AL10">
            <v>150119.29</v>
          </cell>
          <cell r="AM10">
            <v>199590.79</v>
          </cell>
          <cell r="AN10">
            <v>92026.01</v>
          </cell>
          <cell r="AO10">
            <v>91220.92</v>
          </cell>
          <cell r="AP10">
            <v>91760.52</v>
          </cell>
          <cell r="AQ10">
            <v>118417.32670000001</v>
          </cell>
          <cell r="AR10">
            <v>232522.45419999998</v>
          </cell>
          <cell r="AS10">
            <v>458237.6335</v>
          </cell>
          <cell r="AT10">
            <v>732653.49980000011</v>
          </cell>
          <cell r="AU10">
            <v>617639.47349999996</v>
          </cell>
          <cell r="AV10">
            <v>502948.52630000003</v>
          </cell>
          <cell r="AW10">
            <v>341584.55679999996</v>
          </cell>
          <cell r="AX10">
            <v>214541.34419999999</v>
          </cell>
          <cell r="AY10">
            <v>139389.7365</v>
          </cell>
          <cell r="AZ10">
            <v>106340.3165</v>
          </cell>
          <cell r="BA10">
            <v>105361.0675</v>
          </cell>
          <cell r="BB10">
            <v>118676.69130000001</v>
          </cell>
        </row>
        <row r="11">
          <cell r="B11" t="str">
            <v>WEST MISSOURI 029 (60)</v>
          </cell>
          <cell r="C11" t="str">
            <v>Rate Code</v>
          </cell>
          <cell r="D11" t="str">
            <v>RESIDENTIAL GAS CUSTOMERS</v>
          </cell>
          <cell r="E11" t="str">
            <v>Distribution Gas Cost</v>
          </cell>
          <cell r="F11" t="str">
            <v>Type</v>
          </cell>
          <cell r="G11">
            <v>4354.8</v>
          </cell>
          <cell r="H11">
            <v>14875.99</v>
          </cell>
          <cell r="I11">
            <v>36566.25</v>
          </cell>
          <cell r="J11">
            <v>53314.68</v>
          </cell>
          <cell r="K11">
            <v>52545.599999999999</v>
          </cell>
          <cell r="L11">
            <v>46483.16</v>
          </cell>
          <cell r="M11">
            <v>31281.65</v>
          </cell>
          <cell r="N11">
            <v>11774.94</v>
          </cell>
          <cell r="O11">
            <v>5016.2</v>
          </cell>
          <cell r="P11">
            <v>5716.79</v>
          </cell>
          <cell r="Q11">
            <v>4455.25</v>
          </cell>
          <cell r="R11">
            <v>4406.3100000000004</v>
          </cell>
          <cell r="S11">
            <v>6444.31</v>
          </cell>
          <cell r="T11" t="str">
            <v>$$$</v>
          </cell>
          <cell r="U11" t="str">
            <v>$$$</v>
          </cell>
          <cell r="V11" t="str">
            <v>$$$</v>
          </cell>
          <cell r="W11" t="str">
            <v>$$$</v>
          </cell>
          <cell r="X11" t="str">
            <v>$$$</v>
          </cell>
          <cell r="Y11" t="str">
            <v>$$$</v>
          </cell>
          <cell r="Z11" t="str">
            <v>$$$</v>
          </cell>
          <cell r="AA11" t="str">
            <v>$$$</v>
          </cell>
          <cell r="AB11" t="str">
            <v>$$$</v>
          </cell>
          <cell r="AC11" t="str">
            <v>$$$</v>
          </cell>
          <cell r="AD11" t="str">
            <v>$$$</v>
          </cell>
          <cell r="AE11">
            <v>6955</v>
          </cell>
          <cell r="AF11">
            <v>118311.58</v>
          </cell>
          <cell r="AG11">
            <v>271889.90000000002</v>
          </cell>
          <cell r="AH11">
            <v>404408.84</v>
          </cell>
          <cell r="AI11">
            <v>361966.57</v>
          </cell>
          <cell r="AJ11">
            <v>324388.2</v>
          </cell>
          <cell r="AK11">
            <v>184556.62</v>
          </cell>
          <cell r="AL11">
            <v>81728.95</v>
          </cell>
          <cell r="AM11">
            <v>132763.76999999999</v>
          </cell>
          <cell r="AN11">
            <v>26272.59</v>
          </cell>
          <cell r="AO11">
            <v>26220.91</v>
          </cell>
          <cell r="AP11">
            <v>26477.98</v>
          </cell>
          <cell r="AQ11">
            <v>54245.720300000001</v>
          </cell>
          <cell r="AR11">
            <v>167083.76199999999</v>
          </cell>
          <cell r="AS11">
            <v>392271.00390000001</v>
          </cell>
          <cell r="AT11">
            <v>665720.34270000004</v>
          </cell>
          <cell r="AU11">
            <v>550791.598</v>
          </cell>
          <cell r="AV11">
            <v>435173.21850000002</v>
          </cell>
          <cell r="AW11">
            <v>274258.65629999997</v>
          </cell>
          <cell r="AX11">
            <v>148423.1979</v>
          </cell>
          <cell r="AY11">
            <v>75235.163400000005</v>
          </cell>
          <cell r="AZ11">
            <v>42325.343500000003</v>
          </cell>
          <cell r="BA11">
            <v>41935.584900000002</v>
          </cell>
          <cell r="BB11">
            <v>55457.080699999999</v>
          </cell>
        </row>
        <row r="12">
          <cell r="B12" t="str">
            <v>WEST MISSOURI 029 (60)</v>
          </cell>
          <cell r="C12" t="str">
            <v>Rate Code</v>
          </cell>
          <cell r="D12" t="str">
            <v>COMMERCIAL-SMALL (CC2A)</v>
          </cell>
          <cell r="E12" t="str">
            <v>Total Gas Revenue</v>
          </cell>
          <cell r="F12" t="str">
            <v>Type</v>
          </cell>
          <cell r="G12" t="str">
            <v>$$$</v>
          </cell>
          <cell r="H12" t="str">
            <v>$$$</v>
          </cell>
          <cell r="I12">
            <v>5276.53</v>
          </cell>
          <cell r="J12">
            <v>8270.81</v>
          </cell>
          <cell r="K12" t="str">
            <v>$$$</v>
          </cell>
          <cell r="L12">
            <v>7372.54</v>
          </cell>
          <cell r="M12">
            <v>4505.7700000000004</v>
          </cell>
          <cell r="N12">
            <v>1931.6</v>
          </cell>
          <cell r="O12">
            <v>1399.23</v>
          </cell>
          <cell r="P12">
            <v>1228.5</v>
          </cell>
          <cell r="Q12">
            <v>1255.1199999999999</v>
          </cell>
          <cell r="R12">
            <v>1070.01</v>
          </cell>
          <cell r="S12">
            <v>1441.29</v>
          </cell>
          <cell r="T12">
            <v>1683.51</v>
          </cell>
          <cell r="U12" t="str">
            <v>$$$</v>
          </cell>
          <cell r="V12" t="str">
            <v>$$$</v>
          </cell>
          <cell r="W12" t="str">
            <v>$$$</v>
          </cell>
          <cell r="X12" t="str">
            <v>$$$</v>
          </cell>
          <cell r="Y12" t="str">
            <v>$$$</v>
          </cell>
          <cell r="Z12" t="str">
            <v>$$$</v>
          </cell>
          <cell r="AA12" t="str">
            <v>$$$</v>
          </cell>
          <cell r="AB12" t="str">
            <v>$$$</v>
          </cell>
          <cell r="AC12" t="str">
            <v>$$$</v>
          </cell>
          <cell r="AD12" t="str">
            <v>$$$</v>
          </cell>
          <cell r="AE12" t="str">
            <v>$$$</v>
          </cell>
          <cell r="AF12" t="str">
            <v>$$$</v>
          </cell>
          <cell r="AG12" t="str">
            <v>$$$</v>
          </cell>
          <cell r="AH12" t="str">
            <v>$$$</v>
          </cell>
          <cell r="AI12" t="str">
            <v>$$$</v>
          </cell>
          <cell r="AJ12" t="str">
            <v>$$$</v>
          </cell>
          <cell r="AK12" t="str">
            <v>$$$</v>
          </cell>
          <cell r="AL12" t="str">
            <v>$$$</v>
          </cell>
          <cell r="AM12" t="str">
            <v>$$$</v>
          </cell>
          <cell r="AN12" t="str">
            <v>$$$</v>
          </cell>
          <cell r="AO12" t="str">
            <v>$$$</v>
          </cell>
          <cell r="AP12" t="str">
            <v>$$$</v>
          </cell>
          <cell r="AQ12" t="str">
            <v>$$$</v>
          </cell>
          <cell r="AR12" t="str">
            <v>$$$</v>
          </cell>
          <cell r="AS12" t="str">
            <v>$$$</v>
          </cell>
          <cell r="AT12" t="str">
            <v>$$$</v>
          </cell>
          <cell r="AU12" t="str">
            <v>$$$</v>
          </cell>
          <cell r="AV12" t="str">
            <v>$$$</v>
          </cell>
          <cell r="AW12" t="str">
            <v>$$$</v>
          </cell>
          <cell r="AX12" t="str">
            <v>$$$</v>
          </cell>
          <cell r="AY12" t="str">
            <v>$$$</v>
          </cell>
          <cell r="AZ12" t="str">
            <v>$$$</v>
          </cell>
          <cell r="BA12" t="str">
            <v>$$$</v>
          </cell>
          <cell r="BB12" t="str">
            <v>$$$</v>
          </cell>
        </row>
        <row r="13">
          <cell r="B13" t="str">
            <v>WEST MISSOURI 029 (60)</v>
          </cell>
          <cell r="C13" t="str">
            <v>Rate Code</v>
          </cell>
          <cell r="D13" t="str">
            <v>COMMERCIAL-SMALL (CC2A)</v>
          </cell>
          <cell r="E13" t="str">
            <v>Distribution Gas Cost</v>
          </cell>
          <cell r="F13" t="str">
            <v>Type</v>
          </cell>
          <cell r="G13" t="str">
            <v>$$$</v>
          </cell>
          <cell r="H13" t="str">
            <v>$$$</v>
          </cell>
          <cell r="I13">
            <v>4441.04</v>
          </cell>
          <cell r="J13">
            <v>7412</v>
          </cell>
          <cell r="K13">
            <v>7537.84</v>
          </cell>
          <cell r="L13">
            <v>6504.67</v>
          </cell>
          <cell r="M13">
            <v>3670.28</v>
          </cell>
          <cell r="N13">
            <v>1086.4000000000001</v>
          </cell>
          <cell r="O13">
            <v>583.16999999999996</v>
          </cell>
          <cell r="P13">
            <v>431.87</v>
          </cell>
          <cell r="Q13">
            <v>449.42</v>
          </cell>
          <cell r="R13">
            <v>275.98</v>
          </cell>
          <cell r="S13">
            <v>649.19000000000005</v>
          </cell>
          <cell r="T13" t="str">
            <v>$$$</v>
          </cell>
          <cell r="U13" t="str">
            <v>$$$</v>
          </cell>
          <cell r="V13" t="str">
            <v>$$$</v>
          </cell>
          <cell r="W13" t="str">
            <v>$$$</v>
          </cell>
          <cell r="X13" t="str">
            <v>$$$</v>
          </cell>
          <cell r="Y13" t="str">
            <v>$$$</v>
          </cell>
          <cell r="Z13" t="str">
            <v>$$$</v>
          </cell>
          <cell r="AA13" t="str">
            <v>$$$</v>
          </cell>
          <cell r="AB13" t="str">
            <v>$$$</v>
          </cell>
          <cell r="AC13" t="str">
            <v>$$$</v>
          </cell>
          <cell r="AD13" t="str">
            <v>$$$</v>
          </cell>
          <cell r="AE13" t="str">
            <v>$$$</v>
          </cell>
          <cell r="AF13" t="str">
            <v>$$$</v>
          </cell>
          <cell r="AG13" t="str">
            <v>$$$</v>
          </cell>
          <cell r="AH13" t="str">
            <v>$$$</v>
          </cell>
          <cell r="AI13" t="str">
            <v>$$$</v>
          </cell>
          <cell r="AJ13" t="str">
            <v>$$$</v>
          </cell>
          <cell r="AK13" t="str">
            <v>$$$</v>
          </cell>
          <cell r="AL13" t="str">
            <v>$$$</v>
          </cell>
          <cell r="AM13" t="str">
            <v>$$$</v>
          </cell>
          <cell r="AN13" t="str">
            <v>$$$</v>
          </cell>
          <cell r="AO13" t="str">
            <v>$$$</v>
          </cell>
          <cell r="AP13" t="str">
            <v>$$$</v>
          </cell>
          <cell r="AQ13" t="str">
            <v>$$$</v>
          </cell>
          <cell r="AR13" t="str">
            <v>$$$</v>
          </cell>
          <cell r="AS13" t="str">
            <v>$$$</v>
          </cell>
          <cell r="AT13" t="str">
            <v>$$$</v>
          </cell>
          <cell r="AU13" t="str">
            <v>$$$</v>
          </cell>
          <cell r="AV13" t="str">
            <v>$$$</v>
          </cell>
          <cell r="AW13" t="str">
            <v>$$$</v>
          </cell>
          <cell r="AX13" t="str">
            <v>$$$</v>
          </cell>
          <cell r="AY13" t="str">
            <v>$$$</v>
          </cell>
          <cell r="AZ13" t="str">
            <v>$$$</v>
          </cell>
          <cell r="BA13" t="str">
            <v>$$$</v>
          </cell>
          <cell r="BB13" t="str">
            <v>$$$</v>
          </cell>
        </row>
        <row r="14">
          <cell r="B14" t="str">
            <v>WEST MISSOURI 029 (60)</v>
          </cell>
          <cell r="C14" t="str">
            <v>Rate Code</v>
          </cell>
          <cell r="D14" t="str">
            <v>OLD-VALUE-COMMERCIAL-SMALL (CC15)</v>
          </cell>
          <cell r="E14" t="str">
            <v>Total Gas Revenue</v>
          </cell>
          <cell r="F14" t="str">
            <v>Type</v>
          </cell>
          <cell r="G14">
            <v>1255.8599999999999</v>
          </cell>
          <cell r="H14">
            <v>2082.17</v>
          </cell>
          <cell r="I14" t="str">
            <v>$$$</v>
          </cell>
          <cell r="J14" t="str">
            <v>$$$</v>
          </cell>
          <cell r="K14" t="str">
            <v>$$$</v>
          </cell>
          <cell r="L14" t="str">
            <v>$$$</v>
          </cell>
          <cell r="M14" t="str">
            <v>$$$</v>
          </cell>
          <cell r="N14" t="str">
            <v>$$$</v>
          </cell>
          <cell r="O14" t="str">
            <v>$$$</v>
          </cell>
          <cell r="P14" t="str">
            <v>$$$</v>
          </cell>
          <cell r="Q14" t="str">
            <v>$$$</v>
          </cell>
          <cell r="R14" t="str">
            <v>$$$</v>
          </cell>
          <cell r="S14" t="str">
            <v>$$$</v>
          </cell>
          <cell r="T14" t="str">
            <v>$$$</v>
          </cell>
          <cell r="U14" t="str">
            <v>$$$</v>
          </cell>
          <cell r="V14" t="str">
            <v>$$$</v>
          </cell>
          <cell r="W14" t="str">
            <v>$$$</v>
          </cell>
          <cell r="X14" t="str">
            <v>$$$</v>
          </cell>
          <cell r="Y14" t="str">
            <v>$$$</v>
          </cell>
          <cell r="Z14" t="str">
            <v>$$$</v>
          </cell>
          <cell r="AA14" t="str">
            <v>$$$</v>
          </cell>
          <cell r="AB14" t="str">
            <v>$$$</v>
          </cell>
          <cell r="AC14" t="str">
            <v>$$$</v>
          </cell>
          <cell r="AD14" t="str">
            <v>$$$</v>
          </cell>
          <cell r="AE14" t="str">
            <v>$$$</v>
          </cell>
          <cell r="AF14" t="str">
            <v>$$$</v>
          </cell>
          <cell r="AG14" t="str">
            <v>$$$</v>
          </cell>
          <cell r="AH14" t="str">
            <v>$$$</v>
          </cell>
          <cell r="AI14" t="str">
            <v>$$$</v>
          </cell>
          <cell r="AJ14" t="str">
            <v>$$$</v>
          </cell>
          <cell r="AK14" t="str">
            <v>$$$</v>
          </cell>
          <cell r="AL14" t="str">
            <v>$$$</v>
          </cell>
          <cell r="AM14" t="str">
            <v>$$$</v>
          </cell>
          <cell r="AN14" t="str">
            <v>$$$</v>
          </cell>
          <cell r="AO14" t="str">
            <v>$$$</v>
          </cell>
          <cell r="AP14" t="str">
            <v>$$$</v>
          </cell>
          <cell r="AQ14" t="str">
            <v>$$$</v>
          </cell>
          <cell r="AR14" t="str">
            <v>$$$</v>
          </cell>
          <cell r="AS14" t="str">
            <v>$$$</v>
          </cell>
          <cell r="AT14" t="str">
            <v>$$$</v>
          </cell>
          <cell r="AU14" t="str">
            <v>$$$</v>
          </cell>
          <cell r="AV14" t="str">
            <v>$$$</v>
          </cell>
          <cell r="AW14" t="str">
            <v>$$$</v>
          </cell>
          <cell r="AX14" t="str">
            <v>$$$</v>
          </cell>
          <cell r="AY14" t="str">
            <v>$$$</v>
          </cell>
          <cell r="AZ14" t="str">
            <v>$$$</v>
          </cell>
          <cell r="BA14" t="str">
            <v>$$$</v>
          </cell>
          <cell r="BB14" t="str">
            <v>$$$</v>
          </cell>
        </row>
        <row r="15">
          <cell r="B15" t="str">
            <v>WEST MISSOURI 029 (60)</v>
          </cell>
          <cell r="C15" t="str">
            <v>Rate Code</v>
          </cell>
          <cell r="D15" t="str">
            <v>OLD-VALUE-COMMERCIAL-SMALL (CC15)</v>
          </cell>
          <cell r="E15" t="str">
            <v>Distribution Gas Cost</v>
          </cell>
          <cell r="F15" t="str">
            <v>Type</v>
          </cell>
          <cell r="G15">
            <v>412.6</v>
          </cell>
          <cell r="H15">
            <v>1200.05</v>
          </cell>
          <cell r="I15" t="str">
            <v>$$$</v>
          </cell>
          <cell r="J15" t="str">
            <v>$$$</v>
          </cell>
          <cell r="K15" t="str">
            <v>$$$</v>
          </cell>
          <cell r="L15" t="str">
            <v>$$$</v>
          </cell>
          <cell r="M15" t="str">
            <v>$$$</v>
          </cell>
          <cell r="N15" t="str">
            <v>$$$</v>
          </cell>
          <cell r="O15" t="str">
            <v>$$$</v>
          </cell>
          <cell r="P15" t="str">
            <v>$$$</v>
          </cell>
          <cell r="Q15" t="str">
            <v>$$$</v>
          </cell>
          <cell r="R15" t="str">
            <v>$$$</v>
          </cell>
          <cell r="S15" t="str">
            <v>$$$</v>
          </cell>
          <cell r="T15" t="str">
            <v>$$$</v>
          </cell>
          <cell r="U15" t="str">
            <v>$$$</v>
          </cell>
          <cell r="V15" t="str">
            <v>$$$</v>
          </cell>
          <cell r="W15" t="str">
            <v>$$$</v>
          </cell>
          <cell r="X15" t="str">
            <v>$$$</v>
          </cell>
          <cell r="Y15" t="str">
            <v>$$$</v>
          </cell>
          <cell r="Z15" t="str">
            <v>$$$</v>
          </cell>
          <cell r="AA15" t="str">
            <v>$$$</v>
          </cell>
          <cell r="AB15" t="str">
            <v>$$$</v>
          </cell>
          <cell r="AC15" t="str">
            <v>$$$</v>
          </cell>
          <cell r="AD15" t="str">
            <v>$$$</v>
          </cell>
          <cell r="AE15" t="str">
            <v>$$$</v>
          </cell>
          <cell r="AF15" t="str">
            <v>$$$</v>
          </cell>
          <cell r="AG15" t="str">
            <v>$$$</v>
          </cell>
          <cell r="AH15" t="str">
            <v>$$$</v>
          </cell>
          <cell r="AI15" t="str">
            <v>$$$</v>
          </cell>
          <cell r="AJ15" t="str">
            <v>$$$</v>
          </cell>
          <cell r="AK15" t="str">
            <v>$$$</v>
          </cell>
          <cell r="AL15" t="str">
            <v>$$$</v>
          </cell>
          <cell r="AM15" t="str">
            <v>$$$</v>
          </cell>
          <cell r="AN15" t="str">
            <v>$$$</v>
          </cell>
          <cell r="AO15" t="str">
            <v>$$$</v>
          </cell>
          <cell r="AP15" t="str">
            <v>$$$</v>
          </cell>
          <cell r="AQ15" t="str">
            <v>$$$</v>
          </cell>
          <cell r="AR15" t="str">
            <v>$$$</v>
          </cell>
          <cell r="AS15" t="str">
            <v>$$$</v>
          </cell>
          <cell r="AT15" t="str">
            <v>$$$</v>
          </cell>
          <cell r="AU15" t="str">
            <v>$$$</v>
          </cell>
          <cell r="AV15" t="str">
            <v>$$$</v>
          </cell>
          <cell r="AW15" t="str">
            <v>$$$</v>
          </cell>
          <cell r="AX15" t="str">
            <v>$$$</v>
          </cell>
          <cell r="AY15" t="str">
            <v>$$$</v>
          </cell>
          <cell r="AZ15" t="str">
            <v>$$$</v>
          </cell>
          <cell r="BA15" t="str">
            <v>$$$</v>
          </cell>
          <cell r="BB15" t="str">
            <v>$$$</v>
          </cell>
        </row>
        <row r="16">
          <cell r="B16" t="str">
            <v>WEST MISSOURI 029 (60)</v>
          </cell>
          <cell r="C16" t="str">
            <v>Rate Code</v>
          </cell>
          <cell r="D16" t="str">
            <v>COMMERCIAL FIRM (CC20)</v>
          </cell>
          <cell r="E16" t="str">
            <v>Total Gas Revenue</v>
          </cell>
          <cell r="F16" t="str">
            <v>Type</v>
          </cell>
          <cell r="G16">
            <v>1964.09</v>
          </cell>
          <cell r="H16">
            <v>3404.55</v>
          </cell>
          <cell r="I16">
            <v>8974.4</v>
          </cell>
          <cell r="J16">
            <v>12138.37</v>
          </cell>
          <cell r="K16" t="str">
            <v>$$$</v>
          </cell>
          <cell r="L16">
            <v>12008.88</v>
          </cell>
          <cell r="M16">
            <v>6757.33</v>
          </cell>
          <cell r="N16">
            <v>2856.72</v>
          </cell>
          <cell r="O16">
            <v>2006.99</v>
          </cell>
          <cell r="P16">
            <v>2175.31</v>
          </cell>
          <cell r="Q16">
            <v>1668.79</v>
          </cell>
          <cell r="R16">
            <v>1873.36</v>
          </cell>
          <cell r="S16">
            <v>2161.11</v>
          </cell>
          <cell r="T16">
            <v>2928</v>
          </cell>
          <cell r="U16" t="str">
            <v>$$$</v>
          </cell>
          <cell r="V16" t="str">
            <v>$$$</v>
          </cell>
          <cell r="W16" t="str">
            <v>$$$</v>
          </cell>
          <cell r="X16" t="str">
            <v>$$$</v>
          </cell>
          <cell r="Y16" t="str">
            <v>$$$</v>
          </cell>
          <cell r="Z16" t="str">
            <v>$$$</v>
          </cell>
          <cell r="AA16" t="str">
            <v>$$$</v>
          </cell>
          <cell r="AB16" t="str">
            <v>$$$</v>
          </cell>
          <cell r="AC16" t="str">
            <v>$$$</v>
          </cell>
          <cell r="AD16" t="str">
            <v>$$$</v>
          </cell>
          <cell r="AE16">
            <v>10815.24</v>
          </cell>
          <cell r="AF16">
            <v>114426.07</v>
          </cell>
          <cell r="AG16">
            <v>216016.44</v>
          </cell>
          <cell r="AH16">
            <v>288215.88</v>
          </cell>
          <cell r="AI16">
            <v>245918.29</v>
          </cell>
          <cell r="AJ16">
            <v>249241.68</v>
          </cell>
          <cell r="AK16">
            <v>188363.03</v>
          </cell>
          <cell r="AL16">
            <v>10960.86</v>
          </cell>
          <cell r="AM16">
            <v>10846.93</v>
          </cell>
          <cell r="AN16">
            <v>10752.73</v>
          </cell>
          <cell r="AO16">
            <v>10677.4</v>
          </cell>
          <cell r="AP16">
            <v>10697.9</v>
          </cell>
          <cell r="AQ16">
            <v>163994.9198</v>
          </cell>
          <cell r="AR16">
            <v>202683.90090000001</v>
          </cell>
          <cell r="AS16">
            <v>401573.89879999997</v>
          </cell>
          <cell r="AT16">
            <v>511818.79980000004</v>
          </cell>
          <cell r="AU16">
            <v>502473.94160000002</v>
          </cell>
          <cell r="AV16">
            <v>409733.2439</v>
          </cell>
          <cell r="AW16">
            <v>290038.55190000002</v>
          </cell>
          <cell r="AX16">
            <v>153011.8388</v>
          </cell>
          <cell r="AY16">
            <v>79458.178599999999</v>
          </cell>
          <cell r="AZ16">
            <v>67714.660300000003</v>
          </cell>
          <cell r="BA16">
            <v>66846.523700000005</v>
          </cell>
          <cell r="BB16">
            <v>73783.262099999993</v>
          </cell>
        </row>
        <row r="17">
          <cell r="B17" t="str">
            <v>WEST MISSOURI 029 (60)</v>
          </cell>
          <cell r="C17" t="str">
            <v>Rate Code</v>
          </cell>
          <cell r="D17" t="str">
            <v>COMMERCIAL FIRM (CC20)</v>
          </cell>
          <cell r="E17" t="str">
            <v>Distribution Gas Cost</v>
          </cell>
          <cell r="F17" t="str">
            <v>Type</v>
          </cell>
          <cell r="G17">
            <v>1182.9100000000001</v>
          </cell>
          <cell r="H17">
            <v>2426.61</v>
          </cell>
          <cell r="I17">
            <v>7180.96</v>
          </cell>
          <cell r="J17">
            <v>9994.27</v>
          </cell>
          <cell r="K17">
            <v>11072.54</v>
          </cell>
          <cell r="L17">
            <v>9871.41</v>
          </cell>
          <cell r="M17">
            <v>5327.58</v>
          </cell>
          <cell r="N17">
            <v>1952.61</v>
          </cell>
          <cell r="O17">
            <v>1247.29</v>
          </cell>
          <cell r="P17">
            <v>1396.5</v>
          </cell>
          <cell r="Q17">
            <v>947.48</v>
          </cell>
          <cell r="R17">
            <v>1128.83</v>
          </cell>
          <cell r="S17">
            <v>1383.91</v>
          </cell>
          <cell r="T17" t="str">
            <v>$$$</v>
          </cell>
          <cell r="U17" t="str">
            <v>$$$</v>
          </cell>
          <cell r="V17" t="str">
            <v>$$$</v>
          </cell>
          <cell r="W17" t="str">
            <v>$$$</v>
          </cell>
          <cell r="X17" t="str">
            <v>$$$</v>
          </cell>
          <cell r="Y17" t="str">
            <v>$$$</v>
          </cell>
          <cell r="Z17" t="str">
            <v>$$$</v>
          </cell>
          <cell r="AA17" t="str">
            <v>$$$</v>
          </cell>
          <cell r="AB17" t="str">
            <v>$$$</v>
          </cell>
          <cell r="AC17" t="str">
            <v>$$$</v>
          </cell>
          <cell r="AD17" t="str">
            <v>$$$</v>
          </cell>
          <cell r="AE17">
            <v>182.85</v>
          </cell>
          <cell r="AF17">
            <v>103601.76</v>
          </cell>
          <cell r="AG17">
            <v>205057.78</v>
          </cell>
          <cell r="AH17">
            <v>277333.99</v>
          </cell>
          <cell r="AI17">
            <v>235017.21</v>
          </cell>
          <cell r="AJ17">
            <v>238378.98</v>
          </cell>
          <cell r="AK17">
            <v>177577.1</v>
          </cell>
          <cell r="AL17">
            <v>212.24</v>
          </cell>
          <cell r="AM17">
            <v>212.05</v>
          </cell>
          <cell r="AN17">
            <v>212.64</v>
          </cell>
          <cell r="AO17">
            <v>213.14</v>
          </cell>
          <cell r="AP17">
            <v>214.68</v>
          </cell>
          <cell r="AQ17">
            <v>132869.81150000001</v>
          </cell>
          <cell r="AR17">
            <v>168146.5073</v>
          </cell>
          <cell r="AS17">
            <v>350419.7965</v>
          </cell>
          <cell r="AT17">
            <v>451136.85090000002</v>
          </cell>
          <cell r="AU17">
            <v>442473.51449999999</v>
          </cell>
          <cell r="AV17">
            <v>357451.14</v>
          </cell>
          <cell r="AW17">
            <v>247557.6747</v>
          </cell>
          <cell r="AX17">
            <v>122287.71829999999</v>
          </cell>
          <cell r="AY17">
            <v>54924.268499999998</v>
          </cell>
          <cell r="AZ17">
            <v>44288.436500000003</v>
          </cell>
          <cell r="BA17">
            <v>43720.636100000003</v>
          </cell>
          <cell r="BB17">
            <v>49949.731299999999</v>
          </cell>
        </row>
        <row r="18">
          <cell r="B18" t="str">
            <v>WEST MISSOURI 029 (60)</v>
          </cell>
          <cell r="C18" t="str">
            <v>Rate Code</v>
          </cell>
          <cell r="D18" t="str">
            <v>COMMERCIAL GAS CUSTOMERS</v>
          </cell>
          <cell r="E18" t="str">
            <v>Total Gas Revenue</v>
          </cell>
          <cell r="F18" t="str">
            <v>Type</v>
          </cell>
          <cell r="G18">
            <v>3219.95</v>
          </cell>
          <cell r="H18">
            <v>5486.72</v>
          </cell>
          <cell r="I18">
            <v>14250.93</v>
          </cell>
          <cell r="J18">
            <v>20409.18</v>
          </cell>
          <cell r="K18" t="str">
            <v>$$$</v>
          </cell>
          <cell r="L18">
            <v>19381.419999999998</v>
          </cell>
          <cell r="M18">
            <v>11263.1</v>
          </cell>
          <cell r="N18">
            <v>4788.32</v>
          </cell>
          <cell r="O18">
            <v>3406.22</v>
          </cell>
          <cell r="P18">
            <v>3403.81</v>
          </cell>
          <cell r="Q18">
            <v>2923.91</v>
          </cell>
          <cell r="R18">
            <v>2943.37</v>
          </cell>
          <cell r="S18">
            <v>3602.4</v>
          </cell>
          <cell r="T18">
            <v>4611.51</v>
          </cell>
          <cell r="U18" t="str">
            <v>$$$</v>
          </cell>
          <cell r="V18" t="str">
            <v>$$$</v>
          </cell>
          <cell r="W18" t="str">
            <v>$$$</v>
          </cell>
          <cell r="X18" t="str">
            <v>$$$</v>
          </cell>
          <cell r="Y18" t="str">
            <v>$$$</v>
          </cell>
          <cell r="Z18" t="str">
            <v>$$$</v>
          </cell>
          <cell r="AA18" t="str">
            <v>$$$</v>
          </cell>
          <cell r="AB18" t="str">
            <v>$$$</v>
          </cell>
          <cell r="AC18" t="str">
            <v>$$$</v>
          </cell>
          <cell r="AD18" t="str">
            <v>$$$</v>
          </cell>
          <cell r="AE18">
            <v>10815.24</v>
          </cell>
          <cell r="AF18">
            <v>114426.07</v>
          </cell>
          <cell r="AG18">
            <v>216016.44</v>
          </cell>
          <cell r="AH18">
            <v>288215.88</v>
          </cell>
          <cell r="AI18">
            <v>245918.29</v>
          </cell>
          <cell r="AJ18">
            <v>249241.68</v>
          </cell>
          <cell r="AK18">
            <v>188363.03</v>
          </cell>
          <cell r="AL18">
            <v>10960.86</v>
          </cell>
          <cell r="AM18">
            <v>10846.93</v>
          </cell>
          <cell r="AN18">
            <v>10752.73</v>
          </cell>
          <cell r="AO18">
            <v>10677.4</v>
          </cell>
          <cell r="AP18">
            <v>10697.9</v>
          </cell>
          <cell r="AQ18">
            <v>163994.9198</v>
          </cell>
          <cell r="AR18">
            <v>202683.90090000001</v>
          </cell>
          <cell r="AS18">
            <v>401573.89879999997</v>
          </cell>
          <cell r="AT18">
            <v>511818.79980000004</v>
          </cell>
          <cell r="AU18">
            <v>502473.94160000002</v>
          </cell>
          <cell r="AV18">
            <v>409733.2439</v>
          </cell>
          <cell r="AW18">
            <v>290038.55190000002</v>
          </cell>
          <cell r="AX18">
            <v>153011.8388</v>
          </cell>
          <cell r="AY18">
            <v>79458.178599999999</v>
          </cell>
          <cell r="AZ18">
            <v>67714.660300000003</v>
          </cell>
          <cell r="BA18">
            <v>66846.523700000005</v>
          </cell>
          <cell r="BB18">
            <v>73783.262099999993</v>
          </cell>
        </row>
        <row r="19">
          <cell r="B19" t="str">
            <v>WEST MISSOURI 029 (60)</v>
          </cell>
          <cell r="C19" t="str">
            <v>Rate Code</v>
          </cell>
          <cell r="D19" t="str">
            <v>COMMERCIAL GAS CUSTOMERS</v>
          </cell>
          <cell r="E19" t="str">
            <v>Distribution Gas Cost</v>
          </cell>
          <cell r="F19" t="str">
            <v>Type</v>
          </cell>
          <cell r="G19">
            <v>1595.51</v>
          </cell>
          <cell r="H19">
            <v>3626.66</v>
          </cell>
          <cell r="I19">
            <v>11622</v>
          </cell>
          <cell r="J19">
            <v>17406.27</v>
          </cell>
          <cell r="K19">
            <v>18610.38</v>
          </cell>
          <cell r="L19">
            <v>16376.08</v>
          </cell>
          <cell r="M19">
            <v>8997.86</v>
          </cell>
          <cell r="N19">
            <v>3039.01</v>
          </cell>
          <cell r="O19">
            <v>1830.46</v>
          </cell>
          <cell r="P19">
            <v>1828.37</v>
          </cell>
          <cell r="Q19">
            <v>1396.9</v>
          </cell>
          <cell r="R19">
            <v>1404.81</v>
          </cell>
          <cell r="S19">
            <v>2033.1</v>
          </cell>
          <cell r="T19" t="str">
            <v>$$$</v>
          </cell>
          <cell r="U19" t="str">
            <v>$$$</v>
          </cell>
          <cell r="V19" t="str">
            <v>$$$</v>
          </cell>
          <cell r="W19" t="str">
            <v>$$$</v>
          </cell>
          <cell r="X19" t="str">
            <v>$$$</v>
          </cell>
          <cell r="Y19" t="str">
            <v>$$$</v>
          </cell>
          <cell r="Z19" t="str">
            <v>$$$</v>
          </cell>
          <cell r="AA19" t="str">
            <v>$$$</v>
          </cell>
          <cell r="AB19" t="str">
            <v>$$$</v>
          </cell>
          <cell r="AC19" t="str">
            <v>$$$</v>
          </cell>
          <cell r="AD19" t="str">
            <v>$$$</v>
          </cell>
          <cell r="AE19">
            <v>182.85</v>
          </cell>
          <cell r="AF19">
            <v>103601.76</v>
          </cell>
          <cell r="AG19">
            <v>205057.78</v>
          </cell>
          <cell r="AH19">
            <v>277333.99</v>
          </cell>
          <cell r="AI19">
            <v>235017.21</v>
          </cell>
          <cell r="AJ19">
            <v>238378.98</v>
          </cell>
          <cell r="AK19">
            <v>177577.1</v>
          </cell>
          <cell r="AL19">
            <v>212.24</v>
          </cell>
          <cell r="AM19">
            <v>212.05</v>
          </cell>
          <cell r="AN19">
            <v>212.64</v>
          </cell>
          <cell r="AO19">
            <v>213.14</v>
          </cell>
          <cell r="AP19">
            <v>214.68</v>
          </cell>
          <cell r="AQ19">
            <v>132869.81150000001</v>
          </cell>
          <cell r="AR19">
            <v>168146.5073</v>
          </cell>
          <cell r="AS19">
            <v>350419.7965</v>
          </cell>
          <cell r="AT19">
            <v>451136.85090000002</v>
          </cell>
          <cell r="AU19">
            <v>442473.51449999999</v>
          </cell>
          <cell r="AV19">
            <v>357451.14</v>
          </cell>
          <cell r="AW19">
            <v>247557.6747</v>
          </cell>
          <cell r="AX19">
            <v>122287.71829999999</v>
          </cell>
          <cell r="AY19">
            <v>54924.268499999998</v>
          </cell>
          <cell r="AZ19">
            <v>44288.436500000003</v>
          </cell>
          <cell r="BA19">
            <v>43720.636100000003</v>
          </cell>
          <cell r="BB19">
            <v>49949.731299999999</v>
          </cell>
        </row>
        <row r="20">
          <cell r="B20" t="str">
            <v>WEST MISSOURI 029 (60)</v>
          </cell>
          <cell r="C20" t="str">
            <v>Rate Code</v>
          </cell>
          <cell r="D20" t="str">
            <v>INDUSTRIAL FIRM (CC30)</v>
          </cell>
          <cell r="E20" t="str">
            <v>Total Gas Revenue</v>
          </cell>
          <cell r="F20" t="str">
            <v>Type</v>
          </cell>
          <cell r="G20" t="str">
            <v>$$$</v>
          </cell>
          <cell r="H20" t="str">
            <v>$$$</v>
          </cell>
          <cell r="I20" t="str">
            <v>$$$</v>
          </cell>
          <cell r="J20" t="str">
            <v>$$$</v>
          </cell>
          <cell r="K20" t="str">
            <v>$$$</v>
          </cell>
          <cell r="L20" t="str">
            <v>$$$</v>
          </cell>
          <cell r="M20" t="str">
            <v>$$$</v>
          </cell>
          <cell r="N20" t="str">
            <v>$$$</v>
          </cell>
          <cell r="O20" t="str">
            <v>$$$</v>
          </cell>
          <cell r="P20" t="str">
            <v>$$$</v>
          </cell>
          <cell r="Q20" t="str">
            <v>$$$</v>
          </cell>
          <cell r="R20" t="str">
            <v>$$$</v>
          </cell>
          <cell r="S20" t="str">
            <v>$$$</v>
          </cell>
          <cell r="T20" t="str">
            <v>$$$</v>
          </cell>
          <cell r="U20" t="str">
            <v>$$$</v>
          </cell>
          <cell r="V20" t="str">
            <v>$$$</v>
          </cell>
          <cell r="W20" t="str">
            <v>$$$</v>
          </cell>
          <cell r="X20" t="str">
            <v>$$$</v>
          </cell>
          <cell r="Y20" t="str">
            <v>$$$</v>
          </cell>
          <cell r="Z20" t="str">
            <v>$$$</v>
          </cell>
          <cell r="AA20" t="str">
            <v>$$$</v>
          </cell>
          <cell r="AB20" t="str">
            <v>$$$</v>
          </cell>
          <cell r="AC20" t="str">
            <v>$$$</v>
          </cell>
          <cell r="AD20" t="str">
            <v>$$$</v>
          </cell>
          <cell r="AE20">
            <v>25</v>
          </cell>
          <cell r="AF20">
            <v>36454.629999999997</v>
          </cell>
          <cell r="AG20">
            <v>39441.72</v>
          </cell>
          <cell r="AH20">
            <v>48814.57</v>
          </cell>
          <cell r="AI20">
            <v>41630.17</v>
          </cell>
          <cell r="AJ20">
            <v>33813.83</v>
          </cell>
          <cell r="AK20">
            <v>38110.79</v>
          </cell>
          <cell r="AL20">
            <v>28760.81</v>
          </cell>
          <cell r="AM20">
            <v>27231.17</v>
          </cell>
          <cell r="AN20">
            <v>28091.279999999999</v>
          </cell>
          <cell r="AO20">
            <v>25134.21</v>
          </cell>
          <cell r="AP20">
            <v>32668.6</v>
          </cell>
          <cell r="AQ20">
            <v>63278.046900000001</v>
          </cell>
          <cell r="AR20">
            <v>48840.286599999999</v>
          </cell>
          <cell r="AS20">
            <v>65009.604800000001</v>
          </cell>
          <cell r="AT20">
            <v>93804.439000000013</v>
          </cell>
          <cell r="AU20">
            <v>88221.701700000005</v>
          </cell>
          <cell r="AV20">
            <v>63892.801200000002</v>
          </cell>
          <cell r="AW20">
            <v>60879.224499999997</v>
          </cell>
          <cell r="AX20">
            <v>59999.357400000001</v>
          </cell>
          <cell r="AY20">
            <v>66008.8514</v>
          </cell>
          <cell r="AZ20">
            <v>66791.998999999996</v>
          </cell>
          <cell r="BA20">
            <v>0</v>
          </cell>
          <cell r="BB20">
            <v>105377.7748</v>
          </cell>
        </row>
        <row r="21">
          <cell r="B21" t="str">
            <v>WEST MISSOURI 029 (60)</v>
          </cell>
          <cell r="C21" t="str">
            <v>Rate Code</v>
          </cell>
          <cell r="D21" t="str">
            <v>INDUSTRIAL FIRM (CC30)</v>
          </cell>
          <cell r="E21" t="str">
            <v>Distribution Gas Cost</v>
          </cell>
          <cell r="F21" t="str">
            <v>Type</v>
          </cell>
          <cell r="G21" t="str">
            <v>$$$</v>
          </cell>
          <cell r="H21" t="str">
            <v>$$$</v>
          </cell>
          <cell r="I21" t="str">
            <v>$$$</v>
          </cell>
          <cell r="J21" t="str">
            <v>$$$</v>
          </cell>
          <cell r="K21" t="str">
            <v>$$$</v>
          </cell>
          <cell r="L21" t="str">
            <v>$$$</v>
          </cell>
          <cell r="M21" t="str">
            <v>$$$</v>
          </cell>
          <cell r="N21" t="str">
            <v>$$$</v>
          </cell>
          <cell r="O21" t="str">
            <v>$$$</v>
          </cell>
          <cell r="P21" t="str">
            <v>$$$</v>
          </cell>
          <cell r="Q21" t="str">
            <v>$$$</v>
          </cell>
          <cell r="R21" t="str">
            <v>$$$</v>
          </cell>
          <cell r="S21" t="str">
            <v>$$$</v>
          </cell>
          <cell r="T21" t="str">
            <v>$$$</v>
          </cell>
          <cell r="U21" t="str">
            <v>$$$</v>
          </cell>
          <cell r="V21" t="str">
            <v>$$$</v>
          </cell>
          <cell r="W21" t="str">
            <v>$$$</v>
          </cell>
          <cell r="X21" t="str">
            <v>$$$</v>
          </cell>
          <cell r="Y21" t="str">
            <v>$$$</v>
          </cell>
          <cell r="Z21" t="str">
            <v>$$$</v>
          </cell>
          <cell r="AA21" t="str">
            <v>$$$</v>
          </cell>
          <cell r="AB21" t="str">
            <v>$$$</v>
          </cell>
          <cell r="AC21" t="str">
            <v>$$$</v>
          </cell>
          <cell r="AD21" t="str">
            <v>$$$</v>
          </cell>
          <cell r="AE21">
            <v>0</v>
          </cell>
          <cell r="AF21">
            <v>30842.77</v>
          </cell>
          <cell r="AG21">
            <v>33522.14</v>
          </cell>
          <cell r="AH21">
            <v>41658.9</v>
          </cell>
          <cell r="AI21">
            <v>35465.480000000003</v>
          </cell>
          <cell r="AJ21">
            <v>28927.14</v>
          </cell>
          <cell r="AK21">
            <v>32419.3</v>
          </cell>
          <cell r="AL21">
            <v>24394.31</v>
          </cell>
          <cell r="AM21">
            <v>23129.72</v>
          </cell>
          <cell r="AN21">
            <v>23902.71</v>
          </cell>
          <cell r="AO21">
            <v>21414.53</v>
          </cell>
          <cell r="AP21">
            <v>27862.43</v>
          </cell>
          <cell r="AQ21">
            <v>57300.389499999997</v>
          </cell>
          <cell r="AR21">
            <v>44077.312899999997</v>
          </cell>
          <cell r="AS21">
            <v>58886.267200000002</v>
          </cell>
          <cell r="AT21">
            <v>85258.522200000007</v>
          </cell>
          <cell r="AU21">
            <v>80145.474100000007</v>
          </cell>
          <cell r="AV21">
            <v>57863.423000000003</v>
          </cell>
          <cell r="AW21">
            <v>55103.385799999996</v>
          </cell>
          <cell r="AX21">
            <v>54297.544099999999</v>
          </cell>
          <cell r="AY21">
            <v>59723.020299999996</v>
          </cell>
          <cell r="AZ21">
            <v>60440.279799999997</v>
          </cell>
          <cell r="BA21">
            <v>0</v>
          </cell>
          <cell r="BB21">
            <v>95047.3943</v>
          </cell>
        </row>
        <row r="22">
          <cell r="B22" t="str">
            <v>WEST MISSOURI 029 (60)</v>
          </cell>
          <cell r="C22" t="str">
            <v>Rate Code</v>
          </cell>
          <cell r="D22" t="str">
            <v>INDUSTRIAL GAS CUSTOMERS</v>
          </cell>
          <cell r="E22" t="str">
            <v>Total Gas Revenue</v>
          </cell>
          <cell r="F22" t="str">
            <v>Type</v>
          </cell>
          <cell r="G22" t="str">
            <v>$$$</v>
          </cell>
          <cell r="H22" t="str">
            <v>$$$</v>
          </cell>
          <cell r="I22" t="str">
            <v>$$$</v>
          </cell>
          <cell r="J22" t="str">
            <v>$$$</v>
          </cell>
          <cell r="K22" t="str">
            <v>$$$</v>
          </cell>
          <cell r="L22" t="str">
            <v>$$$</v>
          </cell>
          <cell r="M22" t="str">
            <v>$$$</v>
          </cell>
          <cell r="N22" t="str">
            <v>$$$</v>
          </cell>
          <cell r="O22" t="str">
            <v>$$$</v>
          </cell>
          <cell r="P22" t="str">
            <v>$$$</v>
          </cell>
          <cell r="Q22" t="str">
            <v>$$$</v>
          </cell>
          <cell r="R22" t="str">
            <v>$$$</v>
          </cell>
          <cell r="S22" t="str">
            <v>$$$</v>
          </cell>
          <cell r="T22" t="str">
            <v>$$$</v>
          </cell>
          <cell r="U22" t="str">
            <v>$$$</v>
          </cell>
          <cell r="V22" t="str">
            <v>$$$</v>
          </cell>
          <cell r="W22" t="str">
            <v>$$$</v>
          </cell>
          <cell r="X22" t="str">
            <v>$$$</v>
          </cell>
          <cell r="Y22" t="str">
            <v>$$$</v>
          </cell>
          <cell r="Z22" t="str">
            <v>$$$</v>
          </cell>
          <cell r="AA22" t="str">
            <v>$$$</v>
          </cell>
          <cell r="AB22" t="str">
            <v>$$$</v>
          </cell>
          <cell r="AC22" t="str">
            <v>$$$</v>
          </cell>
          <cell r="AD22" t="str">
            <v>$$$</v>
          </cell>
          <cell r="AE22">
            <v>25</v>
          </cell>
          <cell r="AF22">
            <v>36454.629999999997</v>
          </cell>
          <cell r="AG22">
            <v>39441.72</v>
          </cell>
          <cell r="AH22">
            <v>48814.57</v>
          </cell>
          <cell r="AI22">
            <v>41630.17</v>
          </cell>
          <cell r="AJ22">
            <v>33813.83</v>
          </cell>
          <cell r="AK22">
            <v>38110.79</v>
          </cell>
          <cell r="AL22">
            <v>28760.81</v>
          </cell>
          <cell r="AM22">
            <v>27231.17</v>
          </cell>
          <cell r="AN22">
            <v>28091.279999999999</v>
          </cell>
          <cell r="AO22">
            <v>25134.21</v>
          </cell>
          <cell r="AP22">
            <v>32668.6</v>
          </cell>
          <cell r="AQ22">
            <v>63278.046900000001</v>
          </cell>
          <cell r="AR22">
            <v>48840.286599999999</v>
          </cell>
          <cell r="AS22">
            <v>65009.604800000001</v>
          </cell>
          <cell r="AT22">
            <v>93804.439000000013</v>
          </cell>
          <cell r="AU22">
            <v>88221.701700000005</v>
          </cell>
          <cell r="AV22">
            <v>63892.801200000002</v>
          </cell>
          <cell r="AW22">
            <v>60879.224499999997</v>
          </cell>
          <cell r="AX22">
            <v>59999.357400000001</v>
          </cell>
          <cell r="AY22">
            <v>66008.8514</v>
          </cell>
          <cell r="AZ22">
            <v>66791.998999999996</v>
          </cell>
          <cell r="BA22">
            <v>0</v>
          </cell>
          <cell r="BB22">
            <v>105377.7748</v>
          </cell>
        </row>
        <row r="23">
          <cell r="B23" t="str">
            <v>WEST MISSOURI 029 (60)</v>
          </cell>
          <cell r="C23" t="str">
            <v>Rate Code</v>
          </cell>
          <cell r="D23" t="str">
            <v>INDUSTRIAL GAS CUSTOMERS</v>
          </cell>
          <cell r="E23" t="str">
            <v>Distribution Gas Cost</v>
          </cell>
          <cell r="F23" t="str">
            <v>Type</v>
          </cell>
          <cell r="G23" t="str">
            <v>$$$</v>
          </cell>
          <cell r="H23" t="str">
            <v>$$$</v>
          </cell>
          <cell r="I23" t="str">
            <v>$$$</v>
          </cell>
          <cell r="J23" t="str">
            <v>$$$</v>
          </cell>
          <cell r="K23" t="str">
            <v>$$$</v>
          </cell>
          <cell r="L23" t="str">
            <v>$$$</v>
          </cell>
          <cell r="M23" t="str">
            <v>$$$</v>
          </cell>
          <cell r="N23" t="str">
            <v>$$$</v>
          </cell>
          <cell r="O23" t="str">
            <v>$$$</v>
          </cell>
          <cell r="P23" t="str">
            <v>$$$</v>
          </cell>
          <cell r="Q23" t="str">
            <v>$$$</v>
          </cell>
          <cell r="R23" t="str">
            <v>$$$</v>
          </cell>
          <cell r="S23" t="str">
            <v>$$$</v>
          </cell>
          <cell r="T23" t="str">
            <v>$$$</v>
          </cell>
          <cell r="U23" t="str">
            <v>$$$</v>
          </cell>
          <cell r="V23" t="str">
            <v>$$$</v>
          </cell>
          <cell r="W23" t="str">
            <v>$$$</v>
          </cell>
          <cell r="X23" t="str">
            <v>$$$</v>
          </cell>
          <cell r="Y23" t="str">
            <v>$$$</v>
          </cell>
          <cell r="Z23" t="str">
            <v>$$$</v>
          </cell>
          <cell r="AA23" t="str">
            <v>$$$</v>
          </cell>
          <cell r="AB23" t="str">
            <v>$$$</v>
          </cell>
          <cell r="AC23" t="str">
            <v>$$$</v>
          </cell>
          <cell r="AD23" t="str">
            <v>$$$</v>
          </cell>
          <cell r="AE23">
            <v>0</v>
          </cell>
          <cell r="AF23">
            <v>30842.77</v>
          </cell>
          <cell r="AG23">
            <v>33522.14</v>
          </cell>
          <cell r="AH23">
            <v>41658.9</v>
          </cell>
          <cell r="AI23">
            <v>35465.480000000003</v>
          </cell>
          <cell r="AJ23">
            <v>28927.14</v>
          </cell>
          <cell r="AK23">
            <v>32419.3</v>
          </cell>
          <cell r="AL23">
            <v>24394.31</v>
          </cell>
          <cell r="AM23">
            <v>23129.72</v>
          </cell>
          <cell r="AN23">
            <v>23902.71</v>
          </cell>
          <cell r="AO23">
            <v>21414.53</v>
          </cell>
          <cell r="AP23">
            <v>27862.43</v>
          </cell>
          <cell r="AQ23">
            <v>57300.389499999997</v>
          </cell>
          <cell r="AR23">
            <v>44077.312899999997</v>
          </cell>
          <cell r="AS23">
            <v>58886.267200000002</v>
          </cell>
          <cell r="AT23">
            <v>85258.522200000007</v>
          </cell>
          <cell r="AU23">
            <v>80145.474100000007</v>
          </cell>
          <cell r="AV23">
            <v>57863.423000000003</v>
          </cell>
          <cell r="AW23">
            <v>55103.385799999996</v>
          </cell>
          <cell r="AX23">
            <v>54297.544099999999</v>
          </cell>
          <cell r="AY23">
            <v>59723.020299999996</v>
          </cell>
          <cell r="AZ23">
            <v>60440.279799999997</v>
          </cell>
          <cell r="BA23">
            <v>0</v>
          </cell>
          <cell r="BB23">
            <v>95047.3943</v>
          </cell>
        </row>
        <row r="24">
          <cell r="B24" t="str">
            <v>WEST MISSOURI 029 (60)</v>
          </cell>
          <cell r="C24" t="str">
            <v>Rate Code</v>
          </cell>
          <cell r="D24" t="str">
            <v>COMMERCIAL UNBILLED (CCUC)</v>
          </cell>
          <cell r="E24" t="str">
            <v>Total Gas Revenue</v>
          </cell>
          <cell r="F24" t="str">
            <v>Type</v>
          </cell>
          <cell r="G24" t="str">
            <v>$$$</v>
          </cell>
          <cell r="H24" t="str">
            <v>$$$</v>
          </cell>
          <cell r="I24" t="str">
            <v>$$$</v>
          </cell>
          <cell r="J24" t="str">
            <v>$$$</v>
          </cell>
          <cell r="K24" t="str">
            <v>$$$</v>
          </cell>
          <cell r="L24" t="str">
            <v>$$$</v>
          </cell>
          <cell r="M24" t="str">
            <v>$$$</v>
          </cell>
          <cell r="N24" t="str">
            <v>$$$</v>
          </cell>
          <cell r="O24" t="str">
            <v>$$$</v>
          </cell>
          <cell r="P24" t="str">
            <v>$$$</v>
          </cell>
          <cell r="Q24" t="str">
            <v>$$$</v>
          </cell>
          <cell r="R24" t="str">
            <v>$$$</v>
          </cell>
          <cell r="S24" t="str">
            <v>$$$</v>
          </cell>
          <cell r="T24" t="str">
            <v>$$$</v>
          </cell>
          <cell r="U24" t="str">
            <v>$$$</v>
          </cell>
          <cell r="V24" t="str">
            <v>$$$</v>
          </cell>
          <cell r="W24" t="str">
            <v>$$$</v>
          </cell>
          <cell r="X24" t="str">
            <v>$$$</v>
          </cell>
          <cell r="Y24" t="str">
            <v>$$$</v>
          </cell>
          <cell r="Z24" t="str">
            <v>$$$</v>
          </cell>
          <cell r="AA24" t="str">
            <v>$$$</v>
          </cell>
          <cell r="AB24" t="str">
            <v>$$$</v>
          </cell>
          <cell r="AC24" t="str">
            <v>$$$</v>
          </cell>
          <cell r="AD24" t="str">
            <v>$$$</v>
          </cell>
          <cell r="AE24">
            <v>-15.92</v>
          </cell>
          <cell r="AF24">
            <v>89294.8</v>
          </cell>
          <cell r="AG24">
            <v>47722.400000000001</v>
          </cell>
          <cell r="AH24">
            <v>7559.31</v>
          </cell>
          <cell r="AI24">
            <v>-64881.81</v>
          </cell>
          <cell r="AJ24">
            <v>12035.82</v>
          </cell>
          <cell r="AK24">
            <v>-45997.77</v>
          </cell>
          <cell r="AL24">
            <v>-45718.080000000002</v>
          </cell>
          <cell r="AM24">
            <v>-0.09</v>
          </cell>
          <cell r="AN24">
            <v>0.28999999999999998</v>
          </cell>
          <cell r="AO24">
            <v>0.25</v>
          </cell>
          <cell r="AP24">
            <v>0.77</v>
          </cell>
          <cell r="AQ24">
            <v>51259.355799999998</v>
          </cell>
          <cell r="AR24">
            <v>55117.468800000002</v>
          </cell>
          <cell r="AS24">
            <v>94917.587499999994</v>
          </cell>
          <cell r="AT24">
            <v>-10262.5589</v>
          </cell>
          <cell r="AU24">
            <v>-35014.919699999999</v>
          </cell>
          <cell r="AV24">
            <v>-440.46079999999984</v>
          </cell>
          <cell r="AW24">
            <v>-100562.12149999999</v>
          </cell>
          <cell r="AX24">
            <v>-51399.053599999999</v>
          </cell>
          <cell r="AY24">
            <v>-3719.7583</v>
          </cell>
          <cell r="AZ24">
            <v>5252.2626</v>
          </cell>
          <cell r="BA24">
            <v>-25.772400000000001</v>
          </cell>
          <cell r="BB24">
            <v>237.37899999999999</v>
          </cell>
        </row>
        <row r="25">
          <cell r="B25" t="str">
            <v>WEST MISSOURI 029 (60)</v>
          </cell>
          <cell r="C25" t="str">
            <v>Rate Code</v>
          </cell>
          <cell r="D25" t="str">
            <v>COMMERCIAL UNBILLED (CCUC)</v>
          </cell>
          <cell r="E25" t="str">
            <v>Distribution Gas Cost</v>
          </cell>
          <cell r="F25" t="str">
            <v>Type</v>
          </cell>
          <cell r="G25" t="str">
            <v>$$$</v>
          </cell>
          <cell r="H25" t="str">
            <v>$$$</v>
          </cell>
          <cell r="I25" t="str">
            <v>$$$</v>
          </cell>
          <cell r="J25" t="str">
            <v>$$$</v>
          </cell>
          <cell r="K25" t="str">
            <v>$$$</v>
          </cell>
          <cell r="L25" t="str">
            <v>$$$</v>
          </cell>
          <cell r="M25" t="str">
            <v>$$$</v>
          </cell>
          <cell r="N25" t="str">
            <v>$$$</v>
          </cell>
          <cell r="O25" t="str">
            <v>$$$</v>
          </cell>
          <cell r="P25" t="str">
            <v>$$$</v>
          </cell>
          <cell r="Q25" t="str">
            <v>$$$</v>
          </cell>
          <cell r="R25" t="str">
            <v>$$$</v>
          </cell>
          <cell r="S25" t="str">
            <v>$$$</v>
          </cell>
          <cell r="T25" t="str">
            <v>$$$</v>
          </cell>
          <cell r="U25" t="str">
            <v>$$$</v>
          </cell>
          <cell r="V25" t="str">
            <v>$$$</v>
          </cell>
          <cell r="W25" t="str">
            <v>$$$</v>
          </cell>
          <cell r="X25" t="str">
            <v>$$$</v>
          </cell>
          <cell r="Y25" t="str">
            <v>$$$</v>
          </cell>
          <cell r="Z25" t="str">
            <v>$$$</v>
          </cell>
          <cell r="AA25" t="str">
            <v>$$$</v>
          </cell>
          <cell r="AB25" t="str">
            <v>$$$</v>
          </cell>
          <cell r="AC25" t="str">
            <v>$$$</v>
          </cell>
          <cell r="AD25" t="str">
            <v>$$$</v>
          </cell>
          <cell r="AE25">
            <v>-15.92</v>
          </cell>
          <cell r="AF25">
            <v>89294.8</v>
          </cell>
          <cell r="AG25">
            <v>47722.400000000001</v>
          </cell>
          <cell r="AH25">
            <v>7559.31</v>
          </cell>
          <cell r="AI25">
            <v>-64881.81</v>
          </cell>
          <cell r="AJ25">
            <v>12035.82</v>
          </cell>
          <cell r="AK25">
            <v>-45997.77</v>
          </cell>
          <cell r="AL25">
            <v>-45718.080000000002</v>
          </cell>
          <cell r="AM25">
            <v>-0.09</v>
          </cell>
          <cell r="AN25">
            <v>0.28999999999999998</v>
          </cell>
          <cell r="AO25">
            <v>0.25</v>
          </cell>
          <cell r="AP25">
            <v>0.77</v>
          </cell>
          <cell r="AQ25">
            <v>43516</v>
          </cell>
          <cell r="AR25">
            <v>55131</v>
          </cell>
          <cell r="AS25">
            <v>86641</v>
          </cell>
          <cell r="AT25">
            <v>-10798.5</v>
          </cell>
          <cell r="AU25">
            <v>-29313.5</v>
          </cell>
          <cell r="AV25">
            <v>2139</v>
          </cell>
          <cell r="AW25">
            <v>-95312</v>
          </cell>
          <cell r="AX25">
            <v>-48449.5</v>
          </cell>
          <cell r="AY25">
            <v>-3022.3908999999999</v>
          </cell>
          <cell r="AZ25">
            <v>4828.2993999999999</v>
          </cell>
          <cell r="BA25">
            <v>0</v>
          </cell>
          <cell r="BB25">
            <v>0</v>
          </cell>
        </row>
        <row r="26">
          <cell r="B26" t="str">
            <v>WEST MISSOURI 029 (60)</v>
          </cell>
          <cell r="C26" t="str">
            <v>Rate Code</v>
          </cell>
          <cell r="D26" t="str">
            <v>UNBILLED GAS COMMERCIAL</v>
          </cell>
          <cell r="E26" t="str">
            <v>Total Gas Revenue</v>
          </cell>
          <cell r="F26" t="str">
            <v>Type</v>
          </cell>
          <cell r="G26" t="str">
            <v>$$$</v>
          </cell>
          <cell r="H26" t="str">
            <v>$$$</v>
          </cell>
          <cell r="I26" t="str">
            <v>$$$</v>
          </cell>
          <cell r="J26" t="str">
            <v>$$$</v>
          </cell>
          <cell r="K26" t="str">
            <v>$$$</v>
          </cell>
          <cell r="L26" t="str">
            <v>$$$</v>
          </cell>
          <cell r="M26" t="str">
            <v>$$$</v>
          </cell>
          <cell r="N26" t="str">
            <v>$$$</v>
          </cell>
          <cell r="O26" t="str">
            <v>$$$</v>
          </cell>
          <cell r="P26" t="str">
            <v>$$$</v>
          </cell>
          <cell r="Q26" t="str">
            <v>$$$</v>
          </cell>
          <cell r="R26" t="str">
            <v>$$$</v>
          </cell>
          <cell r="S26" t="str">
            <v>$$$</v>
          </cell>
          <cell r="T26" t="str">
            <v>$$$</v>
          </cell>
          <cell r="U26" t="str">
            <v>$$$</v>
          </cell>
          <cell r="V26" t="str">
            <v>$$$</v>
          </cell>
          <cell r="W26" t="str">
            <v>$$$</v>
          </cell>
          <cell r="X26" t="str">
            <v>$$$</v>
          </cell>
          <cell r="Y26" t="str">
            <v>$$$</v>
          </cell>
          <cell r="Z26" t="str">
            <v>$$$</v>
          </cell>
          <cell r="AA26" t="str">
            <v>$$$</v>
          </cell>
          <cell r="AB26" t="str">
            <v>$$$</v>
          </cell>
          <cell r="AC26" t="str">
            <v>$$$</v>
          </cell>
          <cell r="AD26" t="str">
            <v>$$$</v>
          </cell>
          <cell r="AE26">
            <v>-15.92</v>
          </cell>
          <cell r="AF26">
            <v>89294.8</v>
          </cell>
          <cell r="AG26">
            <v>47722.400000000001</v>
          </cell>
          <cell r="AH26">
            <v>7559.31</v>
          </cell>
          <cell r="AI26">
            <v>-64881.81</v>
          </cell>
          <cell r="AJ26">
            <v>12035.82</v>
          </cell>
          <cell r="AK26">
            <v>-45997.77</v>
          </cell>
          <cell r="AL26">
            <v>-45718.080000000002</v>
          </cell>
          <cell r="AM26">
            <v>-0.09</v>
          </cell>
          <cell r="AN26">
            <v>0.28999999999999998</v>
          </cell>
          <cell r="AO26">
            <v>0.25</v>
          </cell>
          <cell r="AP26">
            <v>0.77</v>
          </cell>
          <cell r="AQ26">
            <v>51259.355799999998</v>
          </cell>
          <cell r="AR26">
            <v>55117.468800000002</v>
          </cell>
          <cell r="AS26">
            <v>94917.587499999994</v>
          </cell>
          <cell r="AT26">
            <v>-10262.5589</v>
          </cell>
          <cell r="AU26">
            <v>-35014.919699999999</v>
          </cell>
          <cell r="AV26">
            <v>-440.46079999999984</v>
          </cell>
          <cell r="AW26">
            <v>-100562.12149999999</v>
          </cell>
          <cell r="AX26">
            <v>-51399.053599999999</v>
          </cell>
          <cell r="AY26">
            <v>-3719.7583</v>
          </cell>
          <cell r="AZ26">
            <v>5252.2626</v>
          </cell>
          <cell r="BA26">
            <v>-25.772400000000001</v>
          </cell>
          <cell r="BB26">
            <v>237.37899999999999</v>
          </cell>
        </row>
        <row r="27">
          <cell r="B27" t="str">
            <v>WEST MISSOURI 029 (60)</v>
          </cell>
          <cell r="C27" t="str">
            <v>Rate Code</v>
          </cell>
          <cell r="D27" t="str">
            <v>UNBILLED GAS COMMERCIAL</v>
          </cell>
          <cell r="E27" t="str">
            <v>Distribution Gas Cost</v>
          </cell>
          <cell r="F27" t="str">
            <v>Type</v>
          </cell>
          <cell r="G27" t="str">
            <v>$$$</v>
          </cell>
          <cell r="H27" t="str">
            <v>$$$</v>
          </cell>
          <cell r="I27" t="str">
            <v>$$$</v>
          </cell>
          <cell r="J27" t="str">
            <v>$$$</v>
          </cell>
          <cell r="K27" t="str">
            <v>$$$</v>
          </cell>
          <cell r="L27" t="str">
            <v>$$$</v>
          </cell>
          <cell r="M27" t="str">
            <v>$$$</v>
          </cell>
          <cell r="N27" t="str">
            <v>$$$</v>
          </cell>
          <cell r="O27" t="str">
            <v>$$$</v>
          </cell>
          <cell r="P27" t="str">
            <v>$$$</v>
          </cell>
          <cell r="Q27" t="str">
            <v>$$$</v>
          </cell>
          <cell r="R27" t="str">
            <v>$$$</v>
          </cell>
          <cell r="S27" t="str">
            <v>$$$</v>
          </cell>
          <cell r="T27" t="str">
            <v>$$$</v>
          </cell>
          <cell r="U27" t="str">
            <v>$$$</v>
          </cell>
          <cell r="V27" t="str">
            <v>$$$</v>
          </cell>
          <cell r="W27" t="str">
            <v>$$$</v>
          </cell>
          <cell r="X27" t="str">
            <v>$$$</v>
          </cell>
          <cell r="Y27" t="str">
            <v>$$$</v>
          </cell>
          <cell r="Z27" t="str">
            <v>$$$</v>
          </cell>
          <cell r="AA27" t="str">
            <v>$$$</v>
          </cell>
          <cell r="AB27" t="str">
            <v>$$$</v>
          </cell>
          <cell r="AC27" t="str">
            <v>$$$</v>
          </cell>
          <cell r="AD27" t="str">
            <v>$$$</v>
          </cell>
          <cell r="AE27">
            <v>-15.92</v>
          </cell>
          <cell r="AF27">
            <v>89294.8</v>
          </cell>
          <cell r="AG27">
            <v>47722.400000000001</v>
          </cell>
          <cell r="AH27">
            <v>7559.31</v>
          </cell>
          <cell r="AI27">
            <v>-64881.81</v>
          </cell>
          <cell r="AJ27">
            <v>12035.82</v>
          </cell>
          <cell r="AK27">
            <v>-45997.77</v>
          </cell>
          <cell r="AL27">
            <v>-45718.080000000002</v>
          </cell>
          <cell r="AM27">
            <v>-0.09</v>
          </cell>
          <cell r="AN27">
            <v>0.28999999999999998</v>
          </cell>
          <cell r="AO27">
            <v>0.25</v>
          </cell>
          <cell r="AP27">
            <v>0.77</v>
          </cell>
          <cell r="AQ27">
            <v>43516</v>
          </cell>
          <cell r="AR27">
            <v>55131</v>
          </cell>
          <cell r="AS27">
            <v>86641</v>
          </cell>
          <cell r="AT27">
            <v>-10798.5</v>
          </cell>
          <cell r="AU27">
            <v>-29313.5</v>
          </cell>
          <cell r="AV27">
            <v>2139</v>
          </cell>
          <cell r="AW27">
            <v>-95312</v>
          </cell>
          <cell r="AX27">
            <v>-48449.5</v>
          </cell>
          <cell r="AY27">
            <v>-3022.3908999999999</v>
          </cell>
          <cell r="AZ27">
            <v>4828.2993999999999</v>
          </cell>
          <cell r="BA27">
            <v>0</v>
          </cell>
          <cell r="BB27">
            <v>0</v>
          </cell>
        </row>
        <row r="28">
          <cell r="B28" t="str">
            <v>WEST MISSOURI 029 (60)</v>
          </cell>
          <cell r="C28" t="str">
            <v>Rate Code</v>
          </cell>
          <cell r="D28" t="str">
            <v>UNBILLED GAS</v>
          </cell>
          <cell r="E28" t="str">
            <v>Total Gas Revenue</v>
          </cell>
          <cell r="F28" t="str">
            <v>Type</v>
          </cell>
          <cell r="G28" t="str">
            <v>$$$</v>
          </cell>
          <cell r="H28" t="str">
            <v>$$$</v>
          </cell>
          <cell r="I28" t="str">
            <v>$$$</v>
          </cell>
          <cell r="J28" t="str">
            <v>$$$</v>
          </cell>
          <cell r="K28" t="str">
            <v>$$$</v>
          </cell>
          <cell r="L28" t="str">
            <v>$$$</v>
          </cell>
          <cell r="M28" t="str">
            <v>$$$</v>
          </cell>
          <cell r="N28" t="str">
            <v>$$$</v>
          </cell>
          <cell r="O28" t="str">
            <v>$$$</v>
          </cell>
          <cell r="P28" t="str">
            <v>$$$</v>
          </cell>
          <cell r="Q28" t="str">
            <v>$$$</v>
          </cell>
          <cell r="R28" t="str">
            <v>$$$</v>
          </cell>
          <cell r="S28" t="str">
            <v>$$$</v>
          </cell>
          <cell r="T28" t="str">
            <v>$$$</v>
          </cell>
          <cell r="U28" t="str">
            <v>$$$</v>
          </cell>
          <cell r="V28" t="str">
            <v>$$$</v>
          </cell>
          <cell r="W28" t="str">
            <v>$$$</v>
          </cell>
          <cell r="X28" t="str">
            <v>$$$</v>
          </cell>
          <cell r="Y28" t="str">
            <v>$$$</v>
          </cell>
          <cell r="Z28" t="str">
            <v>$$$</v>
          </cell>
          <cell r="AA28" t="str">
            <v>$$$</v>
          </cell>
          <cell r="AB28" t="str">
            <v>$$$</v>
          </cell>
          <cell r="AC28" t="str">
            <v>$$$</v>
          </cell>
          <cell r="AD28" t="str">
            <v>$$$</v>
          </cell>
          <cell r="AE28">
            <v>-25236.34</v>
          </cell>
          <cell r="AF28">
            <v>193923.28</v>
          </cell>
          <cell r="AG28">
            <v>132279.23000000001</v>
          </cell>
          <cell r="AH28">
            <v>40705.69</v>
          </cell>
          <cell r="AI28">
            <v>-147855.42000000001</v>
          </cell>
          <cell r="AJ28">
            <v>12905.04</v>
          </cell>
          <cell r="AK28">
            <v>-119961.64</v>
          </cell>
          <cell r="AL28">
            <v>-76601.02</v>
          </cell>
          <cell r="AM28">
            <v>-10204.030000000001</v>
          </cell>
          <cell r="AN28">
            <v>-58.55</v>
          </cell>
          <cell r="AO28">
            <v>-25.59</v>
          </cell>
          <cell r="AP28">
            <v>129.31</v>
          </cell>
          <cell r="AQ28">
            <v>83102.85579999999</v>
          </cell>
          <cell r="AR28">
            <v>107108.9688</v>
          </cell>
          <cell r="AS28">
            <v>205674.08749999999</v>
          </cell>
          <cell r="AT28">
            <v>54746.941099999996</v>
          </cell>
          <cell r="AU28">
            <v>-116193.4197</v>
          </cell>
          <cell r="AV28">
            <v>-3016.4607999999998</v>
          </cell>
          <cell r="AW28">
            <v>-223715.62150000001</v>
          </cell>
          <cell r="AX28">
            <v>-101332.0536</v>
          </cell>
          <cell r="AY28">
            <v>-30119.4398</v>
          </cell>
          <cell r="AZ28">
            <v>21110.462899999999</v>
          </cell>
          <cell r="BA28">
            <v>-25.772400000000001</v>
          </cell>
          <cell r="BB28">
            <v>237.37899999999999</v>
          </cell>
        </row>
        <row r="29">
          <cell r="B29" t="str">
            <v>WEST MISSOURI 029 (60)</v>
          </cell>
          <cell r="C29" t="str">
            <v>Rate Code</v>
          </cell>
          <cell r="D29" t="str">
            <v>UNBILLED GAS</v>
          </cell>
          <cell r="E29" t="str">
            <v>Distribution Gas Cost</v>
          </cell>
          <cell r="F29" t="str">
            <v>Type</v>
          </cell>
          <cell r="G29" t="str">
            <v>$$$</v>
          </cell>
          <cell r="H29" t="str">
            <v>$$$</v>
          </cell>
          <cell r="I29" t="str">
            <v>$$$</v>
          </cell>
          <cell r="J29" t="str">
            <v>$$$</v>
          </cell>
          <cell r="K29" t="str">
            <v>$$$</v>
          </cell>
          <cell r="L29" t="str">
            <v>$$$</v>
          </cell>
          <cell r="M29" t="str">
            <v>$$$</v>
          </cell>
          <cell r="N29" t="str">
            <v>$$$</v>
          </cell>
          <cell r="O29" t="str">
            <v>$$$</v>
          </cell>
          <cell r="P29" t="str">
            <v>$$$</v>
          </cell>
          <cell r="Q29" t="str">
            <v>$$$</v>
          </cell>
          <cell r="R29" t="str">
            <v>$$$</v>
          </cell>
          <cell r="S29" t="str">
            <v>$$$</v>
          </cell>
          <cell r="T29" t="str">
            <v>$$$</v>
          </cell>
          <cell r="U29" t="str">
            <v>$$$</v>
          </cell>
          <cell r="V29" t="str">
            <v>$$$</v>
          </cell>
          <cell r="W29" t="str">
            <v>$$$</v>
          </cell>
          <cell r="X29" t="str">
            <v>$$$</v>
          </cell>
          <cell r="Y29" t="str">
            <v>$$$</v>
          </cell>
          <cell r="Z29" t="str">
            <v>$$$</v>
          </cell>
          <cell r="AA29" t="str">
            <v>$$$</v>
          </cell>
          <cell r="AB29" t="str">
            <v>$$$</v>
          </cell>
          <cell r="AC29" t="str">
            <v>$$$</v>
          </cell>
          <cell r="AD29" t="str">
            <v>$$$</v>
          </cell>
          <cell r="AE29">
            <v>-25236.34</v>
          </cell>
          <cell r="AF29">
            <v>193923.28</v>
          </cell>
          <cell r="AG29">
            <v>132279.23000000001</v>
          </cell>
          <cell r="AH29">
            <v>40705.69</v>
          </cell>
          <cell r="AI29">
            <v>-147855.42000000001</v>
          </cell>
          <cell r="AJ29">
            <v>12905.04</v>
          </cell>
          <cell r="AK29">
            <v>-119961.64</v>
          </cell>
          <cell r="AL29">
            <v>-76601.02</v>
          </cell>
          <cell r="AM29">
            <v>-10204.030000000001</v>
          </cell>
          <cell r="AN29">
            <v>-58.55</v>
          </cell>
          <cell r="AO29">
            <v>-25.59</v>
          </cell>
          <cell r="AP29">
            <v>129.31</v>
          </cell>
          <cell r="AQ29">
            <v>75359.5</v>
          </cell>
          <cell r="AR29">
            <v>107122.5</v>
          </cell>
          <cell r="AS29">
            <v>197397.5</v>
          </cell>
          <cell r="AT29">
            <v>54211</v>
          </cell>
          <cell r="AU29">
            <v>-110492</v>
          </cell>
          <cell r="AV29">
            <v>-437</v>
          </cell>
          <cell r="AW29">
            <v>-218465.5</v>
          </cell>
          <cell r="AX29">
            <v>-98382.5</v>
          </cell>
          <cell r="AY29">
            <v>-29422.072399999997</v>
          </cell>
          <cell r="AZ29">
            <v>20686.4997</v>
          </cell>
          <cell r="BA29">
            <v>0</v>
          </cell>
          <cell r="BB29">
            <v>0</v>
          </cell>
        </row>
        <row r="30">
          <cell r="B30" t="str">
            <v>WEST MISSOURI 029 (60)</v>
          </cell>
          <cell r="C30" t="str">
            <v>Rate Code</v>
          </cell>
          <cell r="D30" t="str">
            <v>GAS CUSTOMERS</v>
          </cell>
          <cell r="E30" t="str">
            <v>Total Gas Revenue</v>
          </cell>
          <cell r="F30" t="str">
            <v>Type</v>
          </cell>
          <cell r="G30">
            <v>14115.44</v>
          </cell>
          <cell r="H30">
            <v>27509.05</v>
          </cell>
          <cell r="I30">
            <v>57828.17</v>
          </cell>
          <cell r="J30">
            <v>80892.88</v>
          </cell>
          <cell r="K30">
            <v>0</v>
          </cell>
          <cell r="L30">
            <v>73088</v>
          </cell>
          <cell r="M30">
            <v>49779.19</v>
          </cell>
          <cell r="N30">
            <v>23700.55</v>
          </cell>
          <cell r="O30">
            <v>15497.56</v>
          </cell>
          <cell r="P30">
            <v>16081.71</v>
          </cell>
          <cell r="Q30">
            <v>14050.13</v>
          </cell>
          <cell r="R30">
            <v>14003.79</v>
          </cell>
          <cell r="S30">
            <v>16658.080000000002</v>
          </cell>
          <cell r="T30">
            <v>24157.85</v>
          </cell>
          <cell r="U30" t="str">
            <v>$$$</v>
          </cell>
          <cell r="V30" t="str">
            <v>$$$</v>
          </cell>
          <cell r="W30" t="str">
            <v>$$$</v>
          </cell>
          <cell r="X30" t="str">
            <v>$$$</v>
          </cell>
          <cell r="Y30" t="str">
            <v>$$$</v>
          </cell>
          <cell r="Z30" t="str">
            <v>$$$</v>
          </cell>
          <cell r="AA30" t="str">
            <v>$$$</v>
          </cell>
          <cell r="AB30" t="str">
            <v>$$$</v>
          </cell>
          <cell r="AC30" t="str">
            <v>$$$</v>
          </cell>
          <cell r="AD30" t="str">
            <v>$$$</v>
          </cell>
          <cell r="AE30">
            <v>59036.52</v>
          </cell>
          <cell r="AF30">
            <v>531257.51</v>
          </cell>
          <cell r="AG30">
            <v>729070.1</v>
          </cell>
          <cell r="AH30">
            <v>851626.05</v>
          </cell>
          <cell r="AI30">
            <v>572058.93000000005</v>
          </cell>
          <cell r="AJ30">
            <v>690308.07</v>
          </cell>
          <cell r="AK30">
            <v>360645.52</v>
          </cell>
          <cell r="AL30">
            <v>113239.94</v>
          </cell>
          <cell r="AM30">
            <v>227464.86</v>
          </cell>
          <cell r="AN30">
            <v>130811.47</v>
          </cell>
          <cell r="AO30">
            <v>127006.94</v>
          </cell>
          <cell r="AP30">
            <v>135256.32999999999</v>
          </cell>
          <cell r="AQ30">
            <v>428793.14919999999</v>
          </cell>
          <cell r="AR30">
            <v>591155.61049999995</v>
          </cell>
          <cell r="AS30">
            <v>1130495.2245999998</v>
          </cell>
          <cell r="AT30">
            <v>1393023.6797000002</v>
          </cell>
          <cell r="AU30">
            <v>1092141.6971</v>
          </cell>
          <cell r="AV30">
            <v>973558.11060000001</v>
          </cell>
          <cell r="AW30">
            <v>468786.71169999999</v>
          </cell>
          <cell r="AX30">
            <v>326220.48679999996</v>
          </cell>
          <cell r="AY30">
            <v>254737.32669999998</v>
          </cell>
          <cell r="AZ30">
            <v>261957.4387</v>
          </cell>
          <cell r="BA30">
            <v>172181.81880000004</v>
          </cell>
          <cell r="BB30">
            <v>298075.10720000003</v>
          </cell>
        </row>
        <row r="31">
          <cell r="B31" t="str">
            <v>WEST MISSOURI 029 (60)</v>
          </cell>
          <cell r="C31" t="str">
            <v>Rate Code</v>
          </cell>
          <cell r="D31" t="str">
            <v>GAS CUSTOMERS</v>
          </cell>
          <cell r="E31" t="str">
            <v>Distribution Gas Cost</v>
          </cell>
          <cell r="F31" t="str">
            <v>Type</v>
          </cell>
          <cell r="G31">
            <v>5950.31</v>
          </cell>
          <cell r="H31">
            <v>18502.650000000001</v>
          </cell>
          <cell r="I31">
            <v>48188.25</v>
          </cell>
          <cell r="J31">
            <v>70720.95</v>
          </cell>
          <cell r="K31">
            <v>71155.98</v>
          </cell>
          <cell r="L31">
            <v>62859.24</v>
          </cell>
          <cell r="M31">
            <v>40279.51</v>
          </cell>
          <cell r="N31">
            <v>14813.95</v>
          </cell>
          <cell r="O31">
            <v>6846.66</v>
          </cell>
          <cell r="P31">
            <v>7545.16</v>
          </cell>
          <cell r="Q31">
            <v>5852.15</v>
          </cell>
          <cell r="R31">
            <v>5811.12</v>
          </cell>
          <cell r="S31">
            <v>8477.41</v>
          </cell>
          <cell r="T31" t="str">
            <v>$$$</v>
          </cell>
          <cell r="U31" t="str">
            <v>$$$</v>
          </cell>
          <cell r="V31" t="str">
            <v>$$$</v>
          </cell>
          <cell r="W31" t="str">
            <v>$$$</v>
          </cell>
          <cell r="X31" t="str">
            <v>$$$</v>
          </cell>
          <cell r="Y31" t="str">
            <v>$$$</v>
          </cell>
          <cell r="Z31" t="str">
            <v>$$$</v>
          </cell>
          <cell r="AA31" t="str">
            <v>$$$</v>
          </cell>
          <cell r="AB31" t="str">
            <v>$$$</v>
          </cell>
          <cell r="AC31" t="str">
            <v>$$$</v>
          </cell>
          <cell r="AD31" t="str">
            <v>$$$</v>
          </cell>
          <cell r="AE31">
            <v>-18098.490000000002</v>
          </cell>
          <cell r="AF31">
            <v>446679.39</v>
          </cell>
          <cell r="AG31">
            <v>642749.05000000005</v>
          </cell>
          <cell r="AH31">
            <v>764107.42</v>
          </cell>
          <cell r="AI31">
            <v>484593.84</v>
          </cell>
          <cell r="AJ31">
            <v>604599.36</v>
          </cell>
          <cell r="AK31">
            <v>274591.38</v>
          </cell>
          <cell r="AL31">
            <v>29734.48</v>
          </cell>
          <cell r="AM31">
            <v>145901.51</v>
          </cell>
          <cell r="AN31">
            <v>50329.39</v>
          </cell>
          <cell r="AO31">
            <v>47822.99</v>
          </cell>
          <cell r="AP31">
            <v>54684.4</v>
          </cell>
          <cell r="AQ31">
            <v>319775.42129999999</v>
          </cell>
          <cell r="AR31">
            <v>486430.0822</v>
          </cell>
          <cell r="AS31">
            <v>998974.56760000007</v>
          </cell>
          <cell r="AT31">
            <v>1256326.7158000001</v>
          </cell>
          <cell r="AU31">
            <v>962918.58660000004</v>
          </cell>
          <cell r="AV31">
            <v>850050.78150000004</v>
          </cell>
          <cell r="AW31">
            <v>358454.21680000005</v>
          </cell>
          <cell r="AX31">
            <v>226625.96029999998</v>
          </cell>
          <cell r="AY31">
            <v>160460.3798</v>
          </cell>
          <cell r="AZ31">
            <v>167740.55949999997</v>
          </cell>
          <cell r="BA31">
            <v>85656.221000000005</v>
          </cell>
          <cell r="BB31">
            <v>200454.20630000002</v>
          </cell>
        </row>
        <row r="32">
          <cell r="B32" t="str">
            <v>WEST MISSOURI 029 (60)</v>
          </cell>
          <cell r="C32" t="str">
            <v>Rate Code</v>
          </cell>
          <cell r="D32" t="str">
            <v>NO CUSTOMER CLASS (CCZ)</v>
          </cell>
          <cell r="E32" t="str">
            <v>Distribution Gas Cost</v>
          </cell>
          <cell r="F32" t="str">
            <v>Type</v>
          </cell>
          <cell r="G32">
            <v>0</v>
          </cell>
          <cell r="H32">
            <v>0</v>
          </cell>
          <cell r="I32">
            <v>0</v>
          </cell>
          <cell r="J32">
            <v>-4.5474735088646412E-12</v>
          </cell>
          <cell r="K32">
            <v>3.637978807091713E-12</v>
          </cell>
          <cell r="L32">
            <v>-7.2759576141834259E-12</v>
          </cell>
          <cell r="M32">
            <v>7.2759576141834259E-12</v>
          </cell>
          <cell r="N32">
            <v>-3.637978807091713E-12</v>
          </cell>
          <cell r="O32">
            <v>3.637978807091713E-12</v>
          </cell>
          <cell r="P32">
            <v>1.8189894035458565E-12</v>
          </cell>
          <cell r="Q32">
            <v>1.8189894035458565E-12</v>
          </cell>
          <cell r="R32">
            <v>0</v>
          </cell>
          <cell r="S32">
            <v>0</v>
          </cell>
          <cell r="T32">
            <v>21319.29</v>
          </cell>
          <cell r="U32" t="str">
            <v>$$$</v>
          </cell>
          <cell r="V32" t="str">
            <v>$$$</v>
          </cell>
          <cell r="W32" t="str">
            <v>$$$</v>
          </cell>
          <cell r="X32" t="str">
            <v>$$$</v>
          </cell>
          <cell r="Y32" t="str">
            <v>$$$</v>
          </cell>
          <cell r="Z32" t="str">
            <v>$$$</v>
          </cell>
          <cell r="AA32" t="str">
            <v>$$$</v>
          </cell>
          <cell r="AB32" t="str">
            <v>$$$</v>
          </cell>
          <cell r="AC32" t="str">
            <v>$$$</v>
          </cell>
          <cell r="AD32" t="str">
            <v>$$$</v>
          </cell>
          <cell r="AE32" t="str">
            <v>$$$</v>
          </cell>
          <cell r="AF32" t="str">
            <v>$$$</v>
          </cell>
          <cell r="AG32" t="str">
            <v>$$$</v>
          </cell>
          <cell r="AH32" t="str">
            <v>$$$</v>
          </cell>
          <cell r="AI32" t="str">
            <v>$$$</v>
          </cell>
          <cell r="AJ32" t="str">
            <v>$$$</v>
          </cell>
          <cell r="AK32" t="str">
            <v>$$$</v>
          </cell>
          <cell r="AL32" t="str">
            <v>$$$</v>
          </cell>
          <cell r="AM32" t="str">
            <v>$$$</v>
          </cell>
          <cell r="AN32" t="str">
            <v>$$$</v>
          </cell>
          <cell r="AO32" t="str">
            <v>$$$</v>
          </cell>
          <cell r="AP32" t="str">
            <v>$$$</v>
          </cell>
          <cell r="AQ32" t="str">
            <v>$$$</v>
          </cell>
          <cell r="AR32" t="str">
            <v>$$$</v>
          </cell>
          <cell r="AS32" t="str">
            <v>$$$</v>
          </cell>
          <cell r="AT32" t="str">
            <v>$$$</v>
          </cell>
          <cell r="AU32" t="str">
            <v>$$$</v>
          </cell>
          <cell r="AV32" t="str">
            <v>$$$</v>
          </cell>
          <cell r="AW32" t="str">
            <v>$$$</v>
          </cell>
          <cell r="AX32" t="str">
            <v>$$$</v>
          </cell>
          <cell r="AY32" t="str">
            <v>$$$</v>
          </cell>
          <cell r="AZ32" t="str">
            <v>$$$</v>
          </cell>
          <cell r="BA32" t="str">
            <v>$$$</v>
          </cell>
          <cell r="BB32" t="str">
            <v>$$$</v>
          </cell>
        </row>
        <row r="33">
          <cell r="B33" t="str">
            <v>WEST MISSOURI 029 (60)</v>
          </cell>
          <cell r="C33" t="str">
            <v>Rate Code</v>
          </cell>
          <cell r="D33" t="str">
            <v>Customer Class</v>
          </cell>
          <cell r="E33" t="str">
            <v>Total Gas Revenue</v>
          </cell>
          <cell r="F33" t="str">
            <v>Type</v>
          </cell>
          <cell r="G33">
            <v>14115.44</v>
          </cell>
          <cell r="H33">
            <v>27509.05</v>
          </cell>
          <cell r="I33">
            <v>57828.17</v>
          </cell>
          <cell r="J33">
            <v>80892.88</v>
          </cell>
          <cell r="K33">
            <v>0</v>
          </cell>
          <cell r="L33">
            <v>73088</v>
          </cell>
          <cell r="M33">
            <v>49779.19</v>
          </cell>
          <cell r="N33">
            <v>23700.55</v>
          </cell>
          <cell r="O33">
            <v>15497.56</v>
          </cell>
          <cell r="P33">
            <v>16081.71</v>
          </cell>
          <cell r="Q33">
            <v>14050.13</v>
          </cell>
          <cell r="R33">
            <v>14003.79</v>
          </cell>
          <cell r="S33">
            <v>16658.080000000002</v>
          </cell>
          <cell r="T33">
            <v>24157.85</v>
          </cell>
          <cell r="U33" t="str">
            <v>$$$</v>
          </cell>
          <cell r="V33" t="str">
            <v>$$$</v>
          </cell>
          <cell r="W33" t="str">
            <v>$$$</v>
          </cell>
          <cell r="X33" t="str">
            <v>$$$</v>
          </cell>
          <cell r="Y33" t="str">
            <v>$$$</v>
          </cell>
          <cell r="Z33" t="str">
            <v>$$$</v>
          </cell>
          <cell r="AA33" t="str">
            <v>$$$</v>
          </cell>
          <cell r="AB33" t="str">
            <v>$$$</v>
          </cell>
          <cell r="AC33" t="str">
            <v>$$$</v>
          </cell>
          <cell r="AD33" t="str">
            <v>$$$</v>
          </cell>
          <cell r="AE33">
            <v>59036.52</v>
          </cell>
          <cell r="AF33">
            <v>531257.51</v>
          </cell>
          <cell r="AG33">
            <v>729070.1</v>
          </cell>
          <cell r="AH33">
            <v>851626.05</v>
          </cell>
          <cell r="AI33">
            <v>572058.93000000005</v>
          </cell>
          <cell r="AJ33">
            <v>690308.07</v>
          </cell>
          <cell r="AK33">
            <v>360645.52</v>
          </cell>
          <cell r="AL33">
            <v>113239.94</v>
          </cell>
          <cell r="AM33">
            <v>227464.86</v>
          </cell>
          <cell r="AN33">
            <v>130811.47</v>
          </cell>
          <cell r="AO33">
            <v>127006.94</v>
          </cell>
          <cell r="AP33">
            <v>135256.32999999999</v>
          </cell>
          <cell r="AQ33">
            <v>428793.14919999999</v>
          </cell>
          <cell r="AR33">
            <v>591155.61049999995</v>
          </cell>
          <cell r="AS33">
            <v>1130495.2245999998</v>
          </cell>
          <cell r="AT33">
            <v>1393023.6797000002</v>
          </cell>
          <cell r="AU33">
            <v>1092141.6971</v>
          </cell>
          <cell r="AV33">
            <v>973558.11060000001</v>
          </cell>
          <cell r="AW33">
            <v>468786.71169999999</v>
          </cell>
          <cell r="AX33">
            <v>326220.48679999996</v>
          </cell>
          <cell r="AY33">
            <v>254737.32669999998</v>
          </cell>
          <cell r="AZ33">
            <v>261957.4387</v>
          </cell>
          <cell r="BA33">
            <v>172181.81880000004</v>
          </cell>
          <cell r="BB33">
            <v>298075.10720000003</v>
          </cell>
        </row>
        <row r="34">
          <cell r="B34" t="str">
            <v>WEST MISSOURI 029 (60)</v>
          </cell>
          <cell r="C34" t="str">
            <v>Rate Code</v>
          </cell>
          <cell r="D34" t="str">
            <v>Customer Class</v>
          </cell>
          <cell r="E34" t="str">
            <v>Distribution Gas Cost</v>
          </cell>
          <cell r="F34" t="str">
            <v>Type</v>
          </cell>
          <cell r="G34">
            <v>5950.31</v>
          </cell>
          <cell r="H34">
            <v>18502.650000000001</v>
          </cell>
          <cell r="I34">
            <v>48188.25</v>
          </cell>
          <cell r="J34">
            <v>70720.95</v>
          </cell>
          <cell r="K34">
            <v>71155.98</v>
          </cell>
          <cell r="L34">
            <v>62859.24</v>
          </cell>
          <cell r="M34">
            <v>40279.51</v>
          </cell>
          <cell r="N34">
            <v>14813.95</v>
          </cell>
          <cell r="O34">
            <v>6846.66</v>
          </cell>
          <cell r="P34">
            <v>7545.16</v>
          </cell>
          <cell r="Q34">
            <v>5852.15</v>
          </cell>
          <cell r="R34">
            <v>5811.12</v>
          </cell>
          <cell r="S34">
            <v>8477.41</v>
          </cell>
          <cell r="T34">
            <v>21319.29</v>
          </cell>
          <cell r="U34" t="str">
            <v>$$$</v>
          </cell>
          <cell r="V34" t="str">
            <v>$$$</v>
          </cell>
          <cell r="W34" t="str">
            <v>$$$</v>
          </cell>
          <cell r="X34" t="str">
            <v>$$$</v>
          </cell>
          <cell r="Y34" t="str">
            <v>$$$</v>
          </cell>
          <cell r="Z34" t="str">
            <v>$$$</v>
          </cell>
          <cell r="AA34" t="str">
            <v>$$$</v>
          </cell>
          <cell r="AB34" t="str">
            <v>$$$</v>
          </cell>
          <cell r="AC34" t="str">
            <v>$$$</v>
          </cell>
          <cell r="AD34" t="str">
            <v>$$$</v>
          </cell>
          <cell r="AE34">
            <v>-18098.490000000002</v>
          </cell>
          <cell r="AF34">
            <v>446679.39</v>
          </cell>
          <cell r="AG34">
            <v>642749.05000000005</v>
          </cell>
          <cell r="AH34">
            <v>764107.42</v>
          </cell>
          <cell r="AI34">
            <v>484593.84</v>
          </cell>
          <cell r="AJ34">
            <v>604599.36</v>
          </cell>
          <cell r="AK34">
            <v>274591.38</v>
          </cell>
          <cell r="AL34">
            <v>29734.48</v>
          </cell>
          <cell r="AM34">
            <v>145901.51</v>
          </cell>
          <cell r="AN34">
            <v>50329.39</v>
          </cell>
          <cell r="AO34">
            <v>47822.99</v>
          </cell>
          <cell r="AP34">
            <v>54684.4</v>
          </cell>
          <cell r="AQ34">
            <v>319775.42129999999</v>
          </cell>
          <cell r="AR34">
            <v>486430.0822</v>
          </cell>
          <cell r="AS34">
            <v>998974.56760000007</v>
          </cell>
          <cell r="AT34">
            <v>1256326.7158000001</v>
          </cell>
          <cell r="AU34">
            <v>962918.58660000004</v>
          </cell>
          <cell r="AV34">
            <v>850050.78150000004</v>
          </cell>
          <cell r="AW34">
            <v>358454.21680000005</v>
          </cell>
          <cell r="AX34">
            <v>226625.96029999998</v>
          </cell>
          <cell r="AY34">
            <v>160460.3798</v>
          </cell>
          <cell r="AZ34">
            <v>167740.55949999997</v>
          </cell>
          <cell r="BA34">
            <v>85656.221000000005</v>
          </cell>
          <cell r="BB34">
            <v>200454.20630000002</v>
          </cell>
        </row>
      </sheetData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FCDialog"/>
      <sheetName val="FUNCTIONS"/>
      <sheetName val="UNBUNDLED"/>
      <sheetName val="SCH K-1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DISTR SUB DA"/>
      <sheetName val="TAX TAB"/>
      <sheetName val="PROD DMD"/>
      <sheetName val="PROD ENR"/>
      <sheetName val="TRANS DMD"/>
      <sheetName val="DISTR DMD - OK"/>
      <sheetName val="METERS"/>
      <sheetName val="CUSTOMER"/>
      <sheetName val="REVENUES"/>
      <sheetName val="BADDEBT"/>
      <sheetName val="DEPOSITS"/>
      <sheetName val="DEMANDS @ SYSTEM PEAKS (CPsys)"/>
      <sheetName val="DEMANDS @ CLASS PEAKS (MDD)"/>
      <sheetName val="RevCust Linked"/>
      <sheetName val="PrtPgDialog"/>
      <sheetName val="FCPrintSched"/>
      <sheetName val="PrtSumDialog"/>
      <sheetName val="PrtSumFDialog"/>
    </sheetNames>
    <sheetDataSet>
      <sheetData sheetId="0"/>
      <sheetData sheetId="1">
        <row r="64">
          <cell r="BV64" t="str">
            <v>TEST YEAR ENDING SEPTEMBER 30, 2018</v>
          </cell>
        </row>
        <row r="624">
          <cell r="B624" t="str">
            <v>Sch K-2.3 / L-2.3   DEPRECIATION EXPENSE</v>
          </cell>
        </row>
      </sheetData>
      <sheetData sheetId="2"/>
      <sheetData sheetId="3"/>
      <sheetData sheetId="4"/>
      <sheetData sheetId="5">
        <row r="17">
          <cell r="E17">
            <v>1269781670.1720304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trend"/>
      <sheetName val="dtltrend"/>
      <sheetName val="input"/>
      <sheetName val="budget"/>
      <sheetName val="work sheet"/>
      <sheetName val="Defaults"/>
      <sheetName val="pwcc Info"/>
      <sheetName val="pwcc"/>
      <sheetName val="pwcc variance"/>
      <sheetName val="M"/>
      <sheetName val="summary"/>
      <sheetName val="detail"/>
      <sheetName val="Comm"/>
      <sheetName val="CC"/>
      <sheetName val="GHH"/>
      <sheetName val="HH"/>
      <sheetName val="PV"/>
      <sheetName val="RV"/>
      <sheetName val="SMLP"/>
      <sheetName val="ConsolCash"/>
      <sheetName val="debt"/>
      <sheetName val="Dasset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pv cash"/>
      <sheetName val="Salary Entries"/>
      <sheetName val="BalPerGL"/>
      <sheetName val="Data Validation"/>
      <sheetName val="Bank Accounts"/>
      <sheetName val="Counterparties"/>
      <sheetName val="Rules &amp; Assumptions"/>
      <sheetName val="Allocation % 2020"/>
      <sheetName val="DD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CustomerCharges</v>
          </cell>
          <cell r="H102" t="str">
            <v>DemandCharge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Customer-based</v>
          </cell>
          <cell r="H112" t="str">
            <v>Demand-based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Customer-based</v>
          </cell>
          <cell r="H125" t="str">
            <v>Demand-based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</sheetNames>
    <sheetDataSet>
      <sheetData sheetId="0" refreshError="1"/>
      <sheetData sheetId="1" refreshError="1">
        <row r="1">
          <cell r="A1" t="str">
            <v>Atmos Energy Corporation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82955</v>
          </cell>
          <cell r="E34" t="str">
            <v>Budget FY2005</v>
          </cell>
        </row>
        <row r="36">
          <cell r="D36">
            <v>18019</v>
          </cell>
          <cell r="E36" t="str">
            <v>Budget FY2005</v>
          </cell>
        </row>
        <row r="37">
          <cell r="D37">
            <v>9583</v>
          </cell>
          <cell r="E37" t="str">
            <v>Budget FY2005</v>
          </cell>
        </row>
        <row r="39">
          <cell r="D39">
            <v>-29006</v>
          </cell>
          <cell r="E39" t="str">
            <v>Budget FY2005</v>
          </cell>
        </row>
        <row r="40">
          <cell r="D40">
            <v>2579</v>
          </cell>
          <cell r="E40" t="str">
            <v>Budget FY2005</v>
          </cell>
        </row>
        <row r="42"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B46">
            <v>38328</v>
          </cell>
          <cell r="C46">
            <v>45672</v>
          </cell>
          <cell r="D46">
            <v>84000</v>
          </cell>
        </row>
        <row r="47"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C50">
            <v>0.40479999999999999</v>
          </cell>
          <cell r="D50">
            <v>0.38034308571428571</v>
          </cell>
        </row>
      </sheetData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>
            <v>301</v>
          </cell>
          <cell r="G2">
            <v>166.68</v>
          </cell>
        </row>
        <row r="3">
          <cell r="A3">
            <v>1</v>
          </cell>
          <cell r="B3">
            <v>20</v>
          </cell>
          <cell r="G3">
            <v>0</v>
          </cell>
        </row>
        <row r="4">
          <cell r="A4">
            <v>1</v>
          </cell>
          <cell r="B4">
            <v>20</v>
          </cell>
          <cell r="G4">
            <v>2.2737367544323201E-13</v>
          </cell>
        </row>
        <row r="5">
          <cell r="A5">
            <v>1</v>
          </cell>
          <cell r="B5">
            <v>30</v>
          </cell>
          <cell r="G5">
            <v>7.2759576141834308E-12</v>
          </cell>
        </row>
        <row r="6">
          <cell r="A6">
            <v>1</v>
          </cell>
          <cell r="B6">
            <v>30</v>
          </cell>
          <cell r="G6">
            <v>6742.97</v>
          </cell>
        </row>
        <row r="7">
          <cell r="A7">
            <v>1</v>
          </cell>
          <cell r="B7">
            <v>50</v>
          </cell>
          <cell r="G7">
            <v>-4.1836756281554699E-11</v>
          </cell>
        </row>
        <row r="8">
          <cell r="A8">
            <v>1</v>
          </cell>
          <cell r="B8">
            <v>50</v>
          </cell>
          <cell r="G8">
            <v>-5.6843418860808002E-14</v>
          </cell>
        </row>
        <row r="9">
          <cell r="A9">
            <v>1</v>
          </cell>
          <cell r="B9">
            <v>50</v>
          </cell>
          <cell r="G9">
            <v>1.7053025658242399E-13</v>
          </cell>
        </row>
        <row r="10">
          <cell r="A10">
            <v>1</v>
          </cell>
          <cell r="B10">
            <v>60</v>
          </cell>
          <cell r="G10">
            <v>-4.6611603465862596E-12</v>
          </cell>
        </row>
        <row r="11">
          <cell r="A11">
            <v>2</v>
          </cell>
          <cell r="B11">
            <v>20</v>
          </cell>
          <cell r="G11">
            <v>-2.18278728425503E-11</v>
          </cell>
        </row>
        <row r="12">
          <cell r="A12">
            <v>2</v>
          </cell>
          <cell r="B12">
            <v>20</v>
          </cell>
          <cell r="G12">
            <v>0</v>
          </cell>
        </row>
        <row r="13">
          <cell r="A13">
            <v>2</v>
          </cell>
          <cell r="B13">
            <v>30</v>
          </cell>
          <cell r="G13">
            <v>7.2759576141834308E-12</v>
          </cell>
        </row>
        <row r="14">
          <cell r="A14">
            <v>2</v>
          </cell>
          <cell r="B14">
            <v>30</v>
          </cell>
          <cell r="G14">
            <v>1.06581410364015E-14</v>
          </cell>
        </row>
        <row r="15">
          <cell r="A15">
            <v>2</v>
          </cell>
          <cell r="B15">
            <v>50</v>
          </cell>
          <cell r="G15">
            <v>3.6379788070917097E-11</v>
          </cell>
        </row>
        <row r="16">
          <cell r="A16">
            <v>2</v>
          </cell>
          <cell r="B16">
            <v>50</v>
          </cell>
          <cell r="G16">
            <v>-4.2632564145605999E-14</v>
          </cell>
        </row>
        <row r="17">
          <cell r="A17">
            <v>2</v>
          </cell>
          <cell r="B17">
            <v>50</v>
          </cell>
          <cell r="G17">
            <v>1.0800249583553501E-12</v>
          </cell>
        </row>
        <row r="18">
          <cell r="A18">
            <v>2</v>
          </cell>
          <cell r="B18">
            <v>60</v>
          </cell>
          <cell r="G18">
            <v>0</v>
          </cell>
        </row>
        <row r="19">
          <cell r="A19">
            <v>1</v>
          </cell>
          <cell r="B19">
            <v>50</v>
          </cell>
          <cell r="G19">
            <v>3651.35</v>
          </cell>
        </row>
        <row r="20">
          <cell r="A20">
            <v>2</v>
          </cell>
          <cell r="B20">
            <v>50</v>
          </cell>
          <cell r="G20">
            <v>3651.35</v>
          </cell>
        </row>
        <row r="21">
          <cell r="A21">
            <v>1</v>
          </cell>
          <cell r="B21">
            <v>40</v>
          </cell>
          <cell r="G21">
            <v>633.86</v>
          </cell>
        </row>
        <row r="22">
          <cell r="A22">
            <v>1</v>
          </cell>
          <cell r="B22">
            <v>60</v>
          </cell>
          <cell r="G22">
            <v>7663.37</v>
          </cell>
        </row>
        <row r="23">
          <cell r="A23">
            <v>1</v>
          </cell>
          <cell r="B23">
            <v>180</v>
          </cell>
          <cell r="G23">
            <v>192142.89</v>
          </cell>
        </row>
        <row r="24">
          <cell r="A24">
            <v>2</v>
          </cell>
          <cell r="B24">
            <v>40</v>
          </cell>
          <cell r="G24">
            <v>633.86</v>
          </cell>
        </row>
        <row r="25">
          <cell r="A25">
            <v>2</v>
          </cell>
          <cell r="B25">
            <v>60</v>
          </cell>
          <cell r="G25">
            <v>7663.37</v>
          </cell>
        </row>
        <row r="26">
          <cell r="A26">
            <v>1</v>
          </cell>
          <cell r="B26">
            <v>40</v>
          </cell>
          <cell r="G26">
            <v>9094.9500000000007</v>
          </cell>
        </row>
        <row r="27">
          <cell r="A27">
            <v>1</v>
          </cell>
          <cell r="B27">
            <v>50</v>
          </cell>
          <cell r="G27">
            <v>11967.42</v>
          </cell>
        </row>
        <row r="28">
          <cell r="A28">
            <v>1</v>
          </cell>
          <cell r="B28">
            <v>60</v>
          </cell>
          <cell r="G28">
            <v>13458.65</v>
          </cell>
        </row>
        <row r="29">
          <cell r="A29">
            <v>1</v>
          </cell>
          <cell r="B29">
            <v>70</v>
          </cell>
          <cell r="G29">
            <v>17838.400000000001</v>
          </cell>
        </row>
        <row r="30">
          <cell r="A30">
            <v>1</v>
          </cell>
          <cell r="B30">
            <v>180</v>
          </cell>
          <cell r="G30">
            <v>150088.01999999999</v>
          </cell>
        </row>
        <row r="31">
          <cell r="A31">
            <v>1</v>
          </cell>
          <cell r="B31">
            <v>232</v>
          </cell>
          <cell r="G31">
            <v>12735.7</v>
          </cell>
        </row>
        <row r="32">
          <cell r="A32">
            <v>1</v>
          </cell>
          <cell r="B32">
            <v>233</v>
          </cell>
          <cell r="G32">
            <v>22212.41</v>
          </cell>
        </row>
        <row r="33">
          <cell r="A33">
            <v>1</v>
          </cell>
          <cell r="B33">
            <v>234</v>
          </cell>
          <cell r="G33">
            <v>17248.28</v>
          </cell>
        </row>
        <row r="34">
          <cell r="A34">
            <v>2</v>
          </cell>
          <cell r="B34">
            <v>40</v>
          </cell>
          <cell r="G34">
            <v>9094.9500000000007</v>
          </cell>
        </row>
        <row r="35">
          <cell r="A35">
            <v>2</v>
          </cell>
          <cell r="B35">
            <v>50</v>
          </cell>
          <cell r="G35">
            <v>11967.42</v>
          </cell>
        </row>
        <row r="36">
          <cell r="A36">
            <v>2</v>
          </cell>
          <cell r="B36">
            <v>60</v>
          </cell>
          <cell r="G36">
            <v>13458.65</v>
          </cell>
        </row>
        <row r="37">
          <cell r="A37">
            <v>2</v>
          </cell>
          <cell r="B37">
            <v>70</v>
          </cell>
          <cell r="G37">
            <v>17838.400000000001</v>
          </cell>
        </row>
        <row r="38">
          <cell r="A38">
            <v>2</v>
          </cell>
          <cell r="B38">
            <v>232</v>
          </cell>
          <cell r="G38">
            <v>12755.89</v>
          </cell>
        </row>
        <row r="39">
          <cell r="A39">
            <v>2</v>
          </cell>
          <cell r="B39">
            <v>233</v>
          </cell>
          <cell r="G39">
            <v>22212.41</v>
          </cell>
        </row>
        <row r="40">
          <cell r="A40">
            <v>2</v>
          </cell>
          <cell r="B40">
            <v>234</v>
          </cell>
          <cell r="G40">
            <v>17248.28</v>
          </cell>
        </row>
        <row r="41">
          <cell r="A41">
            <v>1</v>
          </cell>
          <cell r="B41">
            <v>20</v>
          </cell>
          <cell r="G41">
            <v>16441.22</v>
          </cell>
        </row>
        <row r="42">
          <cell r="A42">
            <v>1</v>
          </cell>
          <cell r="B42">
            <v>30</v>
          </cell>
          <cell r="G42">
            <v>18527.669999999998</v>
          </cell>
        </row>
        <row r="43">
          <cell r="A43">
            <v>1</v>
          </cell>
          <cell r="B43">
            <v>40</v>
          </cell>
          <cell r="G43">
            <v>29660.82</v>
          </cell>
        </row>
        <row r="44">
          <cell r="A44">
            <v>1</v>
          </cell>
          <cell r="B44">
            <v>50</v>
          </cell>
          <cell r="G44">
            <v>60448.23</v>
          </cell>
        </row>
        <row r="45">
          <cell r="A45">
            <v>1</v>
          </cell>
          <cell r="B45">
            <v>60</v>
          </cell>
          <cell r="G45">
            <v>18114</v>
          </cell>
        </row>
        <row r="46">
          <cell r="A46">
            <v>1</v>
          </cell>
          <cell r="B46">
            <v>70</v>
          </cell>
          <cell r="G46">
            <v>58806.6</v>
          </cell>
        </row>
        <row r="47">
          <cell r="A47">
            <v>1</v>
          </cell>
          <cell r="B47">
            <v>180</v>
          </cell>
          <cell r="G47">
            <v>898805.72</v>
          </cell>
        </row>
        <row r="48">
          <cell r="A48">
            <v>1</v>
          </cell>
          <cell r="B48">
            <v>303</v>
          </cell>
          <cell r="G48">
            <v>49808.480000000003</v>
          </cell>
        </row>
        <row r="49">
          <cell r="A49">
            <v>2</v>
          </cell>
          <cell r="B49">
            <v>20</v>
          </cell>
          <cell r="G49">
            <v>16717.16</v>
          </cell>
        </row>
        <row r="50">
          <cell r="A50">
            <v>2</v>
          </cell>
          <cell r="B50">
            <v>30</v>
          </cell>
          <cell r="G50">
            <v>18514.52</v>
          </cell>
        </row>
        <row r="51">
          <cell r="A51">
            <v>2</v>
          </cell>
          <cell r="B51">
            <v>40</v>
          </cell>
          <cell r="G51">
            <v>29669.58</v>
          </cell>
        </row>
        <row r="52">
          <cell r="A52">
            <v>2</v>
          </cell>
          <cell r="B52">
            <v>50</v>
          </cell>
          <cell r="G52">
            <v>60448.23</v>
          </cell>
        </row>
        <row r="53">
          <cell r="A53">
            <v>2</v>
          </cell>
          <cell r="B53">
            <v>60</v>
          </cell>
          <cell r="G53">
            <v>18114</v>
          </cell>
        </row>
        <row r="54">
          <cell r="A54">
            <v>2</v>
          </cell>
          <cell r="B54">
            <v>70</v>
          </cell>
          <cell r="G54">
            <v>59259.26</v>
          </cell>
        </row>
        <row r="55">
          <cell r="A55">
            <v>2</v>
          </cell>
          <cell r="B55">
            <v>303</v>
          </cell>
          <cell r="G55">
            <v>49808.480000000003</v>
          </cell>
        </row>
        <row r="56">
          <cell r="A56">
            <v>1</v>
          </cell>
          <cell r="B56">
            <v>20</v>
          </cell>
          <cell r="G56">
            <v>1328879.06</v>
          </cell>
        </row>
        <row r="57">
          <cell r="A57">
            <v>1</v>
          </cell>
          <cell r="B57">
            <v>30</v>
          </cell>
          <cell r="G57">
            <v>760292.42</v>
          </cell>
        </row>
        <row r="58">
          <cell r="A58">
            <v>1</v>
          </cell>
          <cell r="B58">
            <v>40</v>
          </cell>
          <cell r="G58">
            <v>733457.48</v>
          </cell>
        </row>
        <row r="59">
          <cell r="A59">
            <v>1</v>
          </cell>
          <cell r="B59">
            <v>50</v>
          </cell>
          <cell r="G59">
            <v>1476490.75</v>
          </cell>
        </row>
        <row r="60">
          <cell r="A60">
            <v>1</v>
          </cell>
          <cell r="B60">
            <v>60</v>
          </cell>
          <cell r="G60">
            <v>818049.8</v>
          </cell>
        </row>
        <row r="61">
          <cell r="A61">
            <v>1</v>
          </cell>
          <cell r="B61">
            <v>70</v>
          </cell>
          <cell r="G61">
            <v>369202.87</v>
          </cell>
        </row>
        <row r="62">
          <cell r="A62">
            <v>1</v>
          </cell>
          <cell r="B62">
            <v>180</v>
          </cell>
          <cell r="G62">
            <v>31840.09</v>
          </cell>
        </row>
        <row r="63">
          <cell r="A63">
            <v>1</v>
          </cell>
          <cell r="B63">
            <v>212</v>
          </cell>
          <cell r="G63">
            <v>11958.43</v>
          </cell>
        </row>
        <row r="64">
          <cell r="A64">
            <v>1</v>
          </cell>
          <cell r="B64">
            <v>303</v>
          </cell>
          <cell r="G64">
            <v>6462.72</v>
          </cell>
        </row>
        <row r="65">
          <cell r="A65">
            <v>2</v>
          </cell>
          <cell r="B65">
            <v>20</v>
          </cell>
          <cell r="G65">
            <v>1315587.95</v>
          </cell>
        </row>
        <row r="66">
          <cell r="A66">
            <v>2</v>
          </cell>
          <cell r="B66">
            <v>30</v>
          </cell>
          <cell r="G66">
            <v>752005.98</v>
          </cell>
        </row>
        <row r="67">
          <cell r="A67">
            <v>2</v>
          </cell>
          <cell r="B67">
            <v>40</v>
          </cell>
          <cell r="G67">
            <v>704344.2</v>
          </cell>
        </row>
        <row r="68">
          <cell r="A68">
            <v>2</v>
          </cell>
          <cell r="B68">
            <v>50</v>
          </cell>
          <cell r="G68">
            <v>1464133.81</v>
          </cell>
        </row>
        <row r="69">
          <cell r="A69">
            <v>2</v>
          </cell>
          <cell r="B69">
            <v>60</v>
          </cell>
          <cell r="G69">
            <v>818935.74</v>
          </cell>
        </row>
        <row r="70">
          <cell r="A70">
            <v>2</v>
          </cell>
          <cell r="B70">
            <v>70</v>
          </cell>
          <cell r="G70">
            <v>535143.73</v>
          </cell>
        </row>
        <row r="71">
          <cell r="A71">
            <v>2</v>
          </cell>
          <cell r="B71">
            <v>212</v>
          </cell>
          <cell r="G71">
            <v>11991.98</v>
          </cell>
        </row>
        <row r="72">
          <cell r="A72">
            <v>2</v>
          </cell>
          <cell r="B72">
            <v>303</v>
          </cell>
          <cell r="G72">
            <v>6462.72</v>
          </cell>
        </row>
        <row r="73">
          <cell r="A73">
            <v>1</v>
          </cell>
          <cell r="B73">
            <v>10</v>
          </cell>
          <cell r="G73">
            <v>1009214.23</v>
          </cell>
        </row>
        <row r="74">
          <cell r="A74">
            <v>1</v>
          </cell>
          <cell r="B74">
            <v>20</v>
          </cell>
          <cell r="G74">
            <v>128461.51</v>
          </cell>
        </row>
        <row r="75">
          <cell r="A75">
            <v>1</v>
          </cell>
          <cell r="B75">
            <v>30</v>
          </cell>
          <cell r="G75">
            <v>91271.73</v>
          </cell>
        </row>
        <row r="76">
          <cell r="A76">
            <v>1</v>
          </cell>
          <cell r="B76">
            <v>40</v>
          </cell>
          <cell r="G76">
            <v>70475.399999999994</v>
          </cell>
        </row>
        <row r="77">
          <cell r="A77">
            <v>1</v>
          </cell>
          <cell r="B77">
            <v>50</v>
          </cell>
          <cell r="G77">
            <v>74877.899999999994</v>
          </cell>
        </row>
        <row r="78">
          <cell r="A78">
            <v>1</v>
          </cell>
          <cell r="B78">
            <v>60</v>
          </cell>
          <cell r="G78">
            <v>101847.09</v>
          </cell>
        </row>
        <row r="79">
          <cell r="A79">
            <v>1</v>
          </cell>
          <cell r="B79">
            <v>70</v>
          </cell>
          <cell r="G79">
            <v>44540.22</v>
          </cell>
        </row>
        <row r="80">
          <cell r="A80">
            <v>1</v>
          </cell>
          <cell r="B80">
            <v>212</v>
          </cell>
          <cell r="G80">
            <v>23.01</v>
          </cell>
        </row>
        <row r="81">
          <cell r="A81">
            <v>1</v>
          </cell>
          <cell r="B81">
            <v>303</v>
          </cell>
          <cell r="G81">
            <v>23.92</v>
          </cell>
        </row>
        <row r="82">
          <cell r="A82">
            <v>2</v>
          </cell>
          <cell r="B82">
            <v>10</v>
          </cell>
          <cell r="G82">
            <v>1022767.54</v>
          </cell>
        </row>
        <row r="83">
          <cell r="A83">
            <v>2</v>
          </cell>
          <cell r="B83">
            <v>20</v>
          </cell>
          <cell r="G83">
            <v>129203.5</v>
          </cell>
        </row>
        <row r="84">
          <cell r="A84">
            <v>2</v>
          </cell>
          <cell r="B84">
            <v>30</v>
          </cell>
          <cell r="G84">
            <v>89083.4</v>
          </cell>
        </row>
        <row r="85">
          <cell r="A85">
            <v>2</v>
          </cell>
          <cell r="B85">
            <v>40</v>
          </cell>
          <cell r="G85">
            <v>72001.64</v>
          </cell>
        </row>
        <row r="86">
          <cell r="A86">
            <v>2</v>
          </cell>
          <cell r="B86">
            <v>50</v>
          </cell>
          <cell r="G86">
            <v>73445.23</v>
          </cell>
        </row>
        <row r="87">
          <cell r="A87">
            <v>2</v>
          </cell>
          <cell r="B87">
            <v>60</v>
          </cell>
          <cell r="G87">
            <v>103090.68</v>
          </cell>
        </row>
        <row r="88">
          <cell r="A88">
            <v>2</v>
          </cell>
          <cell r="B88">
            <v>70</v>
          </cell>
          <cell r="G88">
            <v>44677.72</v>
          </cell>
        </row>
        <row r="89">
          <cell r="A89">
            <v>2</v>
          </cell>
          <cell r="B89">
            <v>212</v>
          </cell>
          <cell r="G89">
            <v>23.01</v>
          </cell>
        </row>
        <row r="90">
          <cell r="A90">
            <v>2</v>
          </cell>
          <cell r="B90">
            <v>303</v>
          </cell>
          <cell r="G90">
            <v>23.92</v>
          </cell>
        </row>
        <row r="91">
          <cell r="A91">
            <v>1</v>
          </cell>
          <cell r="B91">
            <v>221</v>
          </cell>
          <cell r="G91">
            <v>66.95</v>
          </cell>
        </row>
        <row r="92">
          <cell r="A92">
            <v>2</v>
          </cell>
          <cell r="B92">
            <v>221</v>
          </cell>
          <cell r="G92">
            <v>66.95</v>
          </cell>
        </row>
        <row r="93">
          <cell r="A93">
            <v>1</v>
          </cell>
          <cell r="B93">
            <v>40</v>
          </cell>
          <cell r="G93">
            <v>3.59</v>
          </cell>
        </row>
        <row r="94">
          <cell r="A94">
            <v>2</v>
          </cell>
          <cell r="B94">
            <v>40</v>
          </cell>
          <cell r="G94">
            <v>3.59</v>
          </cell>
        </row>
        <row r="95">
          <cell r="A95">
            <v>1</v>
          </cell>
          <cell r="B95">
            <v>10</v>
          </cell>
          <cell r="G95">
            <v>163477.16</v>
          </cell>
        </row>
        <row r="96">
          <cell r="A96">
            <v>1</v>
          </cell>
          <cell r="B96">
            <v>10</v>
          </cell>
          <cell r="G96">
            <v>57147.56</v>
          </cell>
        </row>
        <row r="97">
          <cell r="A97">
            <v>1</v>
          </cell>
          <cell r="B97">
            <v>20</v>
          </cell>
          <cell r="G97">
            <v>191.52</v>
          </cell>
        </row>
        <row r="98">
          <cell r="A98">
            <v>1</v>
          </cell>
          <cell r="B98">
            <v>20</v>
          </cell>
          <cell r="G98">
            <v>104747.45</v>
          </cell>
        </row>
        <row r="99">
          <cell r="A99">
            <v>1</v>
          </cell>
          <cell r="B99">
            <v>30</v>
          </cell>
          <cell r="G99">
            <v>2078.36</v>
          </cell>
        </row>
        <row r="100">
          <cell r="A100">
            <v>1</v>
          </cell>
          <cell r="B100">
            <v>30</v>
          </cell>
          <cell r="G100">
            <v>9103.9</v>
          </cell>
        </row>
        <row r="101">
          <cell r="A101">
            <v>1</v>
          </cell>
          <cell r="B101">
            <v>40</v>
          </cell>
          <cell r="G101">
            <v>958.32</v>
          </cell>
        </row>
        <row r="102">
          <cell r="A102">
            <v>1</v>
          </cell>
          <cell r="B102">
            <v>40</v>
          </cell>
          <cell r="G102">
            <v>5679.37</v>
          </cell>
        </row>
        <row r="103">
          <cell r="A103">
            <v>1</v>
          </cell>
          <cell r="B103">
            <v>50</v>
          </cell>
          <cell r="G103">
            <v>32444.46</v>
          </cell>
        </row>
        <row r="104">
          <cell r="A104">
            <v>1</v>
          </cell>
          <cell r="B104">
            <v>60</v>
          </cell>
          <cell r="G104">
            <v>66.81</v>
          </cell>
        </row>
        <row r="105">
          <cell r="A105">
            <v>1</v>
          </cell>
          <cell r="B105">
            <v>60</v>
          </cell>
          <cell r="G105">
            <v>3637.48</v>
          </cell>
        </row>
        <row r="106">
          <cell r="A106">
            <v>1</v>
          </cell>
          <cell r="B106">
            <v>70</v>
          </cell>
          <cell r="G106">
            <v>45444.81</v>
          </cell>
        </row>
        <row r="107">
          <cell r="A107">
            <v>1</v>
          </cell>
          <cell r="B107">
            <v>212</v>
          </cell>
          <cell r="G107">
            <v>9199.1</v>
          </cell>
        </row>
        <row r="108">
          <cell r="A108">
            <v>2</v>
          </cell>
          <cell r="B108">
            <v>10</v>
          </cell>
          <cell r="G108">
            <v>163477.16</v>
          </cell>
        </row>
        <row r="109">
          <cell r="A109">
            <v>2</v>
          </cell>
          <cell r="B109">
            <v>10</v>
          </cell>
          <cell r="G109">
            <v>57514.7</v>
          </cell>
        </row>
        <row r="110">
          <cell r="A110">
            <v>2</v>
          </cell>
          <cell r="B110">
            <v>20</v>
          </cell>
          <cell r="G110">
            <v>191.52</v>
          </cell>
        </row>
        <row r="111">
          <cell r="A111">
            <v>2</v>
          </cell>
          <cell r="B111">
            <v>20</v>
          </cell>
          <cell r="G111">
            <v>104779.2</v>
          </cell>
        </row>
        <row r="112">
          <cell r="A112">
            <v>2</v>
          </cell>
          <cell r="B112">
            <v>30</v>
          </cell>
          <cell r="G112">
            <v>2078.36</v>
          </cell>
        </row>
        <row r="113">
          <cell r="A113">
            <v>2</v>
          </cell>
          <cell r="B113">
            <v>30</v>
          </cell>
          <cell r="G113">
            <v>9102.4500000000007</v>
          </cell>
        </row>
        <row r="114">
          <cell r="A114">
            <v>2</v>
          </cell>
          <cell r="B114">
            <v>40</v>
          </cell>
          <cell r="G114">
            <v>958.32</v>
          </cell>
        </row>
        <row r="115">
          <cell r="A115">
            <v>2</v>
          </cell>
          <cell r="B115">
            <v>40</v>
          </cell>
          <cell r="G115">
            <v>5679.37</v>
          </cell>
        </row>
        <row r="116">
          <cell r="A116">
            <v>2</v>
          </cell>
          <cell r="B116">
            <v>50</v>
          </cell>
          <cell r="G116">
            <v>20277.27</v>
          </cell>
        </row>
        <row r="117">
          <cell r="A117">
            <v>2</v>
          </cell>
          <cell r="B117">
            <v>60</v>
          </cell>
          <cell r="G117">
            <v>22.2</v>
          </cell>
        </row>
        <row r="118">
          <cell r="A118">
            <v>2</v>
          </cell>
          <cell r="B118">
            <v>60</v>
          </cell>
          <cell r="G118">
            <v>3690.99</v>
          </cell>
        </row>
        <row r="119">
          <cell r="A119">
            <v>2</v>
          </cell>
          <cell r="B119">
            <v>70</v>
          </cell>
          <cell r="G119">
            <v>45450.86</v>
          </cell>
        </row>
        <row r="120">
          <cell r="A120">
            <v>2</v>
          </cell>
          <cell r="B120">
            <v>212</v>
          </cell>
          <cell r="G120">
            <v>9199.11</v>
          </cell>
        </row>
        <row r="121">
          <cell r="A121">
            <v>1</v>
          </cell>
          <cell r="B121">
            <v>20</v>
          </cell>
          <cell r="G121">
            <v>-4732.8599999999997</v>
          </cell>
        </row>
        <row r="122">
          <cell r="A122">
            <v>1</v>
          </cell>
          <cell r="B122">
            <v>50</v>
          </cell>
          <cell r="G122">
            <v>47207.23</v>
          </cell>
        </row>
        <row r="123">
          <cell r="A123">
            <v>1</v>
          </cell>
          <cell r="B123">
            <v>60</v>
          </cell>
          <cell r="G123">
            <v>31438.55</v>
          </cell>
        </row>
        <row r="124">
          <cell r="A124">
            <v>1</v>
          </cell>
          <cell r="B124">
            <v>180</v>
          </cell>
          <cell r="G124">
            <v>152768.95000000001</v>
          </cell>
        </row>
        <row r="125">
          <cell r="A125">
            <v>1</v>
          </cell>
          <cell r="B125">
            <v>180</v>
          </cell>
          <cell r="G125">
            <v>-68641.850000000006</v>
          </cell>
        </row>
        <row r="126">
          <cell r="A126">
            <v>2</v>
          </cell>
          <cell r="B126">
            <v>20</v>
          </cell>
          <cell r="G126">
            <v>-4732.8599999999997</v>
          </cell>
        </row>
        <row r="127">
          <cell r="A127">
            <v>2</v>
          </cell>
          <cell r="B127">
            <v>50</v>
          </cell>
          <cell r="G127">
            <v>47207.23</v>
          </cell>
        </row>
        <row r="128">
          <cell r="A128">
            <v>2</v>
          </cell>
          <cell r="B128">
            <v>60</v>
          </cell>
          <cell r="G128">
            <v>31438.55</v>
          </cell>
        </row>
        <row r="129">
          <cell r="A129">
            <v>1</v>
          </cell>
          <cell r="B129">
            <v>212</v>
          </cell>
          <cell r="G129">
            <v>8394</v>
          </cell>
        </row>
        <row r="130">
          <cell r="A130">
            <v>1</v>
          </cell>
          <cell r="B130">
            <v>221</v>
          </cell>
          <cell r="G130">
            <v>7755</v>
          </cell>
        </row>
        <row r="131">
          <cell r="A131">
            <v>2</v>
          </cell>
          <cell r="B131">
            <v>212</v>
          </cell>
          <cell r="G131">
            <v>8394</v>
          </cell>
        </row>
        <row r="132">
          <cell r="A132">
            <v>2</v>
          </cell>
          <cell r="B132">
            <v>221</v>
          </cell>
          <cell r="G132">
            <v>7755</v>
          </cell>
        </row>
        <row r="133">
          <cell r="A133">
            <v>1</v>
          </cell>
          <cell r="B133">
            <v>180</v>
          </cell>
          <cell r="G133">
            <v>13755.75</v>
          </cell>
        </row>
        <row r="134">
          <cell r="A134">
            <v>1</v>
          </cell>
          <cell r="B134">
            <v>212</v>
          </cell>
          <cell r="G134">
            <v>71983.679999999993</v>
          </cell>
        </row>
        <row r="135">
          <cell r="A135">
            <v>2</v>
          </cell>
          <cell r="B135">
            <v>212</v>
          </cell>
          <cell r="G135">
            <v>72969.84</v>
          </cell>
        </row>
        <row r="136">
          <cell r="A136">
            <v>1</v>
          </cell>
          <cell r="B136">
            <v>180</v>
          </cell>
          <cell r="G136">
            <v>1133.5</v>
          </cell>
        </row>
        <row r="137">
          <cell r="A137">
            <v>2</v>
          </cell>
          <cell r="B137">
            <v>301</v>
          </cell>
          <cell r="G137">
            <v>81</v>
          </cell>
        </row>
        <row r="138">
          <cell r="A138">
            <v>1</v>
          </cell>
          <cell r="B138">
            <v>212</v>
          </cell>
          <cell r="G138">
            <v>16875</v>
          </cell>
        </row>
        <row r="139">
          <cell r="A139">
            <v>2</v>
          </cell>
          <cell r="B139">
            <v>212</v>
          </cell>
          <cell r="G139">
            <v>16875</v>
          </cell>
        </row>
        <row r="140">
          <cell r="A140">
            <v>1</v>
          </cell>
          <cell r="B140">
            <v>212</v>
          </cell>
          <cell r="G140">
            <v>48711.5</v>
          </cell>
        </row>
        <row r="141">
          <cell r="A141">
            <v>2</v>
          </cell>
          <cell r="B141">
            <v>212</v>
          </cell>
          <cell r="G141">
            <v>48711.5</v>
          </cell>
        </row>
        <row r="142">
          <cell r="A142">
            <v>1</v>
          </cell>
          <cell r="B142">
            <v>221</v>
          </cell>
          <cell r="G142">
            <v>1578.13</v>
          </cell>
        </row>
        <row r="143">
          <cell r="A143">
            <v>2</v>
          </cell>
          <cell r="B143">
            <v>221</v>
          </cell>
          <cell r="G143">
            <v>1578.13</v>
          </cell>
        </row>
        <row r="144">
          <cell r="A144">
            <v>2</v>
          </cell>
          <cell r="B144">
            <v>301</v>
          </cell>
          <cell r="G144">
            <v>166.68</v>
          </cell>
        </row>
        <row r="145">
          <cell r="A145">
            <v>1</v>
          </cell>
          <cell r="B145">
            <v>20</v>
          </cell>
          <cell r="G145">
            <v>14816.16</v>
          </cell>
        </row>
        <row r="146">
          <cell r="A146">
            <v>1</v>
          </cell>
          <cell r="B146">
            <v>30</v>
          </cell>
          <cell r="G146">
            <v>2010.59</v>
          </cell>
        </row>
        <row r="147">
          <cell r="A147">
            <v>1</v>
          </cell>
          <cell r="B147">
            <v>40</v>
          </cell>
          <cell r="G147">
            <v>3483.88</v>
          </cell>
        </row>
        <row r="148">
          <cell r="A148">
            <v>1</v>
          </cell>
          <cell r="B148">
            <v>50</v>
          </cell>
          <cell r="G148">
            <v>5110.24</v>
          </cell>
        </row>
        <row r="149">
          <cell r="A149">
            <v>1</v>
          </cell>
          <cell r="B149">
            <v>60</v>
          </cell>
          <cell r="G149">
            <v>3011.91</v>
          </cell>
        </row>
        <row r="150">
          <cell r="A150">
            <v>1</v>
          </cell>
          <cell r="B150">
            <v>70</v>
          </cell>
          <cell r="G150">
            <v>17527.84</v>
          </cell>
        </row>
        <row r="151">
          <cell r="A151">
            <v>2</v>
          </cell>
          <cell r="B151">
            <v>20</v>
          </cell>
          <cell r="G151">
            <v>14516.12</v>
          </cell>
        </row>
        <row r="152">
          <cell r="A152">
            <v>2</v>
          </cell>
          <cell r="B152">
            <v>30</v>
          </cell>
          <cell r="G152">
            <v>1357.44</v>
          </cell>
        </row>
        <row r="153">
          <cell r="A153">
            <v>2</v>
          </cell>
          <cell r="B153">
            <v>40</v>
          </cell>
          <cell r="G153">
            <v>3320.32</v>
          </cell>
        </row>
        <row r="154">
          <cell r="A154">
            <v>2</v>
          </cell>
          <cell r="B154">
            <v>50</v>
          </cell>
          <cell r="G154">
            <v>3625.29</v>
          </cell>
        </row>
        <row r="155">
          <cell r="A155">
            <v>2</v>
          </cell>
          <cell r="B155">
            <v>60</v>
          </cell>
          <cell r="G155">
            <v>2799.73</v>
          </cell>
        </row>
        <row r="156">
          <cell r="A156">
            <v>2</v>
          </cell>
          <cell r="B156">
            <v>70</v>
          </cell>
          <cell r="G156">
            <v>16695.68</v>
          </cell>
        </row>
        <row r="157">
          <cell r="A157">
            <v>1</v>
          </cell>
          <cell r="B157">
            <v>20</v>
          </cell>
          <cell r="G157">
            <v>-8343.3799999999992</v>
          </cell>
        </row>
        <row r="158">
          <cell r="A158">
            <v>1</v>
          </cell>
          <cell r="B158">
            <v>30</v>
          </cell>
          <cell r="G158">
            <v>-1736.68</v>
          </cell>
        </row>
        <row r="159">
          <cell r="A159">
            <v>1</v>
          </cell>
          <cell r="B159">
            <v>40</v>
          </cell>
          <cell r="G159">
            <v>-3483.88</v>
          </cell>
        </row>
        <row r="160">
          <cell r="A160">
            <v>1</v>
          </cell>
          <cell r="B160">
            <v>50</v>
          </cell>
          <cell r="G160">
            <v>-5110.24</v>
          </cell>
        </row>
        <row r="161">
          <cell r="A161">
            <v>1</v>
          </cell>
          <cell r="B161">
            <v>60</v>
          </cell>
          <cell r="G161">
            <v>-2955.12</v>
          </cell>
        </row>
        <row r="162">
          <cell r="A162">
            <v>1</v>
          </cell>
          <cell r="B162">
            <v>70</v>
          </cell>
          <cell r="G162">
            <v>-17527.84</v>
          </cell>
        </row>
        <row r="163">
          <cell r="A163">
            <v>2</v>
          </cell>
          <cell r="B163">
            <v>20</v>
          </cell>
          <cell r="G163">
            <v>-7973</v>
          </cell>
        </row>
        <row r="164">
          <cell r="A164">
            <v>2</v>
          </cell>
          <cell r="B164">
            <v>30</v>
          </cell>
          <cell r="G164">
            <v>-1054.8800000000001</v>
          </cell>
        </row>
        <row r="165">
          <cell r="A165">
            <v>2</v>
          </cell>
          <cell r="B165">
            <v>40</v>
          </cell>
          <cell r="G165">
            <v>-3320.32</v>
          </cell>
        </row>
        <row r="166">
          <cell r="A166">
            <v>2</v>
          </cell>
          <cell r="B166">
            <v>50</v>
          </cell>
          <cell r="G166">
            <v>-3625.29</v>
          </cell>
        </row>
        <row r="167">
          <cell r="A167">
            <v>2</v>
          </cell>
          <cell r="B167">
            <v>60</v>
          </cell>
          <cell r="G167">
            <v>-2706.7</v>
          </cell>
        </row>
        <row r="168">
          <cell r="A168">
            <v>2</v>
          </cell>
          <cell r="B168">
            <v>70</v>
          </cell>
          <cell r="G168">
            <v>-16695.68</v>
          </cell>
        </row>
        <row r="169">
          <cell r="A169">
            <v>1</v>
          </cell>
          <cell r="B169">
            <v>20</v>
          </cell>
          <cell r="G169">
            <v>20297.93</v>
          </cell>
        </row>
        <row r="170">
          <cell r="A170">
            <v>1</v>
          </cell>
          <cell r="B170">
            <v>30</v>
          </cell>
          <cell r="G170">
            <v>4144.99</v>
          </cell>
        </row>
        <row r="171">
          <cell r="A171">
            <v>1</v>
          </cell>
          <cell r="B171">
            <v>40</v>
          </cell>
          <cell r="G171">
            <v>2080.63</v>
          </cell>
        </row>
        <row r="172">
          <cell r="A172">
            <v>1</v>
          </cell>
          <cell r="B172">
            <v>50</v>
          </cell>
          <cell r="G172">
            <v>16579.77</v>
          </cell>
        </row>
        <row r="173">
          <cell r="A173">
            <v>1</v>
          </cell>
          <cell r="B173">
            <v>60</v>
          </cell>
          <cell r="G173">
            <v>7705.52</v>
          </cell>
        </row>
        <row r="174">
          <cell r="A174">
            <v>1</v>
          </cell>
          <cell r="B174">
            <v>70</v>
          </cell>
          <cell r="G174">
            <v>7805.63</v>
          </cell>
        </row>
        <row r="175">
          <cell r="A175">
            <v>2</v>
          </cell>
          <cell r="B175">
            <v>20</v>
          </cell>
          <cell r="G175">
            <v>20518.09</v>
          </cell>
        </row>
        <row r="176">
          <cell r="A176">
            <v>2</v>
          </cell>
          <cell r="B176">
            <v>30</v>
          </cell>
          <cell r="G176">
            <v>4126.1000000000004</v>
          </cell>
        </row>
        <row r="177">
          <cell r="A177">
            <v>2</v>
          </cell>
          <cell r="B177">
            <v>40</v>
          </cell>
          <cell r="G177">
            <v>2075.4</v>
          </cell>
        </row>
        <row r="178">
          <cell r="A178">
            <v>2</v>
          </cell>
          <cell r="B178">
            <v>50</v>
          </cell>
          <cell r="G178">
            <v>16701.580000000002</v>
          </cell>
        </row>
        <row r="179">
          <cell r="A179">
            <v>2</v>
          </cell>
          <cell r="B179">
            <v>60</v>
          </cell>
          <cell r="G179">
            <v>7828.88</v>
          </cell>
        </row>
        <row r="180">
          <cell r="A180">
            <v>2</v>
          </cell>
          <cell r="B180">
            <v>70</v>
          </cell>
          <cell r="G180">
            <v>7512.24</v>
          </cell>
        </row>
        <row r="181">
          <cell r="A181">
            <v>1</v>
          </cell>
          <cell r="B181">
            <v>20</v>
          </cell>
          <cell r="G181">
            <v>-20297.93</v>
          </cell>
        </row>
        <row r="182">
          <cell r="A182">
            <v>1</v>
          </cell>
          <cell r="B182">
            <v>30</v>
          </cell>
          <cell r="G182">
            <v>-4092.86</v>
          </cell>
        </row>
        <row r="183">
          <cell r="A183">
            <v>1</v>
          </cell>
          <cell r="B183">
            <v>40</v>
          </cell>
          <cell r="G183">
            <v>-2080.63</v>
          </cell>
        </row>
        <row r="184">
          <cell r="A184">
            <v>1</v>
          </cell>
          <cell r="B184">
            <v>50</v>
          </cell>
          <cell r="G184">
            <v>-16570.54</v>
          </cell>
        </row>
        <row r="185">
          <cell r="A185">
            <v>1</v>
          </cell>
          <cell r="B185">
            <v>60</v>
          </cell>
          <cell r="G185">
            <v>-7678.26</v>
          </cell>
        </row>
        <row r="186">
          <cell r="A186">
            <v>1</v>
          </cell>
          <cell r="B186">
            <v>70</v>
          </cell>
          <cell r="G186">
            <v>-7799.3</v>
          </cell>
        </row>
        <row r="187">
          <cell r="A187">
            <v>2</v>
          </cell>
          <cell r="B187">
            <v>20</v>
          </cell>
          <cell r="G187">
            <v>-20518.09</v>
          </cell>
        </row>
        <row r="188">
          <cell r="A188">
            <v>2</v>
          </cell>
          <cell r="B188">
            <v>30</v>
          </cell>
          <cell r="G188">
            <v>-4073.97</v>
          </cell>
        </row>
        <row r="189">
          <cell r="A189">
            <v>2</v>
          </cell>
          <cell r="B189">
            <v>40</v>
          </cell>
          <cell r="G189">
            <v>-2075.4</v>
          </cell>
        </row>
        <row r="190">
          <cell r="A190">
            <v>2</v>
          </cell>
          <cell r="B190">
            <v>50</v>
          </cell>
          <cell r="G190">
            <v>-16692.349999999999</v>
          </cell>
        </row>
        <row r="191">
          <cell r="A191">
            <v>2</v>
          </cell>
          <cell r="B191">
            <v>60</v>
          </cell>
          <cell r="G191">
            <v>-7790.71</v>
          </cell>
        </row>
        <row r="192">
          <cell r="A192">
            <v>2</v>
          </cell>
          <cell r="B192">
            <v>70</v>
          </cell>
          <cell r="G192">
            <v>-7505.99</v>
          </cell>
        </row>
        <row r="193">
          <cell r="A193">
            <v>1</v>
          </cell>
          <cell r="B193">
            <v>20</v>
          </cell>
          <cell r="G193">
            <v>325.39999999999998</v>
          </cell>
        </row>
        <row r="194">
          <cell r="A194">
            <v>2</v>
          </cell>
          <cell r="B194">
            <v>20</v>
          </cell>
          <cell r="G194">
            <v>365.38</v>
          </cell>
        </row>
        <row r="195">
          <cell r="A195">
            <v>1</v>
          </cell>
          <cell r="B195">
            <v>20</v>
          </cell>
          <cell r="G195">
            <v>-112.06</v>
          </cell>
        </row>
        <row r="196">
          <cell r="A196">
            <v>2</v>
          </cell>
          <cell r="B196">
            <v>20</v>
          </cell>
          <cell r="G196">
            <v>-122.55</v>
          </cell>
        </row>
        <row r="197">
          <cell r="A197">
            <v>1</v>
          </cell>
          <cell r="B197">
            <v>20</v>
          </cell>
          <cell r="G197">
            <v>29.76</v>
          </cell>
        </row>
        <row r="198">
          <cell r="A198">
            <v>2</v>
          </cell>
          <cell r="B198">
            <v>20</v>
          </cell>
          <cell r="G198">
            <v>29.68</v>
          </cell>
        </row>
        <row r="199">
          <cell r="A199">
            <v>2</v>
          </cell>
          <cell r="B199">
            <v>10</v>
          </cell>
          <cell r="G199">
            <v>-229722.36</v>
          </cell>
        </row>
        <row r="200">
          <cell r="A200">
            <v>2</v>
          </cell>
          <cell r="B200">
            <v>70</v>
          </cell>
          <cell r="G200">
            <v>72635</v>
          </cell>
        </row>
        <row r="201">
          <cell r="A201">
            <v>1</v>
          </cell>
          <cell r="B201">
            <v>80</v>
          </cell>
          <cell r="G201">
            <v>4751759.75</v>
          </cell>
        </row>
        <row r="202">
          <cell r="A202">
            <v>1</v>
          </cell>
          <cell r="B202">
            <v>80</v>
          </cell>
          <cell r="G202">
            <v>62127.74</v>
          </cell>
        </row>
        <row r="203">
          <cell r="A203">
            <v>1</v>
          </cell>
          <cell r="B203">
            <v>80</v>
          </cell>
          <cell r="G203">
            <v>532736.51</v>
          </cell>
        </row>
        <row r="204">
          <cell r="A204">
            <v>1</v>
          </cell>
          <cell r="B204">
            <v>80</v>
          </cell>
          <cell r="G204">
            <v>52991.02</v>
          </cell>
        </row>
        <row r="205">
          <cell r="A205">
            <v>1</v>
          </cell>
          <cell r="B205">
            <v>180</v>
          </cell>
          <cell r="G205">
            <v>1287765.97</v>
          </cell>
        </row>
        <row r="206">
          <cell r="A206">
            <v>1</v>
          </cell>
          <cell r="B206">
            <v>180</v>
          </cell>
          <cell r="G206">
            <v>152768.95000000001</v>
          </cell>
        </row>
        <row r="207">
          <cell r="A207">
            <v>1</v>
          </cell>
          <cell r="B207">
            <v>180</v>
          </cell>
          <cell r="G207">
            <v>-68641.850000000006</v>
          </cell>
        </row>
        <row r="208">
          <cell r="A208">
            <v>1</v>
          </cell>
          <cell r="B208">
            <v>10</v>
          </cell>
          <cell r="G208">
            <v>18514.52</v>
          </cell>
        </row>
        <row r="209">
          <cell r="A209">
            <v>1</v>
          </cell>
          <cell r="B209">
            <v>20</v>
          </cell>
          <cell r="G209">
            <v>752005.98</v>
          </cell>
        </row>
        <row r="210">
          <cell r="A210">
            <v>1</v>
          </cell>
          <cell r="B210">
            <v>30</v>
          </cell>
          <cell r="G210">
            <v>89083.4</v>
          </cell>
        </row>
        <row r="211">
          <cell r="A211">
            <v>1</v>
          </cell>
          <cell r="B211">
            <v>40</v>
          </cell>
          <cell r="G211">
            <v>2078.36</v>
          </cell>
        </row>
        <row r="212">
          <cell r="A212">
            <v>1</v>
          </cell>
          <cell r="B212">
            <v>50</v>
          </cell>
          <cell r="G212">
            <v>1357.44</v>
          </cell>
        </row>
        <row r="213">
          <cell r="A213">
            <v>1</v>
          </cell>
          <cell r="B213">
            <v>60</v>
          </cell>
          <cell r="G213">
            <v>-1054.8800000000001</v>
          </cell>
        </row>
        <row r="214">
          <cell r="A214">
            <v>1</v>
          </cell>
          <cell r="B214">
            <v>70</v>
          </cell>
          <cell r="G214">
            <v>4126.1000000000004</v>
          </cell>
        </row>
        <row r="215">
          <cell r="A215">
            <v>1</v>
          </cell>
          <cell r="B215">
            <v>80</v>
          </cell>
          <cell r="G215">
            <v>-4073.97</v>
          </cell>
        </row>
        <row r="216">
          <cell r="A216">
            <v>1</v>
          </cell>
          <cell r="B216">
            <v>80</v>
          </cell>
          <cell r="G216">
            <v>202110.9</v>
          </cell>
        </row>
        <row r="217">
          <cell r="A217">
            <v>1</v>
          </cell>
          <cell r="B217">
            <v>80</v>
          </cell>
          <cell r="G217">
            <v>-1.7763568394002501E-14</v>
          </cell>
        </row>
        <row r="218">
          <cell r="A218">
            <v>1</v>
          </cell>
          <cell r="B218">
            <v>80</v>
          </cell>
          <cell r="G218">
            <v>9102.4500000000007</v>
          </cell>
        </row>
        <row r="219">
          <cell r="A219">
            <v>1</v>
          </cell>
          <cell r="B219">
            <v>180</v>
          </cell>
          <cell r="G219">
            <v>633.86</v>
          </cell>
        </row>
        <row r="220">
          <cell r="A220">
            <v>1</v>
          </cell>
          <cell r="B220">
            <v>180</v>
          </cell>
          <cell r="G220">
            <v>9094.9500000000007</v>
          </cell>
        </row>
        <row r="221">
          <cell r="A221">
            <v>1</v>
          </cell>
          <cell r="B221">
            <v>180</v>
          </cell>
          <cell r="G221">
            <v>29669.58</v>
          </cell>
        </row>
        <row r="222">
          <cell r="A222">
            <v>1</v>
          </cell>
          <cell r="B222">
            <v>212</v>
          </cell>
          <cell r="G222">
            <v>704344.2</v>
          </cell>
        </row>
        <row r="223">
          <cell r="A223">
            <v>1</v>
          </cell>
          <cell r="B223">
            <v>221</v>
          </cell>
          <cell r="G223">
            <v>72001.64</v>
          </cell>
        </row>
        <row r="224">
          <cell r="A224">
            <v>1</v>
          </cell>
          <cell r="B224">
            <v>232</v>
          </cell>
          <cell r="G224">
            <v>958.32</v>
          </cell>
        </row>
        <row r="225">
          <cell r="A225">
            <v>1</v>
          </cell>
          <cell r="B225">
            <v>233</v>
          </cell>
          <cell r="G225">
            <v>3320.32</v>
          </cell>
        </row>
        <row r="226">
          <cell r="A226">
            <v>1</v>
          </cell>
          <cell r="B226">
            <v>234</v>
          </cell>
          <cell r="G226">
            <v>-3320.32</v>
          </cell>
        </row>
        <row r="227">
          <cell r="A227">
            <v>1</v>
          </cell>
          <cell r="B227">
            <v>303</v>
          </cell>
          <cell r="G227">
            <v>2075.4</v>
          </cell>
        </row>
        <row r="228">
          <cell r="A228">
            <v>2</v>
          </cell>
          <cell r="B228">
            <v>10</v>
          </cell>
          <cell r="G228">
            <v>-2075.4</v>
          </cell>
        </row>
        <row r="229">
          <cell r="A229">
            <v>2</v>
          </cell>
          <cell r="B229">
            <v>20</v>
          </cell>
          <cell r="G229">
            <v>124127.19</v>
          </cell>
        </row>
        <row r="230">
          <cell r="A230">
            <v>2</v>
          </cell>
          <cell r="B230">
            <v>30</v>
          </cell>
          <cell r="G230">
            <v>3.59</v>
          </cell>
        </row>
        <row r="231">
          <cell r="A231">
            <v>2</v>
          </cell>
          <cell r="B231">
            <v>40</v>
          </cell>
          <cell r="G231">
            <v>5679.37</v>
          </cell>
        </row>
        <row r="232">
          <cell r="A232">
            <v>2</v>
          </cell>
          <cell r="B232">
            <v>50</v>
          </cell>
          <cell r="G232">
            <v>3.6379788070917097E-11</v>
          </cell>
        </row>
        <row r="233">
          <cell r="A233">
            <v>2</v>
          </cell>
          <cell r="B233">
            <v>60</v>
          </cell>
          <cell r="G233">
            <v>3651.35</v>
          </cell>
        </row>
        <row r="234">
          <cell r="A234">
            <v>2</v>
          </cell>
          <cell r="B234">
            <v>70</v>
          </cell>
          <cell r="G234">
            <v>11967.42</v>
          </cell>
        </row>
        <row r="235">
          <cell r="A235">
            <v>2</v>
          </cell>
          <cell r="B235">
            <v>80</v>
          </cell>
          <cell r="G235">
            <v>60448.23</v>
          </cell>
        </row>
        <row r="236">
          <cell r="A236">
            <v>2</v>
          </cell>
          <cell r="B236">
            <v>80</v>
          </cell>
          <cell r="G236">
            <v>1464133.81</v>
          </cell>
        </row>
        <row r="237">
          <cell r="A237">
            <v>2</v>
          </cell>
          <cell r="B237">
            <v>80</v>
          </cell>
          <cell r="G237">
            <v>73445.23</v>
          </cell>
        </row>
        <row r="238">
          <cell r="A238">
            <v>2</v>
          </cell>
          <cell r="B238">
            <v>80</v>
          </cell>
          <cell r="G238">
            <v>3625.29</v>
          </cell>
        </row>
        <row r="239">
          <cell r="A239">
            <v>2</v>
          </cell>
          <cell r="B239">
            <v>180</v>
          </cell>
          <cell r="G239">
            <v>-3625.29</v>
          </cell>
        </row>
        <row r="240">
          <cell r="A240">
            <v>2</v>
          </cell>
          <cell r="B240">
            <v>180</v>
          </cell>
          <cell r="G240">
            <v>16701.580000000002</v>
          </cell>
        </row>
        <row r="241">
          <cell r="A241">
            <v>2</v>
          </cell>
          <cell r="B241">
            <v>180</v>
          </cell>
          <cell r="G241">
            <v>-16692.349999999999</v>
          </cell>
        </row>
        <row r="242">
          <cell r="A242">
            <v>2</v>
          </cell>
          <cell r="B242">
            <v>212</v>
          </cell>
          <cell r="G242">
            <v>266164.51</v>
          </cell>
        </row>
        <row r="243">
          <cell r="A243">
            <v>2</v>
          </cell>
          <cell r="B243">
            <v>221</v>
          </cell>
          <cell r="G243">
            <v>0</v>
          </cell>
        </row>
        <row r="244">
          <cell r="A244">
            <v>2</v>
          </cell>
          <cell r="B244">
            <v>232</v>
          </cell>
          <cell r="G244">
            <v>20277.27</v>
          </cell>
        </row>
        <row r="245">
          <cell r="A245">
            <v>2</v>
          </cell>
          <cell r="B245">
            <v>233</v>
          </cell>
          <cell r="G245">
            <v>1.7053025658242399E-13</v>
          </cell>
        </row>
        <row r="246">
          <cell r="A246">
            <v>2</v>
          </cell>
          <cell r="B246">
            <v>234</v>
          </cell>
          <cell r="G246">
            <v>47207.23</v>
          </cell>
        </row>
        <row r="247">
          <cell r="A247">
            <v>2</v>
          </cell>
          <cell r="B247">
            <v>303</v>
          </cell>
          <cell r="G247">
            <v>0</v>
          </cell>
        </row>
        <row r="248">
          <cell r="A248">
            <v>2</v>
          </cell>
          <cell r="B248">
            <v>60</v>
          </cell>
          <cell r="G248">
            <v>7663.37</v>
          </cell>
        </row>
        <row r="249">
          <cell r="A249">
            <v>2</v>
          </cell>
          <cell r="B249">
            <v>60</v>
          </cell>
          <cell r="G249">
            <v>13458.65</v>
          </cell>
        </row>
        <row r="250">
          <cell r="A250">
            <v>2</v>
          </cell>
          <cell r="B250">
            <v>60</v>
          </cell>
          <cell r="G250">
            <v>18114</v>
          </cell>
        </row>
        <row r="251">
          <cell r="A251">
            <v>2</v>
          </cell>
          <cell r="B251">
            <v>60</v>
          </cell>
          <cell r="G251">
            <v>818935.74</v>
          </cell>
        </row>
        <row r="252">
          <cell r="A252">
            <v>2</v>
          </cell>
          <cell r="B252">
            <v>60</v>
          </cell>
          <cell r="G252">
            <v>103090.68</v>
          </cell>
        </row>
        <row r="253">
          <cell r="A253">
            <v>2</v>
          </cell>
          <cell r="B253">
            <v>60</v>
          </cell>
          <cell r="G253">
            <v>22.2</v>
          </cell>
        </row>
        <row r="254">
          <cell r="A254">
            <v>2</v>
          </cell>
          <cell r="B254">
            <v>60</v>
          </cell>
          <cell r="G254">
            <v>2799.73</v>
          </cell>
        </row>
        <row r="255">
          <cell r="A255">
            <v>2</v>
          </cell>
          <cell r="B255">
            <v>60</v>
          </cell>
          <cell r="G255">
            <v>-2706.7</v>
          </cell>
        </row>
        <row r="256">
          <cell r="A256">
            <v>2</v>
          </cell>
          <cell r="B256">
            <v>60</v>
          </cell>
          <cell r="G256">
            <v>7828.88</v>
          </cell>
        </row>
        <row r="257">
          <cell r="A257">
            <v>2</v>
          </cell>
          <cell r="B257">
            <v>60</v>
          </cell>
          <cell r="G257">
            <v>-7790.71</v>
          </cell>
        </row>
        <row r="258">
          <cell r="A258">
            <v>2</v>
          </cell>
          <cell r="B258">
            <v>60</v>
          </cell>
          <cell r="G258">
            <v>170021.91</v>
          </cell>
        </row>
        <row r="259">
          <cell r="A259">
            <v>2</v>
          </cell>
          <cell r="B259">
            <v>60</v>
          </cell>
          <cell r="G259">
            <v>3690.99</v>
          </cell>
        </row>
        <row r="260">
          <cell r="A260">
            <v>2</v>
          </cell>
          <cell r="B260">
            <v>60</v>
          </cell>
          <cell r="G260">
            <v>31438.55</v>
          </cell>
        </row>
        <row r="261">
          <cell r="A261">
            <v>2</v>
          </cell>
          <cell r="B261">
            <v>70</v>
          </cell>
          <cell r="G261">
            <v>17838.400000000001</v>
          </cell>
        </row>
        <row r="262">
          <cell r="A262">
            <v>2</v>
          </cell>
          <cell r="B262">
            <v>70</v>
          </cell>
          <cell r="G262">
            <v>59259.26</v>
          </cell>
        </row>
        <row r="263">
          <cell r="A263">
            <v>2</v>
          </cell>
          <cell r="B263">
            <v>70</v>
          </cell>
          <cell r="G263">
            <v>683633.73</v>
          </cell>
        </row>
        <row r="264">
          <cell r="A264">
            <v>2</v>
          </cell>
          <cell r="B264">
            <v>70</v>
          </cell>
          <cell r="G264">
            <v>44677.72</v>
          </cell>
        </row>
        <row r="265">
          <cell r="A265">
            <v>2</v>
          </cell>
          <cell r="B265">
            <v>70</v>
          </cell>
          <cell r="G265">
            <v>16695.68</v>
          </cell>
        </row>
        <row r="266">
          <cell r="A266">
            <v>2</v>
          </cell>
          <cell r="B266">
            <v>70</v>
          </cell>
          <cell r="G266">
            <v>-16695.68</v>
          </cell>
        </row>
        <row r="267">
          <cell r="A267">
            <v>2</v>
          </cell>
          <cell r="B267">
            <v>70</v>
          </cell>
          <cell r="G267">
            <v>7512.24</v>
          </cell>
        </row>
        <row r="268">
          <cell r="A268">
            <v>2</v>
          </cell>
          <cell r="B268">
            <v>70</v>
          </cell>
          <cell r="G268">
            <v>-7505.99</v>
          </cell>
        </row>
        <row r="269">
          <cell r="A269">
            <v>2</v>
          </cell>
          <cell r="B269">
            <v>70</v>
          </cell>
          <cell r="G269">
            <v>-75855</v>
          </cell>
        </row>
        <row r="270">
          <cell r="A270">
            <v>2</v>
          </cell>
          <cell r="B270">
            <v>70</v>
          </cell>
          <cell r="G270">
            <v>45450.86</v>
          </cell>
        </row>
        <row r="271">
          <cell r="A271">
            <v>2</v>
          </cell>
          <cell r="B271">
            <v>80</v>
          </cell>
          <cell r="G271">
            <v>4755579.7499999898</v>
          </cell>
        </row>
        <row r="272">
          <cell r="A272">
            <v>2</v>
          </cell>
          <cell r="B272">
            <v>80</v>
          </cell>
          <cell r="G272">
            <v>5724.59</v>
          </cell>
        </row>
        <row r="273">
          <cell r="A273">
            <v>2</v>
          </cell>
          <cell r="B273">
            <v>80</v>
          </cell>
          <cell r="G273">
            <v>1300.6500000000001</v>
          </cell>
        </row>
        <row r="274">
          <cell r="A274">
            <v>2</v>
          </cell>
          <cell r="B274">
            <v>80</v>
          </cell>
          <cell r="G274">
            <v>62127.73</v>
          </cell>
        </row>
        <row r="275">
          <cell r="A275">
            <v>2</v>
          </cell>
          <cell r="B275">
            <v>80</v>
          </cell>
          <cell r="G275">
            <v>532900.66</v>
          </cell>
        </row>
        <row r="276">
          <cell r="A276">
            <v>2</v>
          </cell>
          <cell r="B276">
            <v>80</v>
          </cell>
          <cell r="G276">
            <v>322036.27</v>
          </cell>
        </row>
        <row r="277">
          <cell r="A277">
            <v>2</v>
          </cell>
          <cell r="B277">
            <v>180</v>
          </cell>
          <cell r="G277">
            <v>193688.72</v>
          </cell>
        </row>
        <row r="278">
          <cell r="A278">
            <v>2</v>
          </cell>
          <cell r="B278">
            <v>180</v>
          </cell>
          <cell r="G278">
            <v>150105.88</v>
          </cell>
        </row>
        <row r="279">
          <cell r="A279">
            <v>2</v>
          </cell>
          <cell r="B279">
            <v>180</v>
          </cell>
          <cell r="G279">
            <v>902958.07999999996</v>
          </cell>
        </row>
        <row r="280">
          <cell r="A280">
            <v>2</v>
          </cell>
          <cell r="B280">
            <v>180</v>
          </cell>
          <cell r="G280">
            <v>31840.09</v>
          </cell>
        </row>
        <row r="281">
          <cell r="A281">
            <v>2</v>
          </cell>
          <cell r="B281">
            <v>180</v>
          </cell>
          <cell r="G281">
            <v>13755.75</v>
          </cell>
        </row>
        <row r="282">
          <cell r="A282">
            <v>2</v>
          </cell>
          <cell r="B282">
            <v>180</v>
          </cell>
          <cell r="G282">
            <v>1133.5</v>
          </cell>
        </row>
        <row r="283">
          <cell r="A283">
            <v>2</v>
          </cell>
          <cell r="B283">
            <v>180</v>
          </cell>
          <cell r="G283">
            <v>131914.04999999999</v>
          </cell>
        </row>
        <row r="284">
          <cell r="A284">
            <v>2</v>
          </cell>
          <cell r="B284">
            <v>180</v>
          </cell>
          <cell r="G284">
            <v>-68641.850000000006</v>
          </cell>
        </row>
        <row r="285">
          <cell r="A285">
            <v>2</v>
          </cell>
          <cell r="B285">
            <v>212</v>
          </cell>
          <cell r="G285">
            <v>11991.98</v>
          </cell>
        </row>
        <row r="286">
          <cell r="A286">
            <v>2</v>
          </cell>
          <cell r="B286">
            <v>212</v>
          </cell>
          <cell r="G286">
            <v>23.01</v>
          </cell>
        </row>
        <row r="287">
          <cell r="A287">
            <v>2</v>
          </cell>
          <cell r="B287">
            <v>212</v>
          </cell>
          <cell r="G287">
            <v>9199.11</v>
          </cell>
        </row>
        <row r="288">
          <cell r="A288">
            <v>2</v>
          </cell>
          <cell r="B288">
            <v>212</v>
          </cell>
          <cell r="G288">
            <v>8394</v>
          </cell>
        </row>
        <row r="289">
          <cell r="A289">
            <v>2</v>
          </cell>
          <cell r="B289">
            <v>212</v>
          </cell>
          <cell r="G289">
            <v>72969.84</v>
          </cell>
        </row>
        <row r="290">
          <cell r="A290">
            <v>2</v>
          </cell>
          <cell r="B290">
            <v>212</v>
          </cell>
          <cell r="G290">
            <v>16875</v>
          </cell>
        </row>
        <row r="291">
          <cell r="A291">
            <v>2</v>
          </cell>
          <cell r="B291">
            <v>212</v>
          </cell>
          <cell r="G291">
            <v>48711.5</v>
          </cell>
        </row>
        <row r="292">
          <cell r="A292">
            <v>2</v>
          </cell>
          <cell r="B292">
            <v>221</v>
          </cell>
          <cell r="G292">
            <v>66.95</v>
          </cell>
        </row>
        <row r="293">
          <cell r="A293">
            <v>2</v>
          </cell>
          <cell r="B293">
            <v>221</v>
          </cell>
          <cell r="G293">
            <v>7755</v>
          </cell>
        </row>
        <row r="294">
          <cell r="A294">
            <v>2</v>
          </cell>
          <cell r="B294">
            <v>221</v>
          </cell>
          <cell r="G294">
            <v>1578.13</v>
          </cell>
        </row>
        <row r="295">
          <cell r="A295">
            <v>2</v>
          </cell>
          <cell r="B295">
            <v>232</v>
          </cell>
          <cell r="G295">
            <v>12755.89</v>
          </cell>
        </row>
        <row r="296">
          <cell r="A296">
            <v>2</v>
          </cell>
          <cell r="B296">
            <v>233</v>
          </cell>
          <cell r="G296">
            <v>22212.41</v>
          </cell>
        </row>
        <row r="297">
          <cell r="A297">
            <v>2</v>
          </cell>
          <cell r="B297">
            <v>234</v>
          </cell>
          <cell r="G297">
            <v>17248.28</v>
          </cell>
        </row>
        <row r="298">
          <cell r="A298">
            <v>2</v>
          </cell>
          <cell r="B298">
            <v>301</v>
          </cell>
          <cell r="G298">
            <v>81</v>
          </cell>
        </row>
        <row r="299">
          <cell r="A299">
            <v>2</v>
          </cell>
          <cell r="B299">
            <v>301</v>
          </cell>
          <cell r="G299">
            <v>166.68</v>
          </cell>
        </row>
        <row r="300">
          <cell r="A300">
            <v>2</v>
          </cell>
          <cell r="B300">
            <v>303</v>
          </cell>
          <cell r="G300">
            <v>49808.480000000003</v>
          </cell>
        </row>
        <row r="301">
          <cell r="A301">
            <v>2</v>
          </cell>
          <cell r="B301">
            <v>303</v>
          </cell>
          <cell r="G301">
            <v>6462.72</v>
          </cell>
        </row>
        <row r="302">
          <cell r="A302">
            <v>2</v>
          </cell>
          <cell r="B302">
            <v>303</v>
          </cell>
          <cell r="G302">
            <v>23.92</v>
          </cell>
        </row>
        <row r="303">
          <cell r="A303">
            <v>3</v>
          </cell>
          <cell r="B303">
            <v>10</v>
          </cell>
          <cell r="G303">
            <v>1018277.23</v>
          </cell>
        </row>
        <row r="304">
          <cell r="A304">
            <v>3</v>
          </cell>
          <cell r="B304">
            <v>10</v>
          </cell>
          <cell r="G304">
            <v>163477.16</v>
          </cell>
        </row>
        <row r="305">
          <cell r="A305">
            <v>3</v>
          </cell>
          <cell r="B305">
            <v>10</v>
          </cell>
          <cell r="G305">
            <v>-201381.23</v>
          </cell>
        </row>
        <row r="306">
          <cell r="A306">
            <v>3</v>
          </cell>
          <cell r="B306">
            <v>10</v>
          </cell>
          <cell r="G306">
            <v>-169408.08</v>
          </cell>
        </row>
        <row r="307">
          <cell r="A307">
            <v>3</v>
          </cell>
          <cell r="B307">
            <v>10</v>
          </cell>
          <cell r="G307">
            <v>-250704.14</v>
          </cell>
        </row>
        <row r="308">
          <cell r="A308">
            <v>3</v>
          </cell>
          <cell r="B308">
            <v>10</v>
          </cell>
          <cell r="G308">
            <v>-265203.59000000003</v>
          </cell>
        </row>
        <row r="309">
          <cell r="A309">
            <v>3</v>
          </cell>
          <cell r="B309">
            <v>10</v>
          </cell>
          <cell r="G309">
            <v>-123679.06</v>
          </cell>
        </row>
        <row r="310">
          <cell r="A310">
            <v>3</v>
          </cell>
          <cell r="B310">
            <v>10</v>
          </cell>
          <cell r="G310">
            <v>-228893</v>
          </cell>
        </row>
        <row r="311">
          <cell r="A311">
            <v>3</v>
          </cell>
          <cell r="B311">
            <v>10</v>
          </cell>
          <cell r="G311">
            <v>57514.7</v>
          </cell>
        </row>
        <row r="312">
          <cell r="A312">
            <v>3</v>
          </cell>
          <cell r="B312">
            <v>20</v>
          </cell>
          <cell r="G312">
            <v>-7.2759576141834308E-12</v>
          </cell>
        </row>
        <row r="313">
          <cell r="A313">
            <v>3</v>
          </cell>
          <cell r="B313">
            <v>20</v>
          </cell>
          <cell r="G313">
            <v>16662.009999999998</v>
          </cell>
        </row>
        <row r="314">
          <cell r="A314">
            <v>3</v>
          </cell>
          <cell r="B314">
            <v>20</v>
          </cell>
          <cell r="G314">
            <v>1328847.02</v>
          </cell>
        </row>
        <row r="315">
          <cell r="A315">
            <v>3</v>
          </cell>
          <cell r="B315">
            <v>20</v>
          </cell>
          <cell r="G315">
            <v>129040.22</v>
          </cell>
        </row>
        <row r="316">
          <cell r="A316">
            <v>3</v>
          </cell>
          <cell r="B316">
            <v>20</v>
          </cell>
          <cell r="G316">
            <v>191.52</v>
          </cell>
        </row>
        <row r="317">
          <cell r="A317">
            <v>3</v>
          </cell>
          <cell r="B317">
            <v>20</v>
          </cell>
          <cell r="G317">
            <v>14525.78</v>
          </cell>
        </row>
        <row r="318">
          <cell r="A318">
            <v>3</v>
          </cell>
          <cell r="B318">
            <v>20</v>
          </cell>
          <cell r="G318">
            <v>-7997.94</v>
          </cell>
        </row>
        <row r="319">
          <cell r="A319">
            <v>3</v>
          </cell>
          <cell r="B319">
            <v>20</v>
          </cell>
          <cell r="G319">
            <v>20518.09</v>
          </cell>
        </row>
        <row r="320">
          <cell r="A320">
            <v>3</v>
          </cell>
          <cell r="B320">
            <v>20</v>
          </cell>
          <cell r="G320">
            <v>-20518.09</v>
          </cell>
        </row>
        <row r="321">
          <cell r="A321">
            <v>3</v>
          </cell>
          <cell r="B321">
            <v>20</v>
          </cell>
          <cell r="G321">
            <v>364.75</v>
          </cell>
        </row>
        <row r="322">
          <cell r="A322">
            <v>3</v>
          </cell>
          <cell r="B322">
            <v>20</v>
          </cell>
          <cell r="G322">
            <v>-122.49</v>
          </cell>
        </row>
        <row r="323">
          <cell r="A323">
            <v>3</v>
          </cell>
          <cell r="B323">
            <v>20</v>
          </cell>
          <cell r="G323">
            <v>30.31</v>
          </cell>
        </row>
        <row r="324">
          <cell r="A324">
            <v>3</v>
          </cell>
          <cell r="B324">
            <v>20</v>
          </cell>
          <cell r="G324">
            <v>250704.14</v>
          </cell>
        </row>
        <row r="325">
          <cell r="A325">
            <v>3</v>
          </cell>
          <cell r="B325">
            <v>20</v>
          </cell>
          <cell r="G325">
            <v>2.2737367544323201E-13</v>
          </cell>
        </row>
        <row r="326">
          <cell r="A326">
            <v>3</v>
          </cell>
          <cell r="B326">
            <v>20</v>
          </cell>
          <cell r="G326">
            <v>104779.2</v>
          </cell>
        </row>
        <row r="327">
          <cell r="A327">
            <v>3</v>
          </cell>
          <cell r="B327">
            <v>20</v>
          </cell>
          <cell r="G327">
            <v>-4732.8599999999997</v>
          </cell>
        </row>
        <row r="328">
          <cell r="A328">
            <v>3</v>
          </cell>
          <cell r="B328">
            <v>30</v>
          </cell>
          <cell r="G328">
            <v>2.91038304567337E-11</v>
          </cell>
        </row>
        <row r="329">
          <cell r="A329">
            <v>3</v>
          </cell>
          <cell r="B329">
            <v>30</v>
          </cell>
          <cell r="G329">
            <v>18521.5</v>
          </cell>
        </row>
        <row r="330">
          <cell r="A330">
            <v>3</v>
          </cell>
          <cell r="B330">
            <v>30</v>
          </cell>
          <cell r="G330">
            <v>744879.44</v>
          </cell>
        </row>
        <row r="331">
          <cell r="A331">
            <v>3</v>
          </cell>
          <cell r="B331">
            <v>30</v>
          </cell>
          <cell r="G331">
            <v>106351.7</v>
          </cell>
        </row>
        <row r="332">
          <cell r="A332">
            <v>3</v>
          </cell>
          <cell r="B332">
            <v>30</v>
          </cell>
          <cell r="G332">
            <v>2078.36</v>
          </cell>
        </row>
        <row r="333">
          <cell r="A333">
            <v>3</v>
          </cell>
          <cell r="B333">
            <v>30</v>
          </cell>
          <cell r="G333">
            <v>1321.61</v>
          </cell>
        </row>
        <row r="334">
          <cell r="A334">
            <v>3</v>
          </cell>
          <cell r="B334">
            <v>30</v>
          </cell>
          <cell r="G334">
            <v>-984.95</v>
          </cell>
        </row>
        <row r="335">
          <cell r="A335">
            <v>3</v>
          </cell>
          <cell r="B335">
            <v>30</v>
          </cell>
          <cell r="G335">
            <v>4559.26</v>
          </cell>
        </row>
        <row r="336">
          <cell r="A336">
            <v>3</v>
          </cell>
          <cell r="B336">
            <v>30</v>
          </cell>
          <cell r="G336">
            <v>-4073.95</v>
          </cell>
        </row>
        <row r="337">
          <cell r="A337">
            <v>3</v>
          </cell>
          <cell r="B337">
            <v>30</v>
          </cell>
          <cell r="G337">
            <v>201381.23</v>
          </cell>
        </row>
        <row r="338">
          <cell r="A338">
            <v>3</v>
          </cell>
          <cell r="B338">
            <v>30</v>
          </cell>
          <cell r="G338">
            <v>0</v>
          </cell>
        </row>
        <row r="339">
          <cell r="A339">
            <v>3</v>
          </cell>
          <cell r="B339">
            <v>30</v>
          </cell>
          <cell r="G339">
            <v>9102.4500000000007</v>
          </cell>
        </row>
        <row r="340">
          <cell r="A340">
            <v>3</v>
          </cell>
          <cell r="B340">
            <v>40</v>
          </cell>
          <cell r="G340">
            <v>633.86</v>
          </cell>
        </row>
        <row r="341">
          <cell r="A341">
            <v>3</v>
          </cell>
          <cell r="B341">
            <v>40</v>
          </cell>
          <cell r="G341">
            <v>9094.9500000000007</v>
          </cell>
        </row>
        <row r="342">
          <cell r="A342">
            <v>3</v>
          </cell>
          <cell r="B342">
            <v>40</v>
          </cell>
          <cell r="G342">
            <v>29667.1</v>
          </cell>
        </row>
        <row r="343">
          <cell r="A343">
            <v>3</v>
          </cell>
          <cell r="B343">
            <v>40</v>
          </cell>
          <cell r="G343">
            <v>713648.25</v>
          </cell>
        </row>
        <row r="344">
          <cell r="A344">
            <v>3</v>
          </cell>
          <cell r="B344">
            <v>40</v>
          </cell>
          <cell r="G344">
            <v>71510.36</v>
          </cell>
        </row>
        <row r="345">
          <cell r="A345">
            <v>3</v>
          </cell>
          <cell r="B345">
            <v>40</v>
          </cell>
          <cell r="G345">
            <v>958.32</v>
          </cell>
        </row>
        <row r="346">
          <cell r="A346">
            <v>3</v>
          </cell>
          <cell r="B346">
            <v>40</v>
          </cell>
          <cell r="G346">
            <v>6219.84</v>
          </cell>
        </row>
        <row r="347">
          <cell r="A347">
            <v>3</v>
          </cell>
          <cell r="B347">
            <v>40</v>
          </cell>
          <cell r="G347">
            <v>-6219.84</v>
          </cell>
        </row>
        <row r="348">
          <cell r="A348">
            <v>3</v>
          </cell>
          <cell r="B348">
            <v>40</v>
          </cell>
          <cell r="G348">
            <v>2325.15</v>
          </cell>
        </row>
        <row r="349">
          <cell r="A349">
            <v>3</v>
          </cell>
          <cell r="B349">
            <v>40</v>
          </cell>
          <cell r="G349">
            <v>-2325.15</v>
          </cell>
        </row>
        <row r="350">
          <cell r="A350">
            <v>3</v>
          </cell>
          <cell r="B350">
            <v>40</v>
          </cell>
          <cell r="G350">
            <v>123679.06</v>
          </cell>
        </row>
        <row r="351">
          <cell r="A351">
            <v>3</v>
          </cell>
          <cell r="B351">
            <v>40</v>
          </cell>
          <cell r="G351">
            <v>3.59</v>
          </cell>
        </row>
        <row r="352">
          <cell r="A352">
            <v>3</v>
          </cell>
          <cell r="B352">
            <v>40</v>
          </cell>
          <cell r="G352">
            <v>5679.37</v>
          </cell>
        </row>
        <row r="353">
          <cell r="A353">
            <v>3</v>
          </cell>
          <cell r="B353">
            <v>50</v>
          </cell>
          <cell r="G353">
            <v>2.0918378140777301E-11</v>
          </cell>
        </row>
        <row r="354">
          <cell r="A354">
            <v>3</v>
          </cell>
          <cell r="B354">
            <v>50</v>
          </cell>
          <cell r="G354">
            <v>3651.35</v>
          </cell>
        </row>
        <row r="355">
          <cell r="A355">
            <v>3</v>
          </cell>
          <cell r="B355">
            <v>50</v>
          </cell>
          <cell r="G355">
            <v>11967.42</v>
          </cell>
        </row>
        <row r="356">
          <cell r="A356">
            <v>3</v>
          </cell>
          <cell r="B356">
            <v>50</v>
          </cell>
          <cell r="G356">
            <v>60448.23</v>
          </cell>
        </row>
        <row r="357">
          <cell r="A357">
            <v>3</v>
          </cell>
          <cell r="B357">
            <v>50</v>
          </cell>
          <cell r="G357">
            <v>1494106.9</v>
          </cell>
        </row>
        <row r="358">
          <cell r="A358">
            <v>3</v>
          </cell>
          <cell r="B358">
            <v>50</v>
          </cell>
          <cell r="G358">
            <v>73426.52</v>
          </cell>
        </row>
        <row r="359">
          <cell r="A359">
            <v>3</v>
          </cell>
          <cell r="B359">
            <v>50</v>
          </cell>
          <cell r="G359">
            <v>3589.86</v>
          </cell>
        </row>
        <row r="360">
          <cell r="A360">
            <v>3</v>
          </cell>
          <cell r="B360">
            <v>50</v>
          </cell>
          <cell r="G360">
            <v>-3589.86</v>
          </cell>
        </row>
        <row r="361">
          <cell r="A361">
            <v>3</v>
          </cell>
          <cell r="B361">
            <v>50</v>
          </cell>
          <cell r="G361">
            <v>16700.150000000001</v>
          </cell>
        </row>
        <row r="362">
          <cell r="A362">
            <v>3</v>
          </cell>
          <cell r="B362">
            <v>50</v>
          </cell>
          <cell r="G362">
            <v>-16690.919999999998</v>
          </cell>
        </row>
        <row r="363">
          <cell r="A363">
            <v>3</v>
          </cell>
          <cell r="B363">
            <v>50</v>
          </cell>
          <cell r="G363">
            <v>265203.59000000003</v>
          </cell>
        </row>
        <row r="364">
          <cell r="A364">
            <v>3</v>
          </cell>
          <cell r="B364">
            <v>50</v>
          </cell>
          <cell r="G364">
            <v>-5.6843418860808002E-14</v>
          </cell>
        </row>
        <row r="365">
          <cell r="A365">
            <v>3</v>
          </cell>
          <cell r="B365">
            <v>50</v>
          </cell>
          <cell r="G365">
            <v>19805.580000000002</v>
          </cell>
        </row>
        <row r="366">
          <cell r="A366">
            <v>3</v>
          </cell>
          <cell r="B366">
            <v>50</v>
          </cell>
          <cell r="G366">
            <v>1.9895196601282801E-12</v>
          </cell>
        </row>
        <row r="367">
          <cell r="A367">
            <v>3</v>
          </cell>
          <cell r="B367">
            <v>50</v>
          </cell>
          <cell r="G367">
            <v>47207.23</v>
          </cell>
        </row>
        <row r="368">
          <cell r="A368">
            <v>3</v>
          </cell>
          <cell r="B368">
            <v>60</v>
          </cell>
          <cell r="G368">
            <v>1.45519152283669E-11</v>
          </cell>
        </row>
        <row r="369">
          <cell r="A369">
            <v>3</v>
          </cell>
          <cell r="B369">
            <v>60</v>
          </cell>
          <cell r="G369">
            <v>7663.37</v>
          </cell>
        </row>
        <row r="370">
          <cell r="A370">
            <v>3</v>
          </cell>
          <cell r="B370">
            <v>60</v>
          </cell>
          <cell r="G370">
            <v>13458.65</v>
          </cell>
        </row>
        <row r="371">
          <cell r="A371">
            <v>3</v>
          </cell>
          <cell r="B371">
            <v>60</v>
          </cell>
          <cell r="G371">
            <v>18114</v>
          </cell>
        </row>
        <row r="372">
          <cell r="A372">
            <v>3</v>
          </cell>
          <cell r="B372">
            <v>60</v>
          </cell>
          <cell r="G372">
            <v>832571.13</v>
          </cell>
        </row>
        <row r="373">
          <cell r="A373">
            <v>3</v>
          </cell>
          <cell r="B373">
            <v>60</v>
          </cell>
          <cell r="G373">
            <v>107176.62</v>
          </cell>
        </row>
        <row r="374">
          <cell r="A374">
            <v>3</v>
          </cell>
          <cell r="B374">
            <v>60</v>
          </cell>
          <cell r="G374">
            <v>47.18</v>
          </cell>
        </row>
        <row r="375">
          <cell r="A375">
            <v>3</v>
          </cell>
          <cell r="B375">
            <v>60</v>
          </cell>
          <cell r="G375">
            <v>2555.9499999999998</v>
          </cell>
        </row>
        <row r="376">
          <cell r="A376">
            <v>3</v>
          </cell>
          <cell r="B376">
            <v>60</v>
          </cell>
          <cell r="G376">
            <v>-2458.59</v>
          </cell>
        </row>
        <row r="377">
          <cell r="A377">
            <v>3</v>
          </cell>
          <cell r="B377">
            <v>60</v>
          </cell>
          <cell r="G377">
            <v>7828.88</v>
          </cell>
        </row>
        <row r="378">
          <cell r="A378">
            <v>3</v>
          </cell>
          <cell r="B378">
            <v>60</v>
          </cell>
          <cell r="G378">
            <v>-7790.71</v>
          </cell>
        </row>
        <row r="379">
          <cell r="A379">
            <v>3</v>
          </cell>
          <cell r="B379">
            <v>60</v>
          </cell>
          <cell r="G379">
            <v>169408.08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60</v>
          </cell>
          <cell r="G381">
            <v>31438.55</v>
          </cell>
        </row>
        <row r="382">
          <cell r="A382">
            <v>3</v>
          </cell>
          <cell r="B382">
            <v>70</v>
          </cell>
          <cell r="G382">
            <v>17838.400000000001</v>
          </cell>
        </row>
        <row r="383">
          <cell r="A383">
            <v>3</v>
          </cell>
          <cell r="B383">
            <v>70</v>
          </cell>
          <cell r="G383">
            <v>59316.56</v>
          </cell>
        </row>
        <row r="384">
          <cell r="A384">
            <v>3</v>
          </cell>
          <cell r="B384">
            <v>70</v>
          </cell>
          <cell r="G384">
            <v>533400.14</v>
          </cell>
        </row>
        <row r="385">
          <cell r="A385">
            <v>3</v>
          </cell>
          <cell r="B385">
            <v>70</v>
          </cell>
          <cell r="G385">
            <v>44671.33</v>
          </cell>
        </row>
        <row r="386">
          <cell r="A386">
            <v>3</v>
          </cell>
          <cell r="B386">
            <v>70</v>
          </cell>
          <cell r="G386">
            <v>14940.81</v>
          </cell>
        </row>
        <row r="387">
          <cell r="A387">
            <v>3</v>
          </cell>
          <cell r="B387">
            <v>70</v>
          </cell>
          <cell r="G387">
            <v>-14940.81</v>
          </cell>
        </row>
        <row r="388">
          <cell r="A388">
            <v>3</v>
          </cell>
          <cell r="B388">
            <v>70</v>
          </cell>
          <cell r="G388">
            <v>7461.7</v>
          </cell>
        </row>
        <row r="389">
          <cell r="A389">
            <v>3</v>
          </cell>
          <cell r="B389">
            <v>70</v>
          </cell>
          <cell r="G389">
            <v>-7455.45</v>
          </cell>
        </row>
        <row r="390">
          <cell r="A390">
            <v>3</v>
          </cell>
          <cell r="B390">
            <v>70</v>
          </cell>
          <cell r="G390">
            <v>72635</v>
          </cell>
        </row>
        <row r="391">
          <cell r="A391">
            <v>3</v>
          </cell>
          <cell r="B391">
            <v>70</v>
          </cell>
          <cell r="G391">
            <v>45450.86</v>
          </cell>
        </row>
        <row r="392">
          <cell r="A392">
            <v>3</v>
          </cell>
          <cell r="B392">
            <v>80</v>
          </cell>
          <cell r="G392">
            <v>4774858.24</v>
          </cell>
        </row>
        <row r="393">
          <cell r="A393">
            <v>3</v>
          </cell>
          <cell r="B393">
            <v>80</v>
          </cell>
          <cell r="G393">
            <v>5724.59</v>
          </cell>
        </row>
        <row r="394">
          <cell r="A394">
            <v>3</v>
          </cell>
          <cell r="B394">
            <v>80</v>
          </cell>
          <cell r="G394">
            <v>1300.6500000000001</v>
          </cell>
        </row>
        <row r="395">
          <cell r="A395">
            <v>3</v>
          </cell>
          <cell r="B395">
            <v>80</v>
          </cell>
          <cell r="G395">
            <v>-124255.47</v>
          </cell>
        </row>
        <row r="396">
          <cell r="A396">
            <v>3</v>
          </cell>
          <cell r="B396">
            <v>80</v>
          </cell>
          <cell r="G396">
            <v>-1065637.17</v>
          </cell>
        </row>
        <row r="397">
          <cell r="A397">
            <v>3</v>
          </cell>
          <cell r="B397">
            <v>80</v>
          </cell>
          <cell r="G397">
            <v>1784921.04</v>
          </cell>
        </row>
        <row r="398">
          <cell r="A398">
            <v>3</v>
          </cell>
          <cell r="B398">
            <v>80</v>
          </cell>
          <cell r="G398">
            <v>-1132812.51</v>
          </cell>
        </row>
        <row r="399">
          <cell r="A399">
            <v>3</v>
          </cell>
          <cell r="B399">
            <v>80</v>
          </cell>
          <cell r="G399">
            <v>409563.2</v>
          </cell>
        </row>
        <row r="400">
          <cell r="A400">
            <v>3</v>
          </cell>
          <cell r="B400">
            <v>180</v>
          </cell>
          <cell r="G400">
            <v>193869.2</v>
          </cell>
        </row>
        <row r="401">
          <cell r="A401">
            <v>3</v>
          </cell>
          <cell r="B401">
            <v>180</v>
          </cell>
          <cell r="G401">
            <v>151210.74</v>
          </cell>
        </row>
        <row r="402">
          <cell r="A402">
            <v>3</v>
          </cell>
          <cell r="B402">
            <v>180</v>
          </cell>
          <cell r="G402">
            <v>904779.28</v>
          </cell>
        </row>
        <row r="403">
          <cell r="A403">
            <v>3</v>
          </cell>
          <cell r="B403">
            <v>180</v>
          </cell>
          <cell r="G403">
            <v>30617.41</v>
          </cell>
        </row>
        <row r="404">
          <cell r="A404">
            <v>3</v>
          </cell>
          <cell r="B404">
            <v>180</v>
          </cell>
          <cell r="G404">
            <v>13755.75</v>
          </cell>
        </row>
        <row r="405">
          <cell r="A405">
            <v>3</v>
          </cell>
          <cell r="B405">
            <v>180</v>
          </cell>
          <cell r="G405">
            <v>1133.9100000000001</v>
          </cell>
        </row>
        <row r="406">
          <cell r="A406">
            <v>3</v>
          </cell>
          <cell r="B406">
            <v>180</v>
          </cell>
          <cell r="G406">
            <v>-284683</v>
          </cell>
        </row>
        <row r="407">
          <cell r="A407">
            <v>3</v>
          </cell>
          <cell r="B407">
            <v>180</v>
          </cell>
          <cell r="G407">
            <v>416597.05</v>
          </cell>
        </row>
        <row r="408">
          <cell r="A408">
            <v>3</v>
          </cell>
          <cell r="B408">
            <v>180</v>
          </cell>
          <cell r="G408">
            <v>-68641.850000000006</v>
          </cell>
        </row>
        <row r="409">
          <cell r="A409">
            <v>3</v>
          </cell>
          <cell r="B409">
            <v>212</v>
          </cell>
          <cell r="G409">
            <v>11961.56</v>
          </cell>
        </row>
        <row r="410">
          <cell r="A410">
            <v>3</v>
          </cell>
          <cell r="B410">
            <v>212</v>
          </cell>
          <cell r="G410">
            <v>23.01</v>
          </cell>
        </row>
        <row r="411">
          <cell r="A411">
            <v>3</v>
          </cell>
          <cell r="B411">
            <v>212</v>
          </cell>
          <cell r="G411">
            <v>10279.450000000001</v>
          </cell>
        </row>
        <row r="412">
          <cell r="A412">
            <v>3</v>
          </cell>
          <cell r="B412">
            <v>212</v>
          </cell>
          <cell r="G412">
            <v>8394</v>
          </cell>
        </row>
        <row r="413">
          <cell r="A413">
            <v>3</v>
          </cell>
          <cell r="B413">
            <v>212</v>
          </cell>
          <cell r="G413">
            <v>73228.5</v>
          </cell>
        </row>
        <row r="414">
          <cell r="A414">
            <v>3</v>
          </cell>
          <cell r="B414">
            <v>212</v>
          </cell>
          <cell r="G414">
            <v>16875</v>
          </cell>
        </row>
        <row r="415">
          <cell r="A415">
            <v>3</v>
          </cell>
          <cell r="B415">
            <v>212</v>
          </cell>
          <cell r="G415">
            <v>48711.5</v>
          </cell>
        </row>
        <row r="416">
          <cell r="A416">
            <v>3</v>
          </cell>
          <cell r="B416">
            <v>221</v>
          </cell>
          <cell r="G416">
            <v>66.95</v>
          </cell>
        </row>
        <row r="417">
          <cell r="A417">
            <v>3</v>
          </cell>
          <cell r="B417">
            <v>221</v>
          </cell>
          <cell r="G417">
            <v>7755</v>
          </cell>
        </row>
        <row r="418">
          <cell r="A418">
            <v>3</v>
          </cell>
          <cell r="B418">
            <v>221</v>
          </cell>
          <cell r="G418">
            <v>1578.13</v>
          </cell>
        </row>
        <row r="419">
          <cell r="A419">
            <v>3</v>
          </cell>
          <cell r="B419">
            <v>232</v>
          </cell>
          <cell r="G419">
            <v>12755.89</v>
          </cell>
        </row>
        <row r="420">
          <cell r="A420">
            <v>3</v>
          </cell>
          <cell r="B420">
            <v>233</v>
          </cell>
          <cell r="G420">
            <v>22212.41</v>
          </cell>
        </row>
        <row r="421">
          <cell r="A421">
            <v>3</v>
          </cell>
          <cell r="B421">
            <v>234</v>
          </cell>
          <cell r="G421">
            <v>17248.28</v>
          </cell>
        </row>
        <row r="422">
          <cell r="A422">
            <v>3</v>
          </cell>
          <cell r="B422">
            <v>301</v>
          </cell>
          <cell r="G422">
            <v>81</v>
          </cell>
        </row>
        <row r="423">
          <cell r="A423">
            <v>3</v>
          </cell>
          <cell r="B423">
            <v>301</v>
          </cell>
          <cell r="G423">
            <v>166.68</v>
          </cell>
        </row>
        <row r="424">
          <cell r="A424">
            <v>3</v>
          </cell>
          <cell r="B424">
            <v>303</v>
          </cell>
          <cell r="G424">
            <v>49808.480000000003</v>
          </cell>
        </row>
        <row r="425">
          <cell r="A425">
            <v>3</v>
          </cell>
          <cell r="B425">
            <v>303</v>
          </cell>
          <cell r="G425">
            <v>6462.72</v>
          </cell>
        </row>
        <row r="426">
          <cell r="A426">
            <v>3</v>
          </cell>
          <cell r="B426">
            <v>303</v>
          </cell>
          <cell r="G426">
            <v>23.92</v>
          </cell>
        </row>
        <row r="427">
          <cell r="A427">
            <v>4</v>
          </cell>
          <cell r="B427">
            <v>20</v>
          </cell>
          <cell r="G427">
            <v>0</v>
          </cell>
        </row>
        <row r="428">
          <cell r="A428">
            <v>4</v>
          </cell>
          <cell r="B428">
            <v>20</v>
          </cell>
          <cell r="G428">
            <v>16681.38</v>
          </cell>
        </row>
        <row r="429">
          <cell r="A429">
            <v>4</v>
          </cell>
          <cell r="B429">
            <v>20</v>
          </cell>
          <cell r="G429">
            <v>1315716.02</v>
          </cell>
        </row>
        <row r="430">
          <cell r="A430">
            <v>4</v>
          </cell>
          <cell r="B430">
            <v>20</v>
          </cell>
          <cell r="G430">
            <v>477987.76</v>
          </cell>
        </row>
        <row r="431">
          <cell r="A431">
            <v>4</v>
          </cell>
          <cell r="B431">
            <v>20</v>
          </cell>
          <cell r="G431">
            <v>25421.86</v>
          </cell>
        </row>
        <row r="432">
          <cell r="A432">
            <v>4</v>
          </cell>
          <cell r="B432">
            <v>20</v>
          </cell>
          <cell r="G432">
            <v>-21614.05</v>
          </cell>
        </row>
        <row r="433">
          <cell r="A433">
            <v>4</v>
          </cell>
          <cell r="B433">
            <v>20</v>
          </cell>
          <cell r="G433">
            <v>2133.13</v>
          </cell>
        </row>
        <row r="434">
          <cell r="A434">
            <v>4</v>
          </cell>
          <cell r="B434">
            <v>20</v>
          </cell>
          <cell r="G434">
            <v>-827.06</v>
          </cell>
        </row>
        <row r="435">
          <cell r="A435">
            <v>4</v>
          </cell>
          <cell r="B435">
            <v>20</v>
          </cell>
          <cell r="G435">
            <v>30675.37</v>
          </cell>
        </row>
        <row r="436">
          <cell r="A436">
            <v>4</v>
          </cell>
          <cell r="B436">
            <v>20</v>
          </cell>
          <cell r="G436">
            <v>-11893.46</v>
          </cell>
        </row>
        <row r="437">
          <cell r="A437">
            <v>4</v>
          </cell>
          <cell r="B437">
            <v>20</v>
          </cell>
          <cell r="G437">
            <v>3020.09</v>
          </cell>
        </row>
        <row r="438">
          <cell r="A438">
            <v>4</v>
          </cell>
          <cell r="B438">
            <v>20</v>
          </cell>
          <cell r="G438">
            <v>-1170.95</v>
          </cell>
        </row>
        <row r="439">
          <cell r="A439">
            <v>4</v>
          </cell>
          <cell r="B439">
            <v>20</v>
          </cell>
          <cell r="G439">
            <v>0</v>
          </cell>
        </row>
        <row r="440">
          <cell r="A440">
            <v>4</v>
          </cell>
          <cell r="B440">
            <v>20</v>
          </cell>
          <cell r="G440">
            <v>-4732.8599999999997</v>
          </cell>
        </row>
        <row r="441">
          <cell r="A441">
            <v>4</v>
          </cell>
          <cell r="B441">
            <v>30</v>
          </cell>
          <cell r="G441">
            <v>-9.0949470177292804E-13</v>
          </cell>
        </row>
        <row r="442">
          <cell r="A442">
            <v>4</v>
          </cell>
          <cell r="B442">
            <v>30</v>
          </cell>
          <cell r="G442">
            <v>18512.18</v>
          </cell>
        </row>
        <row r="443">
          <cell r="A443">
            <v>4</v>
          </cell>
          <cell r="B443">
            <v>30</v>
          </cell>
          <cell r="G443">
            <v>731652.65</v>
          </cell>
        </row>
        <row r="444">
          <cell r="A444">
            <v>4</v>
          </cell>
          <cell r="B444">
            <v>30</v>
          </cell>
          <cell r="G444">
            <v>322740.57</v>
          </cell>
        </row>
        <row r="445">
          <cell r="A445">
            <v>4</v>
          </cell>
          <cell r="B445">
            <v>30</v>
          </cell>
          <cell r="G445">
            <v>5552.59</v>
          </cell>
        </row>
        <row r="446">
          <cell r="A446">
            <v>4</v>
          </cell>
          <cell r="B446">
            <v>30</v>
          </cell>
          <cell r="G446">
            <v>-4719.7</v>
          </cell>
        </row>
        <row r="447">
          <cell r="A447">
            <v>4</v>
          </cell>
          <cell r="B447">
            <v>30</v>
          </cell>
          <cell r="G447">
            <v>370.17</v>
          </cell>
        </row>
        <row r="448">
          <cell r="A448">
            <v>4</v>
          </cell>
          <cell r="B448">
            <v>30</v>
          </cell>
          <cell r="G448">
            <v>-161.91</v>
          </cell>
        </row>
        <row r="449">
          <cell r="A449">
            <v>4</v>
          </cell>
          <cell r="B449">
            <v>30</v>
          </cell>
          <cell r="G449">
            <v>15632.17</v>
          </cell>
        </row>
        <row r="450">
          <cell r="A450">
            <v>4</v>
          </cell>
          <cell r="B450">
            <v>30</v>
          </cell>
          <cell r="G450">
            <v>-6837.55</v>
          </cell>
        </row>
        <row r="451">
          <cell r="A451">
            <v>4</v>
          </cell>
          <cell r="B451">
            <v>30</v>
          </cell>
          <cell r="G451">
            <v>-6742.97</v>
          </cell>
        </row>
        <row r="452">
          <cell r="A452">
            <v>4</v>
          </cell>
          <cell r="B452">
            <v>40</v>
          </cell>
          <cell r="G452">
            <v>28356.34</v>
          </cell>
        </row>
        <row r="453">
          <cell r="A453">
            <v>4</v>
          </cell>
          <cell r="B453">
            <v>40</v>
          </cell>
          <cell r="G453">
            <v>43148.69</v>
          </cell>
        </row>
        <row r="454">
          <cell r="A454">
            <v>4</v>
          </cell>
          <cell r="B454">
            <v>40</v>
          </cell>
          <cell r="G454">
            <v>493044.12</v>
          </cell>
        </row>
        <row r="455">
          <cell r="A455">
            <v>4</v>
          </cell>
          <cell r="B455">
            <v>40</v>
          </cell>
          <cell r="G455">
            <v>366388.22</v>
          </cell>
        </row>
        <row r="456">
          <cell r="A456">
            <v>4</v>
          </cell>
          <cell r="B456">
            <v>40</v>
          </cell>
          <cell r="G456">
            <v>3.59</v>
          </cell>
        </row>
        <row r="457">
          <cell r="A457">
            <v>4</v>
          </cell>
          <cell r="B457">
            <v>40</v>
          </cell>
          <cell r="G457">
            <v>2533.4499999999998</v>
          </cell>
        </row>
        <row r="458">
          <cell r="A458">
            <v>4</v>
          </cell>
          <cell r="B458">
            <v>40</v>
          </cell>
          <cell r="G458">
            <v>-2533.4499999999998</v>
          </cell>
        </row>
        <row r="459">
          <cell r="A459">
            <v>4</v>
          </cell>
          <cell r="B459">
            <v>40</v>
          </cell>
          <cell r="G459">
            <v>1542.93</v>
          </cell>
        </row>
        <row r="460">
          <cell r="A460">
            <v>4</v>
          </cell>
          <cell r="B460">
            <v>40</v>
          </cell>
          <cell r="G460">
            <v>-1311.49</v>
          </cell>
        </row>
        <row r="461">
          <cell r="A461">
            <v>4</v>
          </cell>
          <cell r="B461">
            <v>40</v>
          </cell>
          <cell r="G461">
            <v>5675.66</v>
          </cell>
        </row>
        <row r="462">
          <cell r="A462">
            <v>4</v>
          </cell>
          <cell r="B462">
            <v>40</v>
          </cell>
          <cell r="G462">
            <v>-2647.56</v>
          </cell>
        </row>
        <row r="463">
          <cell r="A463">
            <v>4</v>
          </cell>
          <cell r="B463">
            <v>50</v>
          </cell>
          <cell r="G463">
            <v>1.02318153949454E-12</v>
          </cell>
        </row>
        <row r="464">
          <cell r="A464">
            <v>4</v>
          </cell>
          <cell r="B464">
            <v>50</v>
          </cell>
          <cell r="G464">
            <v>3640.63</v>
          </cell>
        </row>
        <row r="465">
          <cell r="A465">
            <v>4</v>
          </cell>
          <cell r="B465">
            <v>50</v>
          </cell>
          <cell r="G465">
            <v>13728.76</v>
          </cell>
        </row>
        <row r="466">
          <cell r="A466">
            <v>4</v>
          </cell>
          <cell r="B466">
            <v>50</v>
          </cell>
          <cell r="G466">
            <v>61175.79</v>
          </cell>
        </row>
        <row r="467">
          <cell r="A467">
            <v>4</v>
          </cell>
          <cell r="B467">
            <v>50</v>
          </cell>
          <cell r="G467">
            <v>1448741.62</v>
          </cell>
        </row>
        <row r="468">
          <cell r="A468">
            <v>4</v>
          </cell>
          <cell r="B468">
            <v>50</v>
          </cell>
          <cell r="G468">
            <v>383534.95</v>
          </cell>
        </row>
        <row r="469">
          <cell r="A469">
            <v>4</v>
          </cell>
          <cell r="B469">
            <v>50</v>
          </cell>
          <cell r="G469">
            <v>4574.57</v>
          </cell>
        </row>
        <row r="470">
          <cell r="A470">
            <v>4</v>
          </cell>
          <cell r="B470">
            <v>50</v>
          </cell>
          <cell r="G470">
            <v>-4574.57</v>
          </cell>
        </row>
        <row r="471">
          <cell r="A471">
            <v>4</v>
          </cell>
          <cell r="B471">
            <v>50</v>
          </cell>
          <cell r="G471">
            <v>26173.3</v>
          </cell>
        </row>
        <row r="472">
          <cell r="A472">
            <v>4</v>
          </cell>
          <cell r="B472">
            <v>50</v>
          </cell>
          <cell r="G472">
            <v>-22247.31</v>
          </cell>
        </row>
        <row r="473">
          <cell r="A473">
            <v>4</v>
          </cell>
          <cell r="B473">
            <v>50</v>
          </cell>
          <cell r="G473">
            <v>389.9</v>
          </cell>
        </row>
        <row r="474">
          <cell r="A474">
            <v>4</v>
          </cell>
          <cell r="B474">
            <v>50</v>
          </cell>
          <cell r="G474">
            <v>-197.75</v>
          </cell>
        </row>
        <row r="475">
          <cell r="A475">
            <v>4</v>
          </cell>
          <cell r="B475">
            <v>50</v>
          </cell>
          <cell r="G475">
            <v>10840.2</v>
          </cell>
        </row>
        <row r="476">
          <cell r="A476">
            <v>4</v>
          </cell>
          <cell r="B476">
            <v>50</v>
          </cell>
          <cell r="G476">
            <v>-5497.9</v>
          </cell>
        </row>
        <row r="477">
          <cell r="A477">
            <v>4</v>
          </cell>
          <cell r="B477">
            <v>50</v>
          </cell>
          <cell r="G477">
            <v>171.41</v>
          </cell>
        </row>
        <row r="478">
          <cell r="A478">
            <v>4</v>
          </cell>
          <cell r="B478">
            <v>50</v>
          </cell>
          <cell r="G478">
            <v>-86.93</v>
          </cell>
        </row>
        <row r="479">
          <cell r="A479">
            <v>4</v>
          </cell>
          <cell r="B479">
            <v>50</v>
          </cell>
          <cell r="G479">
            <v>1.0800249583553501E-12</v>
          </cell>
        </row>
        <row r="480">
          <cell r="A480">
            <v>4</v>
          </cell>
          <cell r="B480">
            <v>50</v>
          </cell>
          <cell r="G480">
            <v>47207.23</v>
          </cell>
        </row>
        <row r="481">
          <cell r="A481">
            <v>4</v>
          </cell>
          <cell r="B481">
            <v>60</v>
          </cell>
          <cell r="G481">
            <v>2.7569058147491899E-12</v>
          </cell>
        </row>
        <row r="482">
          <cell r="A482">
            <v>4</v>
          </cell>
          <cell r="B482">
            <v>60</v>
          </cell>
          <cell r="G482">
            <v>7712.83</v>
          </cell>
        </row>
        <row r="483">
          <cell r="A483">
            <v>4</v>
          </cell>
          <cell r="B483">
            <v>60</v>
          </cell>
          <cell r="G483">
            <v>13458.65</v>
          </cell>
        </row>
        <row r="484">
          <cell r="A484">
            <v>4</v>
          </cell>
          <cell r="B484">
            <v>60</v>
          </cell>
          <cell r="G484">
            <v>18114.02</v>
          </cell>
        </row>
        <row r="485">
          <cell r="A485">
            <v>4</v>
          </cell>
          <cell r="B485">
            <v>60</v>
          </cell>
          <cell r="G485">
            <v>778700.99</v>
          </cell>
        </row>
        <row r="486">
          <cell r="A486">
            <v>4</v>
          </cell>
          <cell r="B486">
            <v>60</v>
          </cell>
          <cell r="G486">
            <v>280671.84000000003</v>
          </cell>
        </row>
        <row r="487">
          <cell r="A487">
            <v>4</v>
          </cell>
          <cell r="B487">
            <v>60</v>
          </cell>
          <cell r="G487">
            <v>2130.5</v>
          </cell>
        </row>
        <row r="488">
          <cell r="A488">
            <v>4</v>
          </cell>
          <cell r="B488">
            <v>60</v>
          </cell>
          <cell r="G488">
            <v>-1858.79</v>
          </cell>
        </row>
        <row r="489">
          <cell r="A489">
            <v>4</v>
          </cell>
          <cell r="B489">
            <v>60</v>
          </cell>
          <cell r="G489">
            <v>12142</v>
          </cell>
        </row>
        <row r="490">
          <cell r="A490">
            <v>4</v>
          </cell>
          <cell r="B490">
            <v>60</v>
          </cell>
          <cell r="G490">
            <v>-10320.709999999999</v>
          </cell>
        </row>
        <row r="491">
          <cell r="A491">
            <v>4</v>
          </cell>
          <cell r="B491">
            <v>60</v>
          </cell>
          <cell r="G491">
            <v>80.8</v>
          </cell>
        </row>
        <row r="492">
          <cell r="A492">
            <v>4</v>
          </cell>
          <cell r="B492">
            <v>60</v>
          </cell>
          <cell r="G492">
            <v>-40.07</v>
          </cell>
        </row>
        <row r="493">
          <cell r="A493">
            <v>4</v>
          </cell>
          <cell r="B493">
            <v>60</v>
          </cell>
          <cell r="G493">
            <v>16274.71</v>
          </cell>
        </row>
        <row r="494">
          <cell r="A494">
            <v>4</v>
          </cell>
          <cell r="B494">
            <v>60</v>
          </cell>
          <cell r="G494">
            <v>-8071.2</v>
          </cell>
        </row>
        <row r="495">
          <cell r="A495">
            <v>4</v>
          </cell>
          <cell r="B495">
            <v>60</v>
          </cell>
          <cell r="G495">
            <v>649.51</v>
          </cell>
        </row>
        <row r="496">
          <cell r="A496">
            <v>4</v>
          </cell>
          <cell r="B496">
            <v>60</v>
          </cell>
          <cell r="G496">
            <v>-322.12</v>
          </cell>
        </row>
        <row r="497">
          <cell r="A497">
            <v>4</v>
          </cell>
          <cell r="B497">
            <v>60</v>
          </cell>
          <cell r="G497">
            <v>31438.55</v>
          </cell>
        </row>
        <row r="498">
          <cell r="A498">
            <v>4</v>
          </cell>
          <cell r="B498">
            <v>70</v>
          </cell>
          <cell r="G498">
            <v>17818.14</v>
          </cell>
        </row>
        <row r="499">
          <cell r="A499">
            <v>4</v>
          </cell>
          <cell r="B499">
            <v>70</v>
          </cell>
          <cell r="G499">
            <v>59209.42</v>
          </cell>
        </row>
        <row r="500">
          <cell r="A500">
            <v>4</v>
          </cell>
          <cell r="B500">
            <v>70</v>
          </cell>
          <cell r="G500">
            <v>535386.69999999995</v>
          </cell>
        </row>
        <row r="501">
          <cell r="A501">
            <v>4</v>
          </cell>
          <cell r="B501">
            <v>70</v>
          </cell>
          <cell r="G501">
            <v>322725.84999999998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4</v>
          </cell>
          <cell r="B503">
            <v>70</v>
          </cell>
          <cell r="G503">
            <v>-16335.72</v>
          </cell>
        </row>
        <row r="504">
          <cell r="A504">
            <v>4</v>
          </cell>
          <cell r="B504">
            <v>70</v>
          </cell>
          <cell r="G504">
            <v>8779.93</v>
          </cell>
        </row>
        <row r="505">
          <cell r="A505">
            <v>4</v>
          </cell>
          <cell r="B505">
            <v>70</v>
          </cell>
          <cell r="G505">
            <v>-7462.94</v>
          </cell>
        </row>
        <row r="506">
          <cell r="A506">
            <v>4</v>
          </cell>
          <cell r="B506">
            <v>70</v>
          </cell>
          <cell r="G506">
            <v>1411.08</v>
          </cell>
        </row>
        <row r="507">
          <cell r="A507">
            <v>4</v>
          </cell>
          <cell r="B507">
            <v>70</v>
          </cell>
          <cell r="G507">
            <v>-261.47000000000003</v>
          </cell>
        </row>
        <row r="508">
          <cell r="A508">
            <v>4</v>
          </cell>
          <cell r="B508">
            <v>70</v>
          </cell>
          <cell r="G508">
            <v>14668.68</v>
          </cell>
        </row>
        <row r="509">
          <cell r="A509">
            <v>4</v>
          </cell>
          <cell r="B509">
            <v>70</v>
          </cell>
          <cell r="G509">
            <v>-2718.07</v>
          </cell>
        </row>
        <row r="510">
          <cell r="A510">
            <v>4</v>
          </cell>
          <cell r="B510">
            <v>70</v>
          </cell>
          <cell r="G510">
            <v>93.99</v>
          </cell>
        </row>
        <row r="511">
          <cell r="A511">
            <v>4</v>
          </cell>
          <cell r="B511">
            <v>70</v>
          </cell>
          <cell r="G511">
            <v>-17.420000000000002</v>
          </cell>
        </row>
        <row r="512">
          <cell r="A512">
            <v>4</v>
          </cell>
          <cell r="B512">
            <v>80</v>
          </cell>
          <cell r="G512">
            <v>4820538.5</v>
          </cell>
        </row>
        <row r="513">
          <cell r="A513">
            <v>4</v>
          </cell>
          <cell r="B513">
            <v>80</v>
          </cell>
          <cell r="G513">
            <v>5724.59</v>
          </cell>
        </row>
        <row r="514">
          <cell r="A514">
            <v>4</v>
          </cell>
          <cell r="B514">
            <v>80</v>
          </cell>
          <cell r="G514">
            <v>1324.15</v>
          </cell>
        </row>
        <row r="515">
          <cell r="A515">
            <v>4</v>
          </cell>
          <cell r="B515">
            <v>80</v>
          </cell>
          <cell r="G515">
            <v>244284.62</v>
          </cell>
        </row>
        <row r="516">
          <cell r="A516">
            <v>4</v>
          </cell>
          <cell r="B516">
            <v>80</v>
          </cell>
          <cell r="G516">
            <v>75520.83</v>
          </cell>
        </row>
        <row r="517">
          <cell r="A517">
            <v>4</v>
          </cell>
          <cell r="B517">
            <v>80</v>
          </cell>
          <cell r="G517">
            <v>515611.14</v>
          </cell>
        </row>
        <row r="518">
          <cell r="A518">
            <v>4</v>
          </cell>
          <cell r="B518">
            <v>180</v>
          </cell>
          <cell r="G518">
            <v>193997.82</v>
          </cell>
        </row>
        <row r="519">
          <cell r="A519">
            <v>4</v>
          </cell>
          <cell r="B519">
            <v>180</v>
          </cell>
          <cell r="G519">
            <v>151324.56</v>
          </cell>
        </row>
        <row r="520">
          <cell r="A520">
            <v>4</v>
          </cell>
          <cell r="B520">
            <v>180</v>
          </cell>
          <cell r="G520">
            <v>923579.84</v>
          </cell>
        </row>
        <row r="521">
          <cell r="A521">
            <v>4</v>
          </cell>
          <cell r="B521">
            <v>180</v>
          </cell>
          <cell r="G521">
            <v>30917.33</v>
          </cell>
        </row>
        <row r="522">
          <cell r="A522">
            <v>4</v>
          </cell>
          <cell r="B522">
            <v>180</v>
          </cell>
          <cell r="G522">
            <v>13755.75</v>
          </cell>
        </row>
        <row r="523">
          <cell r="A523">
            <v>4</v>
          </cell>
          <cell r="B523">
            <v>180</v>
          </cell>
          <cell r="G523">
            <v>1133.9100000000001</v>
          </cell>
        </row>
        <row r="524">
          <cell r="A524">
            <v>4</v>
          </cell>
          <cell r="B524">
            <v>180</v>
          </cell>
          <cell r="G524">
            <v>110148.99</v>
          </cell>
        </row>
        <row r="525">
          <cell r="A525">
            <v>4</v>
          </cell>
          <cell r="B525">
            <v>180</v>
          </cell>
          <cell r="G525">
            <v>-453125</v>
          </cell>
        </row>
        <row r="526">
          <cell r="A526">
            <v>4</v>
          </cell>
          <cell r="B526">
            <v>180</v>
          </cell>
          <cell r="G526">
            <v>-68641.850000000006</v>
          </cell>
        </row>
        <row r="527">
          <cell r="A527">
            <v>4</v>
          </cell>
          <cell r="B527">
            <v>212</v>
          </cell>
          <cell r="G527">
            <v>11945.16</v>
          </cell>
        </row>
        <row r="528">
          <cell r="A528">
            <v>4</v>
          </cell>
          <cell r="B528">
            <v>212</v>
          </cell>
          <cell r="G528">
            <v>23.01</v>
          </cell>
        </row>
        <row r="529">
          <cell r="A529">
            <v>4</v>
          </cell>
          <cell r="B529">
            <v>212</v>
          </cell>
          <cell r="G529">
            <v>9559.2199999999993</v>
          </cell>
        </row>
        <row r="530">
          <cell r="A530">
            <v>4</v>
          </cell>
          <cell r="B530">
            <v>212</v>
          </cell>
          <cell r="G530">
            <v>8394</v>
          </cell>
        </row>
        <row r="531">
          <cell r="A531">
            <v>4</v>
          </cell>
          <cell r="B531">
            <v>212</v>
          </cell>
          <cell r="G531">
            <v>73246.240000000005</v>
          </cell>
        </row>
        <row r="532">
          <cell r="A532">
            <v>4</v>
          </cell>
          <cell r="B532">
            <v>212</v>
          </cell>
          <cell r="G532">
            <v>16875</v>
          </cell>
        </row>
        <row r="533">
          <cell r="A533">
            <v>4</v>
          </cell>
          <cell r="B533">
            <v>212</v>
          </cell>
          <cell r="G533">
            <v>48711.5</v>
          </cell>
        </row>
        <row r="534">
          <cell r="A534">
            <v>4</v>
          </cell>
          <cell r="B534">
            <v>221</v>
          </cell>
          <cell r="G534">
            <v>66.95</v>
          </cell>
        </row>
        <row r="535">
          <cell r="A535">
            <v>4</v>
          </cell>
          <cell r="B535">
            <v>221</v>
          </cell>
          <cell r="G535">
            <v>7755</v>
          </cell>
        </row>
        <row r="536">
          <cell r="A536">
            <v>4</v>
          </cell>
          <cell r="B536">
            <v>221</v>
          </cell>
          <cell r="G536">
            <v>1578.13</v>
          </cell>
        </row>
        <row r="537">
          <cell r="A537">
            <v>4</v>
          </cell>
          <cell r="B537">
            <v>232</v>
          </cell>
          <cell r="G537">
            <v>12755.89</v>
          </cell>
        </row>
        <row r="538">
          <cell r="A538">
            <v>4</v>
          </cell>
          <cell r="B538">
            <v>233</v>
          </cell>
          <cell r="G538">
            <v>22212.41</v>
          </cell>
        </row>
        <row r="539">
          <cell r="A539">
            <v>4</v>
          </cell>
          <cell r="B539">
            <v>234</v>
          </cell>
          <cell r="G539">
            <v>17248.28</v>
          </cell>
        </row>
        <row r="540">
          <cell r="A540">
            <v>4</v>
          </cell>
          <cell r="B540">
            <v>301</v>
          </cell>
          <cell r="G540">
            <v>81</v>
          </cell>
        </row>
        <row r="541">
          <cell r="A541">
            <v>4</v>
          </cell>
          <cell r="B541">
            <v>301</v>
          </cell>
          <cell r="G541">
            <v>166.68</v>
          </cell>
        </row>
        <row r="542">
          <cell r="A542">
            <v>4</v>
          </cell>
          <cell r="B542">
            <v>303</v>
          </cell>
          <cell r="G542">
            <v>49808.480000000003</v>
          </cell>
        </row>
        <row r="543">
          <cell r="A543">
            <v>4</v>
          </cell>
          <cell r="B543">
            <v>303</v>
          </cell>
          <cell r="G543">
            <v>6462.72</v>
          </cell>
        </row>
        <row r="544">
          <cell r="A544">
            <v>4</v>
          </cell>
          <cell r="B544">
            <v>303</v>
          </cell>
          <cell r="G544">
            <v>23.92</v>
          </cell>
        </row>
        <row r="545">
          <cell r="A545">
            <v>4</v>
          </cell>
          <cell r="B545">
            <v>10</v>
          </cell>
          <cell r="G545">
            <v>-453125</v>
          </cell>
        </row>
        <row r="546">
          <cell r="A546">
            <v>4</v>
          </cell>
          <cell r="B546">
            <v>10</v>
          </cell>
          <cell r="G546">
            <v>-68641.850000000006</v>
          </cell>
        </row>
        <row r="547">
          <cell r="A547">
            <v>4</v>
          </cell>
          <cell r="B547">
            <v>20</v>
          </cell>
          <cell r="G547">
            <v>11945.16</v>
          </cell>
        </row>
        <row r="548">
          <cell r="A548">
            <v>4</v>
          </cell>
          <cell r="B548">
            <v>30</v>
          </cell>
          <cell r="G548">
            <v>23.01</v>
          </cell>
        </row>
        <row r="549">
          <cell r="A549">
            <v>4</v>
          </cell>
          <cell r="B549">
            <v>40</v>
          </cell>
          <cell r="G549">
            <v>9559.2199999999993</v>
          </cell>
        </row>
        <row r="550">
          <cell r="A550">
            <v>4</v>
          </cell>
          <cell r="B550">
            <v>50</v>
          </cell>
          <cell r="G550">
            <v>8394</v>
          </cell>
        </row>
        <row r="551">
          <cell r="A551">
            <v>4</v>
          </cell>
          <cell r="B551">
            <v>60</v>
          </cell>
          <cell r="G551">
            <v>73246.240000000005</v>
          </cell>
        </row>
        <row r="552">
          <cell r="A552">
            <v>4</v>
          </cell>
          <cell r="B552">
            <v>70</v>
          </cell>
          <cell r="G552">
            <v>16875</v>
          </cell>
        </row>
        <row r="553">
          <cell r="A553">
            <v>4</v>
          </cell>
          <cell r="B553">
            <v>20</v>
          </cell>
          <cell r="G553">
            <v>48711.5</v>
          </cell>
        </row>
        <row r="554">
          <cell r="A554">
            <v>4</v>
          </cell>
          <cell r="B554">
            <v>30</v>
          </cell>
          <cell r="G554">
            <v>66.95</v>
          </cell>
        </row>
        <row r="555">
          <cell r="A555">
            <v>4</v>
          </cell>
          <cell r="B555">
            <v>40</v>
          </cell>
          <cell r="G555">
            <v>7755</v>
          </cell>
        </row>
        <row r="556">
          <cell r="A556">
            <v>4</v>
          </cell>
          <cell r="B556">
            <v>50</v>
          </cell>
          <cell r="G556">
            <v>1578.13</v>
          </cell>
        </row>
        <row r="557">
          <cell r="A557">
            <v>4</v>
          </cell>
          <cell r="B557">
            <v>60</v>
          </cell>
          <cell r="G557">
            <v>12755.89</v>
          </cell>
        </row>
        <row r="558">
          <cell r="A558">
            <v>4</v>
          </cell>
          <cell r="B558">
            <v>70</v>
          </cell>
          <cell r="G558">
            <v>22212.41</v>
          </cell>
        </row>
        <row r="559">
          <cell r="A559">
            <v>4</v>
          </cell>
          <cell r="B559">
            <v>20</v>
          </cell>
          <cell r="G559">
            <v>17248.28</v>
          </cell>
        </row>
        <row r="560">
          <cell r="A560">
            <v>4</v>
          </cell>
          <cell r="B560">
            <v>30</v>
          </cell>
          <cell r="G560">
            <v>81</v>
          </cell>
        </row>
        <row r="561">
          <cell r="A561">
            <v>4</v>
          </cell>
          <cell r="B561">
            <v>40</v>
          </cell>
          <cell r="G561">
            <v>166.68</v>
          </cell>
        </row>
        <row r="562">
          <cell r="A562">
            <v>4</v>
          </cell>
          <cell r="B562">
            <v>50</v>
          </cell>
          <cell r="G562">
            <v>49808.480000000003</v>
          </cell>
        </row>
        <row r="563">
          <cell r="A563">
            <v>4</v>
          </cell>
          <cell r="B563">
            <v>60</v>
          </cell>
          <cell r="G563">
            <v>6462.72</v>
          </cell>
        </row>
        <row r="564">
          <cell r="A564">
            <v>4</v>
          </cell>
          <cell r="B564">
            <v>70</v>
          </cell>
          <cell r="G564">
            <v>23.92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page"/>
      <sheetName val="todolist"/>
      <sheetName val="Index"/>
      <sheetName val="scha1"/>
      <sheetName val="scha2"/>
      <sheetName val="scha3"/>
      <sheetName val="scha4"/>
      <sheetName val="scha5"/>
      <sheetName val="schb1"/>
      <sheetName val="schb2"/>
      <sheetName val="schb2p2"/>
      <sheetName val="B-2p3"/>
      <sheetName val="B-2p3.1"/>
      <sheetName val="B-2p4"/>
      <sheetName val="B-2p4.1"/>
      <sheetName val="B2p5 CIAC Amort"/>
      <sheetName val="B2p5.1 CIACAmort"/>
      <sheetName val="B2p6 AIAC"/>
      <sheetName val="B2p6.1 AIAC Activity"/>
      <sheetName val="B2p7 DIT CALC"/>
      <sheetName val="schb3"/>
      <sheetName val="schb4 plant"/>
      <sheetName val="schb5 Formula method"/>
      <sheetName val="schc1 p1"/>
      <sheetName val="schc1 p2"/>
      <sheetName val="AdjSummary"/>
      <sheetName val="C-2p1Depr"/>
      <sheetName val="C-2p3 Prop Taxes "/>
      <sheetName val="schc2"/>
      <sheetName val="C-2p15IntSync"/>
      <sheetName val="C-2p16IncomeTax"/>
      <sheetName val="c3"/>
      <sheetName val="GRCF"/>
      <sheetName val="Tax Rate"/>
      <sheetName val="d1"/>
      <sheetName val="d2"/>
      <sheetName val="d3"/>
      <sheetName val="d4"/>
      <sheetName val="sche1"/>
      <sheetName val="sche2"/>
      <sheetName val="sche3"/>
      <sheetName val="sche4"/>
      <sheetName val="sche5"/>
      <sheetName val="sche7"/>
      <sheetName val="sche8"/>
      <sheetName val="sche9"/>
      <sheetName val="schf1"/>
      <sheetName val="schf2"/>
      <sheetName val="schf3"/>
      <sheetName val="schf4"/>
      <sheetName val="Sheet3"/>
      <sheetName val="Sheet1"/>
    </sheetNames>
    <sheetDataSet>
      <sheetData sheetId="0" refreshError="1">
        <row r="1">
          <cell r="A1" t="str">
            <v>Rio Rico Utilities, Inc. - Water Division</v>
          </cell>
        </row>
        <row r="7">
          <cell r="B7" t="str">
            <v>Witness: Bourassa</v>
          </cell>
        </row>
        <row r="10">
          <cell r="C10">
            <v>40968</v>
          </cell>
        </row>
        <row r="11">
          <cell r="C11">
            <v>40602</v>
          </cell>
        </row>
        <row r="12">
          <cell r="C12">
            <v>40237</v>
          </cell>
        </row>
        <row r="13">
          <cell r="C13">
            <v>39872</v>
          </cell>
        </row>
        <row r="14">
          <cell r="C14">
            <v>39507</v>
          </cell>
        </row>
        <row r="15">
          <cell r="C15">
            <v>41333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21">
          <cell r="C21">
            <v>-48724.039999999106</v>
          </cell>
          <cell r="F21">
            <v>214274.21277887747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57">
          <cell r="K57">
            <v>-2410793.3960350649</v>
          </cell>
        </row>
      </sheetData>
      <sheetData sheetId="27"/>
      <sheetData sheetId="28" refreshError="1">
        <row r="23">
          <cell r="F23">
            <v>-32452</v>
          </cell>
        </row>
        <row r="55">
          <cell r="F55">
            <v>-18230.772590898156</v>
          </cell>
        </row>
        <row r="85">
          <cell r="F85">
            <v>10308</v>
          </cell>
        </row>
        <row r="121">
          <cell r="F121">
            <v>-18295</v>
          </cell>
        </row>
        <row r="158">
          <cell r="F158">
            <v>17641</v>
          </cell>
        </row>
        <row r="193">
          <cell r="F193">
            <v>32000</v>
          </cell>
        </row>
        <row r="227">
          <cell r="F227">
            <v>-39260</v>
          </cell>
        </row>
        <row r="260">
          <cell r="F260">
            <v>26406</v>
          </cell>
        </row>
        <row r="295">
          <cell r="F295">
            <v>-33949</v>
          </cell>
        </row>
        <row r="328">
          <cell r="F328">
            <v>-244799</v>
          </cell>
        </row>
        <row r="363">
          <cell r="F363">
            <v>-47358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X-Projection"/>
      <sheetName val="Summary-WTX"/>
      <sheetName val="Amarillo"/>
      <sheetName val="AmarilloTrans"/>
      <sheetName val="FritzSand"/>
      <sheetName val="Triangle"/>
      <sheetName val="Dalhart"/>
      <sheetName val="Lubbock"/>
      <sheetName val="WTXDiv"/>
      <sheetName val="Unalloc"/>
      <sheetName val="Irrigation"/>
      <sheetName val="LVS"/>
      <sheetName val="Elim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1395376.56</v>
          </cell>
          <cell r="C15">
            <v>59814.07</v>
          </cell>
          <cell r="D15">
            <v>127172.03</v>
          </cell>
          <cell r="F15">
            <v>116094.67</v>
          </cell>
          <cell r="H15">
            <v>114393.14</v>
          </cell>
          <cell r="J15">
            <v>113687.12</v>
          </cell>
          <cell r="L15">
            <v>114444.66</v>
          </cell>
          <cell r="N15">
            <v>114444.66</v>
          </cell>
          <cell r="P15">
            <v>114091.63</v>
          </cell>
          <cell r="R15">
            <v>114444.66</v>
          </cell>
          <cell r="T15">
            <v>116146.19</v>
          </cell>
          <cell r="V15">
            <v>114087.59</v>
          </cell>
          <cell r="X15">
            <v>114523.6</v>
          </cell>
          <cell r="Z15">
            <v>1333344.0200000003</v>
          </cell>
        </row>
        <row r="17">
          <cell r="A17" t="str">
            <v>Equipment</v>
          </cell>
          <cell r="B17">
            <v>152225.43</v>
          </cell>
          <cell r="C17">
            <v>20510.48</v>
          </cell>
          <cell r="D17">
            <v>85032.25</v>
          </cell>
          <cell r="E17">
            <v>-18532</v>
          </cell>
          <cell r="F17" t="str">
            <v xml:space="preserve"> 0</v>
          </cell>
          <cell r="G17">
            <v>-18532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>
            <v>67193.179999999993</v>
          </cell>
          <cell r="O17">
            <v>18532</v>
          </cell>
          <cell r="P17" t="str">
            <v xml:space="preserve"> 0</v>
          </cell>
          <cell r="Q17">
            <v>18532</v>
          </cell>
          <cell r="R17" t="str">
            <v xml:space="preserve"> 0</v>
          </cell>
          <cell r="S17">
            <v>18532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191267.90999999997</v>
          </cell>
        </row>
        <row r="18">
          <cell r="A18" t="str">
            <v>Information Technology</v>
          </cell>
          <cell r="B18">
            <v>101333.04</v>
          </cell>
          <cell r="C18" t="str">
            <v xml:space="preserve"> 0</v>
          </cell>
          <cell r="D18">
            <v>50666.52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50666.52</v>
          </cell>
        </row>
        <row r="19">
          <cell r="A19" t="str">
            <v>Misc</v>
          </cell>
          <cell r="B19" t="str">
            <v xml:space="preserve"> 0</v>
          </cell>
          <cell r="C19">
            <v>45807.58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45807.58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>
            <v>26778.91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26778.91</v>
          </cell>
        </row>
        <row r="23">
          <cell r="A23" t="str">
            <v>Structures</v>
          </cell>
          <cell r="B23">
            <v>15000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>
            <v>6811.24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6811.24</v>
          </cell>
        </row>
        <row r="25">
          <cell r="A25" t="str">
            <v>System Integrity</v>
          </cell>
          <cell r="B25">
            <v>1694773.74</v>
          </cell>
          <cell r="C25">
            <v>306247.52</v>
          </cell>
          <cell r="D25">
            <v>127359.47</v>
          </cell>
          <cell r="F25">
            <v>169765.56</v>
          </cell>
          <cell r="H25">
            <v>147558.1</v>
          </cell>
          <cell r="J25">
            <v>126021.75999999999</v>
          </cell>
          <cell r="L25">
            <v>151102.95000000001</v>
          </cell>
          <cell r="N25">
            <v>139197.99</v>
          </cell>
          <cell r="P25">
            <v>125717.33</v>
          </cell>
          <cell r="R25">
            <v>129446.33</v>
          </cell>
          <cell r="T25">
            <v>151653.76999999999</v>
          </cell>
          <cell r="V25">
            <v>131463.26</v>
          </cell>
          <cell r="X25">
            <v>141508.07999999999</v>
          </cell>
          <cell r="Z25">
            <v>1847042.1200000003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1963332.21</v>
          </cell>
          <cell r="C27">
            <v>406155.73</v>
          </cell>
          <cell r="D27">
            <v>263058.24</v>
          </cell>
          <cell r="E27">
            <v>-18532</v>
          </cell>
          <cell r="F27">
            <v>169765.56</v>
          </cell>
          <cell r="G27">
            <v>-18532</v>
          </cell>
          <cell r="H27">
            <v>147558.1</v>
          </cell>
          <cell r="I27">
            <v>0</v>
          </cell>
          <cell r="J27">
            <v>126021.75999999999</v>
          </cell>
          <cell r="K27">
            <v>0</v>
          </cell>
          <cell r="L27">
            <v>151102.95000000001</v>
          </cell>
          <cell r="M27">
            <v>0</v>
          </cell>
          <cell r="N27">
            <v>206391.17</v>
          </cell>
          <cell r="O27">
            <v>18532</v>
          </cell>
          <cell r="P27">
            <v>125717.33</v>
          </cell>
          <cell r="Q27">
            <v>18532</v>
          </cell>
          <cell r="R27">
            <v>129446.33</v>
          </cell>
          <cell r="S27">
            <v>18532</v>
          </cell>
          <cell r="T27">
            <v>151653.76999999999</v>
          </cell>
          <cell r="U27">
            <v>0</v>
          </cell>
          <cell r="V27">
            <v>131463.26</v>
          </cell>
          <cell r="W27">
            <v>0</v>
          </cell>
          <cell r="X27">
            <v>141508.07999999999</v>
          </cell>
          <cell r="Y27">
            <v>0</v>
          </cell>
          <cell r="Z27">
            <v>2168374.2800000003</v>
          </cell>
        </row>
        <row r="29">
          <cell r="A29" t="str">
            <v xml:space="preserve">          Capital</v>
          </cell>
          <cell r="B29">
            <v>3358708.77</v>
          </cell>
          <cell r="C29">
            <v>465969.8</v>
          </cell>
          <cell r="D29">
            <v>390230.27</v>
          </cell>
          <cell r="E29">
            <v>-18532</v>
          </cell>
          <cell r="F29">
            <v>285860.23</v>
          </cell>
          <cell r="G29">
            <v>-18532</v>
          </cell>
          <cell r="H29">
            <v>261951.24</v>
          </cell>
          <cell r="I29">
            <v>0</v>
          </cell>
          <cell r="J29">
            <v>239708.88</v>
          </cell>
          <cell r="K29">
            <v>0</v>
          </cell>
          <cell r="L29">
            <v>265547.61</v>
          </cell>
          <cell r="M29">
            <v>0</v>
          </cell>
          <cell r="N29">
            <v>320835.83</v>
          </cell>
          <cell r="O29">
            <v>18532</v>
          </cell>
          <cell r="P29">
            <v>239808.96</v>
          </cell>
          <cell r="Q29">
            <v>18532</v>
          </cell>
          <cell r="R29">
            <v>243890.99</v>
          </cell>
          <cell r="S29">
            <v>18532</v>
          </cell>
          <cell r="T29">
            <v>267799.96000000002</v>
          </cell>
          <cell r="U29">
            <v>0</v>
          </cell>
          <cell r="V29">
            <v>245550.85</v>
          </cell>
          <cell r="W29">
            <v>0</v>
          </cell>
          <cell r="X29">
            <v>256031.68</v>
          </cell>
          <cell r="Y29">
            <v>0</v>
          </cell>
          <cell r="Z29">
            <v>3501718.3000000007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33.450000000000003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33.450000000000003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>
            <v>33.450000000000003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33.450000000000003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>
            <v>33.450000000000003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33.450000000000003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8575.52</v>
          </cell>
          <cell r="C15">
            <v>198.76</v>
          </cell>
          <cell r="D15">
            <v>714.32</v>
          </cell>
          <cell r="F15">
            <v>714.32</v>
          </cell>
          <cell r="H15">
            <v>714.32</v>
          </cell>
          <cell r="J15">
            <v>714.32</v>
          </cell>
          <cell r="L15">
            <v>714.32</v>
          </cell>
          <cell r="N15">
            <v>714.32</v>
          </cell>
          <cell r="P15">
            <v>714.32</v>
          </cell>
          <cell r="R15">
            <v>714.32</v>
          </cell>
          <cell r="T15">
            <v>714.32</v>
          </cell>
          <cell r="V15">
            <v>714.32</v>
          </cell>
          <cell r="X15">
            <v>718</v>
          </cell>
          <cell r="Z15">
            <v>8059.9599999999991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48.66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48.66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198488.18</v>
          </cell>
          <cell r="C25">
            <v>1914.03</v>
          </cell>
          <cell r="D25">
            <v>16540.32</v>
          </cell>
          <cell r="F25">
            <v>16540.32</v>
          </cell>
          <cell r="H25">
            <v>16540.32</v>
          </cell>
          <cell r="J25">
            <v>16540.32</v>
          </cell>
          <cell r="L25">
            <v>16540.32</v>
          </cell>
          <cell r="N25">
            <v>16540.32</v>
          </cell>
          <cell r="P25">
            <v>16540.32</v>
          </cell>
          <cell r="R25">
            <v>16540.32</v>
          </cell>
          <cell r="T25">
            <v>16540.32</v>
          </cell>
          <cell r="V25">
            <v>16540.32</v>
          </cell>
          <cell r="X25">
            <v>16544.66</v>
          </cell>
          <cell r="Z25">
            <v>183861.89000000004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198488.18</v>
          </cell>
          <cell r="C27">
            <v>1962.69</v>
          </cell>
          <cell r="D27">
            <v>16540.32</v>
          </cell>
          <cell r="E27">
            <v>0</v>
          </cell>
          <cell r="F27">
            <v>16540.32</v>
          </cell>
          <cell r="G27">
            <v>0</v>
          </cell>
          <cell r="H27">
            <v>16540.32</v>
          </cell>
          <cell r="I27">
            <v>0</v>
          </cell>
          <cell r="J27">
            <v>16540.32</v>
          </cell>
          <cell r="K27">
            <v>0</v>
          </cell>
          <cell r="L27">
            <v>16540.32</v>
          </cell>
          <cell r="M27">
            <v>0</v>
          </cell>
          <cell r="N27">
            <v>16540.32</v>
          </cell>
          <cell r="O27">
            <v>0</v>
          </cell>
          <cell r="P27">
            <v>16540.32</v>
          </cell>
          <cell r="Q27">
            <v>0</v>
          </cell>
          <cell r="R27">
            <v>16540.32</v>
          </cell>
          <cell r="S27">
            <v>0</v>
          </cell>
          <cell r="T27">
            <v>16540.32</v>
          </cell>
          <cell r="U27">
            <v>0</v>
          </cell>
          <cell r="V27">
            <v>16540.32</v>
          </cell>
          <cell r="W27">
            <v>0</v>
          </cell>
          <cell r="X27">
            <v>16544.66</v>
          </cell>
          <cell r="Y27">
            <v>0</v>
          </cell>
          <cell r="Z27">
            <v>183910.55000000005</v>
          </cell>
        </row>
        <row r="29">
          <cell r="A29" t="str">
            <v xml:space="preserve">          Capital</v>
          </cell>
          <cell r="B29">
            <v>207063.7</v>
          </cell>
          <cell r="C29">
            <v>2161.4499999999998</v>
          </cell>
          <cell r="D29">
            <v>17254.64</v>
          </cell>
          <cell r="E29">
            <v>0</v>
          </cell>
          <cell r="F29">
            <v>17254.64</v>
          </cell>
          <cell r="G29">
            <v>0</v>
          </cell>
          <cell r="H29">
            <v>17254.64</v>
          </cell>
          <cell r="I29">
            <v>0</v>
          </cell>
          <cell r="J29">
            <v>17254.64</v>
          </cell>
          <cell r="K29">
            <v>0</v>
          </cell>
          <cell r="L29">
            <v>17254.64</v>
          </cell>
          <cell r="M29">
            <v>0</v>
          </cell>
          <cell r="N29">
            <v>17254.64</v>
          </cell>
          <cell r="O29">
            <v>0</v>
          </cell>
          <cell r="P29">
            <v>17254.64</v>
          </cell>
          <cell r="Q29">
            <v>0</v>
          </cell>
          <cell r="R29">
            <v>17254.64</v>
          </cell>
          <cell r="S29">
            <v>0</v>
          </cell>
          <cell r="T29">
            <v>17254.64</v>
          </cell>
          <cell r="U29">
            <v>0</v>
          </cell>
          <cell r="V29">
            <v>17254.64</v>
          </cell>
          <cell r="W29">
            <v>0</v>
          </cell>
          <cell r="X29">
            <v>17262.66</v>
          </cell>
          <cell r="Y29">
            <v>0</v>
          </cell>
          <cell r="Z29">
            <v>191970.51000000004</v>
          </cell>
        </row>
      </sheetData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>
            <v>592.05999999999995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592.05999999999995</v>
          </cell>
        </row>
        <row r="17">
          <cell r="A17" t="str">
            <v>Equipment</v>
          </cell>
          <cell r="B17">
            <v>24934.38</v>
          </cell>
          <cell r="C17">
            <v>9873.91</v>
          </cell>
          <cell r="D17">
            <v>20825.59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>
            <v>4108.79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34808.29</v>
          </cell>
        </row>
        <row r="18">
          <cell r="A18" t="str">
            <v>Information Technology</v>
          </cell>
          <cell r="B18">
            <v>876537.07</v>
          </cell>
          <cell r="C18">
            <v>13852.61</v>
          </cell>
          <cell r="D18">
            <v>73447.929999999993</v>
          </cell>
          <cell r="F18">
            <v>69066.34</v>
          </cell>
          <cell r="H18">
            <v>69066.34</v>
          </cell>
          <cell r="J18">
            <v>72044.289999999994</v>
          </cell>
          <cell r="L18">
            <v>72044.289999999994</v>
          </cell>
          <cell r="N18">
            <v>72044.289999999994</v>
          </cell>
          <cell r="P18">
            <v>72044.289999999994</v>
          </cell>
          <cell r="R18">
            <v>72044.289999999994</v>
          </cell>
          <cell r="T18">
            <v>72044.289999999994</v>
          </cell>
          <cell r="V18">
            <v>72044.289999999994</v>
          </cell>
          <cell r="X18">
            <v>72044.289999999994</v>
          </cell>
          <cell r="Z18">
            <v>801787.54</v>
          </cell>
        </row>
        <row r="19">
          <cell r="A19" t="str">
            <v>Misc</v>
          </cell>
          <cell r="B19" t="str">
            <v xml:space="preserve"> 0</v>
          </cell>
          <cell r="C19">
            <v>220779.29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220779.29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>
            <v>313147.49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>
            <v>122597.7</v>
          </cell>
          <cell r="R21">
            <v>190549.79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313147.49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1703492.99</v>
          </cell>
          <cell r="C24">
            <v>20072.41</v>
          </cell>
          <cell r="D24">
            <v>69432.56</v>
          </cell>
          <cell r="F24">
            <v>102924.39</v>
          </cell>
          <cell r="H24">
            <v>85307.37</v>
          </cell>
          <cell r="J24">
            <v>501525.15</v>
          </cell>
          <cell r="L24">
            <v>213925.56</v>
          </cell>
          <cell r="N24">
            <v>213427.86</v>
          </cell>
          <cell r="P24">
            <v>55988.54</v>
          </cell>
          <cell r="R24">
            <v>45378.239999999998</v>
          </cell>
          <cell r="T24">
            <v>48705.5</v>
          </cell>
          <cell r="V24">
            <v>45376.89</v>
          </cell>
          <cell r="X24">
            <v>57646</v>
          </cell>
          <cell r="Z24">
            <v>1459710.4699999997</v>
          </cell>
        </row>
        <row r="25">
          <cell r="A25" t="str">
            <v>System Integrity</v>
          </cell>
          <cell r="B25">
            <v>992098.9</v>
          </cell>
          <cell r="C25">
            <v>26061.59</v>
          </cell>
          <cell r="D25">
            <v>44383.22</v>
          </cell>
          <cell r="F25">
            <v>45787.05</v>
          </cell>
          <cell r="H25">
            <v>39815.550000000003</v>
          </cell>
          <cell r="J25">
            <v>27894.61</v>
          </cell>
          <cell r="L25">
            <v>35969.410000000003</v>
          </cell>
          <cell r="N25">
            <v>103983.54</v>
          </cell>
          <cell r="P25">
            <v>51706.85</v>
          </cell>
          <cell r="R25">
            <v>183335.88</v>
          </cell>
          <cell r="T25">
            <v>180451.42</v>
          </cell>
          <cell r="V25">
            <v>179920.93</v>
          </cell>
          <cell r="X25">
            <v>49422</v>
          </cell>
          <cell r="Z25">
            <v>968732.05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3910210.83</v>
          </cell>
          <cell r="C27">
            <v>290639.81</v>
          </cell>
          <cell r="D27">
            <v>208089.3</v>
          </cell>
          <cell r="E27">
            <v>0</v>
          </cell>
          <cell r="F27">
            <v>217777.78</v>
          </cell>
          <cell r="G27">
            <v>0</v>
          </cell>
          <cell r="H27">
            <v>194189.26</v>
          </cell>
          <cell r="I27">
            <v>0</v>
          </cell>
          <cell r="J27">
            <v>601464.05000000005</v>
          </cell>
          <cell r="K27">
            <v>0</v>
          </cell>
          <cell r="L27">
            <v>321939.26</v>
          </cell>
          <cell r="M27">
            <v>0</v>
          </cell>
          <cell r="N27">
            <v>393564.48</v>
          </cell>
          <cell r="O27">
            <v>0</v>
          </cell>
          <cell r="P27">
            <v>302337.38</v>
          </cell>
          <cell r="Q27">
            <v>0</v>
          </cell>
          <cell r="R27">
            <v>491308.2</v>
          </cell>
          <cell r="S27">
            <v>0</v>
          </cell>
          <cell r="T27">
            <v>301201.21000000002</v>
          </cell>
          <cell r="U27">
            <v>0</v>
          </cell>
          <cell r="V27">
            <v>297342.11</v>
          </cell>
          <cell r="W27">
            <v>0</v>
          </cell>
          <cell r="X27">
            <v>179112.29</v>
          </cell>
          <cell r="Y27">
            <v>0</v>
          </cell>
          <cell r="Z27">
            <v>3798965.13</v>
          </cell>
        </row>
        <row r="29">
          <cell r="A29" t="str">
            <v xml:space="preserve">          Capital</v>
          </cell>
          <cell r="B29">
            <v>3910210.83</v>
          </cell>
          <cell r="C29">
            <v>291231.87</v>
          </cell>
          <cell r="D29">
            <v>208089.3</v>
          </cell>
          <cell r="E29">
            <v>0</v>
          </cell>
          <cell r="F29">
            <v>217777.78</v>
          </cell>
          <cell r="G29">
            <v>0</v>
          </cell>
          <cell r="H29">
            <v>194189.26</v>
          </cell>
          <cell r="I29">
            <v>0</v>
          </cell>
          <cell r="J29">
            <v>601464.05000000005</v>
          </cell>
          <cell r="K29">
            <v>0</v>
          </cell>
          <cell r="L29">
            <v>321939.26</v>
          </cell>
          <cell r="M29">
            <v>0</v>
          </cell>
          <cell r="N29">
            <v>393564.48</v>
          </cell>
          <cell r="O29">
            <v>0</v>
          </cell>
          <cell r="P29">
            <v>302337.38</v>
          </cell>
          <cell r="Q29">
            <v>0</v>
          </cell>
          <cell r="R29">
            <v>491308.2</v>
          </cell>
          <cell r="S29">
            <v>0</v>
          </cell>
          <cell r="T29">
            <v>301201.21000000002</v>
          </cell>
          <cell r="U29">
            <v>0</v>
          </cell>
          <cell r="V29">
            <v>297342.11</v>
          </cell>
          <cell r="W29">
            <v>0</v>
          </cell>
          <cell r="X29">
            <v>179112.29</v>
          </cell>
          <cell r="Y29">
            <v>0</v>
          </cell>
          <cell r="Z29">
            <v>3799557.19</v>
          </cell>
        </row>
      </sheetData>
      <sheetData sheetId="6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>
            <v>1722.62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1722.62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-109.11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-109.11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61423.19</v>
          </cell>
          <cell r="C25">
            <v>34320.120000000003</v>
          </cell>
          <cell r="D25">
            <v>5120.66</v>
          </cell>
          <cell r="F25">
            <v>5120.66</v>
          </cell>
          <cell r="H25">
            <v>5120.66</v>
          </cell>
          <cell r="J25">
            <v>5120.66</v>
          </cell>
          <cell r="L25">
            <v>5120.66</v>
          </cell>
          <cell r="N25">
            <v>5120.66</v>
          </cell>
          <cell r="P25">
            <v>5120.66</v>
          </cell>
          <cell r="R25">
            <v>5120.66</v>
          </cell>
          <cell r="T25">
            <v>5120.66</v>
          </cell>
          <cell r="V25">
            <v>5120.66</v>
          </cell>
          <cell r="X25">
            <v>5095.93</v>
          </cell>
          <cell r="Z25">
            <v>90622.650000000023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61423.19</v>
          </cell>
          <cell r="C27">
            <v>34211.01</v>
          </cell>
          <cell r="D27">
            <v>5120.66</v>
          </cell>
          <cell r="E27">
            <v>0</v>
          </cell>
          <cell r="F27">
            <v>5120.66</v>
          </cell>
          <cell r="G27">
            <v>0</v>
          </cell>
          <cell r="H27">
            <v>5120.66</v>
          </cell>
          <cell r="I27">
            <v>0</v>
          </cell>
          <cell r="J27">
            <v>5120.66</v>
          </cell>
          <cell r="K27">
            <v>0</v>
          </cell>
          <cell r="L27">
            <v>5120.66</v>
          </cell>
          <cell r="M27">
            <v>0</v>
          </cell>
          <cell r="N27">
            <v>5120.66</v>
          </cell>
          <cell r="O27">
            <v>0</v>
          </cell>
          <cell r="P27">
            <v>5120.66</v>
          </cell>
          <cell r="Q27">
            <v>0</v>
          </cell>
          <cell r="R27">
            <v>5120.66</v>
          </cell>
          <cell r="S27">
            <v>0</v>
          </cell>
          <cell r="T27">
            <v>5120.66</v>
          </cell>
          <cell r="U27">
            <v>0</v>
          </cell>
          <cell r="V27">
            <v>5120.66</v>
          </cell>
          <cell r="W27">
            <v>0</v>
          </cell>
          <cell r="X27">
            <v>5095.93</v>
          </cell>
          <cell r="Y27">
            <v>0</v>
          </cell>
          <cell r="Z27">
            <v>90513.540000000023</v>
          </cell>
        </row>
        <row r="29">
          <cell r="A29" t="str">
            <v xml:space="preserve">          Capital</v>
          </cell>
          <cell r="B29">
            <v>61423.19</v>
          </cell>
          <cell r="C29">
            <v>35933.629999999997</v>
          </cell>
          <cell r="D29">
            <v>5120.66</v>
          </cell>
          <cell r="E29">
            <v>0</v>
          </cell>
          <cell r="F29">
            <v>5120.66</v>
          </cell>
          <cell r="G29">
            <v>0</v>
          </cell>
          <cell r="H29">
            <v>5120.66</v>
          </cell>
          <cell r="I29">
            <v>0</v>
          </cell>
          <cell r="J29">
            <v>5120.66</v>
          </cell>
          <cell r="K29">
            <v>0</v>
          </cell>
          <cell r="L29">
            <v>5120.66</v>
          </cell>
          <cell r="M29">
            <v>0</v>
          </cell>
          <cell r="N29">
            <v>5120.66</v>
          </cell>
          <cell r="O29">
            <v>0</v>
          </cell>
          <cell r="P29">
            <v>5120.66</v>
          </cell>
          <cell r="Q29">
            <v>0</v>
          </cell>
          <cell r="R29">
            <v>5120.66</v>
          </cell>
          <cell r="S29">
            <v>0</v>
          </cell>
          <cell r="T29">
            <v>5120.66</v>
          </cell>
          <cell r="U29">
            <v>0</v>
          </cell>
          <cell r="V29">
            <v>5120.66</v>
          </cell>
          <cell r="W29">
            <v>0</v>
          </cell>
          <cell r="X29">
            <v>5095.93</v>
          </cell>
          <cell r="Y29">
            <v>0</v>
          </cell>
          <cell r="Z29">
            <v>92236.160000000018</v>
          </cell>
        </row>
      </sheetData>
      <sheetData sheetId="7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2118713.5</v>
          </cell>
          <cell r="C15">
            <v>120267.02</v>
          </cell>
          <cell r="D15">
            <v>177384.98</v>
          </cell>
          <cell r="F15">
            <v>177384.98</v>
          </cell>
          <cell r="H15">
            <v>170236.79</v>
          </cell>
          <cell r="J15">
            <v>177384.98</v>
          </cell>
          <cell r="L15">
            <v>177384.98</v>
          </cell>
          <cell r="N15">
            <v>177384.98</v>
          </cell>
          <cell r="P15">
            <v>174613.76000000001</v>
          </cell>
          <cell r="R15">
            <v>177384.98</v>
          </cell>
          <cell r="T15">
            <v>177384.98</v>
          </cell>
          <cell r="V15">
            <v>177384.98</v>
          </cell>
          <cell r="X15">
            <v>177398.13</v>
          </cell>
          <cell r="Z15">
            <v>2061595.54</v>
          </cell>
        </row>
        <row r="17">
          <cell r="A17" t="str">
            <v>Equipment</v>
          </cell>
          <cell r="B17">
            <v>214446.3</v>
          </cell>
          <cell r="C17">
            <v>7270.28</v>
          </cell>
          <cell r="D17">
            <v>42889.26</v>
          </cell>
          <cell r="E17">
            <v>-53911</v>
          </cell>
          <cell r="F17">
            <v>42889.26</v>
          </cell>
          <cell r="G17">
            <v>-53911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O17">
            <v>53911</v>
          </cell>
          <cell r="P17" t="str">
            <v xml:space="preserve"> 0</v>
          </cell>
          <cell r="Q17">
            <v>53911</v>
          </cell>
          <cell r="R17" t="str">
            <v xml:space="preserve"> 0</v>
          </cell>
          <cell r="S17">
            <v>53911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146959.79999999999</v>
          </cell>
        </row>
        <row r="18">
          <cell r="A18" t="str">
            <v>Information Technology</v>
          </cell>
          <cell r="B18">
            <v>101333.04</v>
          </cell>
          <cell r="C18" t="str">
            <v xml:space="preserve"> 0</v>
          </cell>
          <cell r="D18">
            <v>50666.52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50666.52</v>
          </cell>
        </row>
        <row r="19">
          <cell r="A19" t="str">
            <v>Misc</v>
          </cell>
          <cell r="B19" t="str">
            <v xml:space="preserve"> 0</v>
          </cell>
          <cell r="C19">
            <v>-38498.800000000003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-38498.800000000003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704393.93</v>
          </cell>
          <cell r="C22">
            <v>8846.43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>
            <v>577995.07999999996</v>
          </cell>
          <cell r="R22">
            <v>126398.85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713240.36</v>
          </cell>
        </row>
        <row r="23">
          <cell r="A23" t="str">
            <v>Structures</v>
          </cell>
          <cell r="B23">
            <v>25000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309588.06</v>
          </cell>
          <cell r="C24">
            <v>29798.95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44768.27</v>
          </cell>
          <cell r="N24">
            <v>44768.27</v>
          </cell>
          <cell r="P24" t="str">
            <v xml:space="preserve"> 0</v>
          </cell>
          <cell r="R24">
            <v>28120.45</v>
          </cell>
          <cell r="T24">
            <v>28120.45</v>
          </cell>
          <cell r="V24">
            <v>142163.04</v>
          </cell>
          <cell r="X24" t="str">
            <v xml:space="preserve"> 0</v>
          </cell>
          <cell r="Z24">
            <v>317739.43000000005</v>
          </cell>
        </row>
        <row r="25">
          <cell r="A25" t="str">
            <v>System Integrity</v>
          </cell>
          <cell r="B25">
            <v>4802558.75</v>
          </cell>
          <cell r="C25">
            <v>300484.49</v>
          </cell>
          <cell r="D25">
            <v>350496.75</v>
          </cell>
          <cell r="F25">
            <v>544952.39</v>
          </cell>
          <cell r="H25">
            <v>505180.55</v>
          </cell>
          <cell r="J25">
            <v>352439.25</v>
          </cell>
          <cell r="L25">
            <v>346580.34</v>
          </cell>
          <cell r="N25">
            <v>399450.29</v>
          </cell>
          <cell r="P25">
            <v>310344.45</v>
          </cell>
          <cell r="R25">
            <v>342103.18</v>
          </cell>
          <cell r="T25">
            <v>364880.79</v>
          </cell>
          <cell r="V25">
            <v>312811.90999999997</v>
          </cell>
          <cell r="X25">
            <v>374410.93</v>
          </cell>
          <cell r="Z25">
            <v>4504135.32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6157320.0800000001</v>
          </cell>
          <cell r="C27">
            <v>307901.34999999998</v>
          </cell>
          <cell r="D27">
            <v>444052.53</v>
          </cell>
          <cell r="E27">
            <v>-53911</v>
          </cell>
          <cell r="F27">
            <v>587841.65</v>
          </cell>
          <cell r="G27">
            <v>-53911</v>
          </cell>
          <cell r="H27">
            <v>505180.55</v>
          </cell>
          <cell r="I27">
            <v>0</v>
          </cell>
          <cell r="J27">
            <v>352439.25</v>
          </cell>
          <cell r="K27">
            <v>0</v>
          </cell>
          <cell r="L27">
            <v>391348.61</v>
          </cell>
          <cell r="M27">
            <v>0</v>
          </cell>
          <cell r="N27">
            <v>444218.56</v>
          </cell>
          <cell r="O27">
            <v>53911</v>
          </cell>
          <cell r="P27">
            <v>888339.53</v>
          </cell>
          <cell r="Q27">
            <v>53911</v>
          </cell>
          <cell r="R27">
            <v>496622.48</v>
          </cell>
          <cell r="S27">
            <v>53911</v>
          </cell>
          <cell r="T27">
            <v>393001.24</v>
          </cell>
          <cell r="U27">
            <v>0</v>
          </cell>
          <cell r="V27">
            <v>454974.95</v>
          </cell>
          <cell r="W27">
            <v>0</v>
          </cell>
          <cell r="X27">
            <v>374410.93</v>
          </cell>
          <cell r="Y27">
            <v>0</v>
          </cell>
          <cell r="Z27">
            <v>5694242.6300000008</v>
          </cell>
        </row>
        <row r="29">
          <cell r="A29" t="str">
            <v xml:space="preserve">          Capital</v>
          </cell>
          <cell r="B29">
            <v>8276033.5799999991</v>
          </cell>
          <cell r="C29">
            <v>428168.37</v>
          </cell>
          <cell r="D29">
            <v>621437.51</v>
          </cell>
          <cell r="E29">
            <v>-53911</v>
          </cell>
          <cell r="F29">
            <v>765226.63</v>
          </cell>
          <cell r="G29">
            <v>-53911</v>
          </cell>
          <cell r="H29">
            <v>675417.34</v>
          </cell>
          <cell r="I29">
            <v>0</v>
          </cell>
          <cell r="J29">
            <v>529824.23</v>
          </cell>
          <cell r="K29">
            <v>0</v>
          </cell>
          <cell r="L29">
            <v>568733.59</v>
          </cell>
          <cell r="M29">
            <v>0</v>
          </cell>
          <cell r="N29">
            <v>621603.54</v>
          </cell>
          <cell r="O29">
            <v>53911</v>
          </cell>
          <cell r="P29">
            <v>1062953.29</v>
          </cell>
          <cell r="Q29">
            <v>53911</v>
          </cell>
          <cell r="R29">
            <v>674007.46</v>
          </cell>
          <cell r="S29">
            <v>53911</v>
          </cell>
          <cell r="T29">
            <v>570386.22</v>
          </cell>
          <cell r="U29">
            <v>0</v>
          </cell>
          <cell r="V29">
            <v>632359.93000000005</v>
          </cell>
          <cell r="W29">
            <v>0</v>
          </cell>
          <cell r="X29">
            <v>551809.06000000006</v>
          </cell>
          <cell r="Y29">
            <v>0</v>
          </cell>
          <cell r="Z29">
            <v>7755838.1700000009</v>
          </cell>
        </row>
      </sheetData>
      <sheetData sheetId="8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2556837.58</v>
          </cell>
          <cell r="C15">
            <v>320045.67</v>
          </cell>
          <cell r="D15">
            <v>215279.63</v>
          </cell>
          <cell r="F15">
            <v>214560.98</v>
          </cell>
          <cell r="H15">
            <v>199579.54</v>
          </cell>
          <cell r="J15">
            <v>194072.52</v>
          </cell>
          <cell r="L15">
            <v>198101.84</v>
          </cell>
          <cell r="N15">
            <v>199579.54</v>
          </cell>
          <cell r="P15">
            <v>197232.45</v>
          </cell>
          <cell r="R15">
            <v>188901.95</v>
          </cell>
          <cell r="T15">
            <v>187577.04</v>
          </cell>
          <cell r="V15">
            <v>233841.57</v>
          </cell>
          <cell r="X15">
            <v>300802.12</v>
          </cell>
          <cell r="Z15">
            <v>2649574.85</v>
          </cell>
        </row>
        <row r="17">
          <cell r="A17" t="str">
            <v>Equipment</v>
          </cell>
          <cell r="B17">
            <v>442401.29</v>
          </cell>
          <cell r="C17">
            <v>3947.49</v>
          </cell>
          <cell r="D17">
            <v>66637.039999999994</v>
          </cell>
          <cell r="E17">
            <v>-96029</v>
          </cell>
          <cell r="F17">
            <v>248671.94</v>
          </cell>
          <cell r="G17">
            <v>-96029</v>
          </cell>
          <cell r="H17">
            <v>14623.81</v>
          </cell>
          <cell r="J17">
            <v>3403.98</v>
          </cell>
          <cell r="L17">
            <v>22285.26</v>
          </cell>
          <cell r="N17" t="str">
            <v xml:space="preserve"> 0</v>
          </cell>
          <cell r="O17">
            <v>96209</v>
          </cell>
          <cell r="P17" t="str">
            <v xml:space="preserve"> 0</v>
          </cell>
          <cell r="Q17">
            <v>96209</v>
          </cell>
          <cell r="R17" t="str">
            <v xml:space="preserve"> 0</v>
          </cell>
          <cell r="S17">
            <v>96209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456138.52</v>
          </cell>
        </row>
        <row r="18">
          <cell r="A18" t="str">
            <v>Information Technology</v>
          </cell>
          <cell r="B18">
            <v>202666.04</v>
          </cell>
          <cell r="C18">
            <v>2233.31</v>
          </cell>
          <cell r="D18">
            <v>101333.02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103566.33</v>
          </cell>
        </row>
        <row r="19">
          <cell r="A19" t="str">
            <v>Misc</v>
          </cell>
          <cell r="B19" t="str">
            <v xml:space="preserve"> 0</v>
          </cell>
          <cell r="C19">
            <v>-61005.52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-61005.52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341702.39</v>
          </cell>
          <cell r="C22">
            <v>49762.65</v>
          </cell>
          <cell r="D22">
            <v>11057.51</v>
          </cell>
          <cell r="F22">
            <v>11057.51</v>
          </cell>
          <cell r="H22">
            <v>22324.54</v>
          </cell>
          <cell r="J22">
            <v>24515.51</v>
          </cell>
          <cell r="L22">
            <v>54823.92</v>
          </cell>
          <cell r="N22">
            <v>54823.92</v>
          </cell>
          <cell r="P22">
            <v>38811.93</v>
          </cell>
          <cell r="R22">
            <v>11057.51</v>
          </cell>
          <cell r="T22">
            <v>11057.51</v>
          </cell>
          <cell r="V22">
            <v>11057.51</v>
          </cell>
          <cell r="X22">
            <v>80057.509999999995</v>
          </cell>
          <cell r="Z22">
            <v>380407.53</v>
          </cell>
        </row>
        <row r="23">
          <cell r="A23" t="str">
            <v>Structures</v>
          </cell>
          <cell r="B23">
            <v>199308.12</v>
          </cell>
          <cell r="C23">
            <v>6022.03</v>
          </cell>
          <cell r="D23">
            <v>6731.56</v>
          </cell>
          <cell r="F23">
            <v>5231.5600000000004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17985.150000000001</v>
          </cell>
        </row>
        <row r="24">
          <cell r="A24" t="str">
            <v>System Improvements</v>
          </cell>
          <cell r="B24">
            <v>1859632.06</v>
          </cell>
          <cell r="C24">
            <v>9955.92</v>
          </cell>
          <cell r="D24">
            <v>127193.45</v>
          </cell>
          <cell r="E24">
            <v>-55788.333333333299</v>
          </cell>
          <cell r="F24">
            <v>49251.51</v>
          </cell>
          <cell r="G24">
            <v>-55788.333333333299</v>
          </cell>
          <cell r="H24">
            <v>87523.61</v>
          </cell>
          <cell r="J24">
            <v>87523.61</v>
          </cell>
          <cell r="L24">
            <v>197161.86</v>
          </cell>
          <cell r="N24">
            <v>211143.47</v>
          </cell>
          <cell r="O24">
            <v>55788.333333333299</v>
          </cell>
          <cell r="P24">
            <v>180784.87</v>
          </cell>
          <cell r="Q24">
            <v>55788.333333333299</v>
          </cell>
          <cell r="R24">
            <v>253619.42</v>
          </cell>
          <cell r="S24">
            <v>55788.333333333299</v>
          </cell>
          <cell r="T24">
            <v>252791.8</v>
          </cell>
          <cell r="V24">
            <v>199922.89</v>
          </cell>
          <cell r="X24">
            <v>112525.92</v>
          </cell>
          <cell r="Z24">
            <v>1825186.6633333331</v>
          </cell>
        </row>
        <row r="25">
          <cell r="A25" t="str">
            <v>System Integrity</v>
          </cell>
          <cell r="B25">
            <v>10571345.310000001</v>
          </cell>
          <cell r="C25">
            <v>1032350</v>
          </cell>
          <cell r="D25">
            <v>747025.38</v>
          </cell>
          <cell r="E25">
            <v>-51325.666666666701</v>
          </cell>
          <cell r="F25">
            <v>825722.53</v>
          </cell>
          <cell r="G25">
            <v>-51325.666666666701</v>
          </cell>
          <cell r="H25">
            <v>979596.05</v>
          </cell>
          <cell r="J25">
            <v>950058.73</v>
          </cell>
          <cell r="L25">
            <v>987816.53</v>
          </cell>
          <cell r="N25">
            <v>996353.57</v>
          </cell>
          <cell r="O25">
            <v>51325.666666666701</v>
          </cell>
          <cell r="P25">
            <v>978061.52</v>
          </cell>
          <cell r="Q25">
            <v>51325.666666666701</v>
          </cell>
          <cell r="R25">
            <v>972783.37</v>
          </cell>
          <cell r="S25">
            <v>51325.666666666701</v>
          </cell>
          <cell r="T25">
            <v>792754.31</v>
          </cell>
          <cell r="V25">
            <v>759033.94</v>
          </cell>
          <cell r="X25">
            <v>767552.14</v>
          </cell>
          <cell r="Z25">
            <v>10840433.736666668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13617055.210000001</v>
          </cell>
          <cell r="C27">
            <v>1043265.88</v>
          </cell>
          <cell r="D27">
            <v>1059977.96</v>
          </cell>
          <cell r="E27">
            <v>-203143</v>
          </cell>
          <cell r="F27">
            <v>1139935.05</v>
          </cell>
          <cell r="G27">
            <v>-203143</v>
          </cell>
          <cell r="H27">
            <v>1104068.01</v>
          </cell>
          <cell r="I27">
            <v>0</v>
          </cell>
          <cell r="J27">
            <v>1065501.83</v>
          </cell>
          <cell r="K27">
            <v>0</v>
          </cell>
          <cell r="L27">
            <v>1262087.57</v>
          </cell>
          <cell r="M27">
            <v>0</v>
          </cell>
          <cell r="N27">
            <v>1262320.96</v>
          </cell>
          <cell r="O27">
            <v>203323</v>
          </cell>
          <cell r="P27">
            <v>1197658.32</v>
          </cell>
          <cell r="Q27">
            <v>203323</v>
          </cell>
          <cell r="R27">
            <v>1237460.3</v>
          </cell>
          <cell r="S27">
            <v>203323</v>
          </cell>
          <cell r="T27">
            <v>1056603.6200000001</v>
          </cell>
          <cell r="U27">
            <v>0</v>
          </cell>
          <cell r="V27">
            <v>970014.34</v>
          </cell>
          <cell r="W27">
            <v>0</v>
          </cell>
          <cell r="X27">
            <v>960135.57</v>
          </cell>
          <cell r="Y27">
            <v>0</v>
          </cell>
          <cell r="Z27">
            <v>13562712.41</v>
          </cell>
        </row>
        <row r="29">
          <cell r="A29" t="str">
            <v xml:space="preserve">          Capital</v>
          </cell>
          <cell r="B29">
            <v>16173892.789999999</v>
          </cell>
          <cell r="C29">
            <v>1363311.55</v>
          </cell>
          <cell r="D29">
            <v>1275257.5900000001</v>
          </cell>
          <cell r="E29">
            <v>-203143</v>
          </cell>
          <cell r="F29">
            <v>1354496.03</v>
          </cell>
          <cell r="G29">
            <v>-203143</v>
          </cell>
          <cell r="H29">
            <v>1303647.55</v>
          </cell>
          <cell r="I29">
            <v>0</v>
          </cell>
          <cell r="J29">
            <v>1259574.3500000001</v>
          </cell>
          <cell r="K29">
            <v>0</v>
          </cell>
          <cell r="L29">
            <v>1460189.41</v>
          </cell>
          <cell r="M29">
            <v>0</v>
          </cell>
          <cell r="N29">
            <v>1461900.5</v>
          </cell>
          <cell r="O29">
            <v>203323</v>
          </cell>
          <cell r="P29">
            <v>1394890.77</v>
          </cell>
          <cell r="Q29">
            <v>203323</v>
          </cell>
          <cell r="R29">
            <v>1426362.25</v>
          </cell>
          <cell r="S29">
            <v>203323</v>
          </cell>
          <cell r="T29">
            <v>1244180.6599999999</v>
          </cell>
          <cell r="U29">
            <v>0</v>
          </cell>
          <cell r="V29">
            <v>1203855.9099999999</v>
          </cell>
          <cell r="W29">
            <v>0</v>
          </cell>
          <cell r="X29">
            <v>1260937.69</v>
          </cell>
          <cell r="Y29">
            <v>0</v>
          </cell>
          <cell r="Z29">
            <v>16212287.26</v>
          </cell>
        </row>
      </sheetData>
      <sheetData sheetId="9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596558.19999999995</v>
          </cell>
          <cell r="C18">
            <v>1623.44</v>
          </cell>
          <cell r="D18">
            <v>202005.8</v>
          </cell>
          <cell r="E18">
            <v>-155202.66666666701</v>
          </cell>
          <cell r="F18">
            <v>43637.33</v>
          </cell>
          <cell r="G18">
            <v>-155202.66666666701</v>
          </cell>
          <cell r="H18">
            <v>14036.42</v>
          </cell>
          <cell r="J18">
            <v>38149.29</v>
          </cell>
          <cell r="L18">
            <v>20367.349999999999</v>
          </cell>
          <cell r="N18">
            <v>20367.349999999999</v>
          </cell>
          <cell r="O18">
            <v>155202.66666666701</v>
          </cell>
          <cell r="P18">
            <v>24516.32</v>
          </cell>
          <cell r="Q18">
            <v>155202.66666666701</v>
          </cell>
          <cell r="R18">
            <v>58715.040000000001</v>
          </cell>
          <cell r="S18">
            <v>155202.66666666701</v>
          </cell>
          <cell r="T18">
            <v>22535.29</v>
          </cell>
          <cell r="V18">
            <v>20734.62</v>
          </cell>
          <cell r="X18">
            <v>1684.94</v>
          </cell>
          <cell r="Z18">
            <v>623575.85666666692</v>
          </cell>
        </row>
        <row r="19">
          <cell r="A19" t="str">
            <v>Misc</v>
          </cell>
          <cell r="B19" t="str">
            <v xml:space="preserve"> 0</v>
          </cell>
          <cell r="C19">
            <v>401967.3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401967.3</v>
          </cell>
        </row>
        <row r="20">
          <cell r="A20" t="str">
            <v>Overhead</v>
          </cell>
          <cell r="B20">
            <v>-0.70999999984633178</v>
          </cell>
          <cell r="C20">
            <v>-197818.03</v>
          </cell>
          <cell r="D20">
            <v>-6.9999999948777258E-2</v>
          </cell>
          <cell r="E20">
            <v>-6000</v>
          </cell>
          <cell r="F20">
            <v>-0.11999999999534339</v>
          </cell>
          <cell r="G20">
            <v>-6000</v>
          </cell>
          <cell r="H20">
            <v>-0.46999999997206032</v>
          </cell>
          <cell r="I20">
            <v>-13000</v>
          </cell>
          <cell r="J20">
            <v>0.48999999999068677</v>
          </cell>
          <cell r="K20">
            <v>-13000</v>
          </cell>
          <cell r="L20">
            <v>-0.47999999998137355</v>
          </cell>
          <cell r="M20">
            <v>-13000</v>
          </cell>
          <cell r="N20">
            <v>0.19999999995343387</v>
          </cell>
          <cell r="P20">
            <v>-0.34999999997671694</v>
          </cell>
          <cell r="R20">
            <v>-0.31999999994877726</v>
          </cell>
          <cell r="T20">
            <v>-0.10000000009313226</v>
          </cell>
          <cell r="V20">
            <v>0.30000000004656613</v>
          </cell>
          <cell r="X20">
            <v>0.10000000009313226</v>
          </cell>
          <cell r="Y20">
            <v>260000</v>
          </cell>
          <cell r="Z20">
            <v>11181.150000000169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1123736.6499999999</v>
          </cell>
          <cell r="C25" t="str">
            <v xml:space="preserve"> 0</v>
          </cell>
          <cell r="D25">
            <v>28646.3</v>
          </cell>
          <cell r="F25">
            <v>32823.82</v>
          </cell>
          <cell r="H25">
            <v>27803.360000000001</v>
          </cell>
          <cell r="J25">
            <v>25277.41</v>
          </cell>
          <cell r="L25">
            <v>27803.96</v>
          </cell>
          <cell r="N25">
            <v>255859.8</v>
          </cell>
          <cell r="P25">
            <v>268206.33</v>
          </cell>
          <cell r="R25">
            <v>340952.08</v>
          </cell>
          <cell r="T25">
            <v>29068.46</v>
          </cell>
          <cell r="V25">
            <v>26539.98</v>
          </cell>
          <cell r="X25">
            <v>27804.65</v>
          </cell>
          <cell r="Z25">
            <v>1090786.1499999999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1720294.14</v>
          </cell>
          <cell r="C27">
            <v>205772.71</v>
          </cell>
          <cell r="D27">
            <v>230652.03</v>
          </cell>
          <cell r="E27">
            <v>-161202.66666666701</v>
          </cell>
          <cell r="F27">
            <v>76461.03</v>
          </cell>
          <cell r="G27">
            <v>-161202.66666666701</v>
          </cell>
          <cell r="H27">
            <v>41839.31</v>
          </cell>
          <cell r="I27">
            <v>-13000</v>
          </cell>
          <cell r="J27">
            <v>63427.19</v>
          </cell>
          <cell r="K27">
            <v>-13000</v>
          </cell>
          <cell r="L27">
            <v>48170.83</v>
          </cell>
          <cell r="M27">
            <v>-13000</v>
          </cell>
          <cell r="N27">
            <v>276227.34999999998</v>
          </cell>
          <cell r="O27">
            <v>155202.66666666701</v>
          </cell>
          <cell r="P27">
            <v>292722.3</v>
          </cell>
          <cell r="Q27">
            <v>155202.66666666701</v>
          </cell>
          <cell r="R27">
            <v>399666.8</v>
          </cell>
          <cell r="S27">
            <v>155202.66666666701</v>
          </cell>
          <cell r="T27">
            <v>51603.649999999907</v>
          </cell>
          <cell r="U27">
            <v>0</v>
          </cell>
          <cell r="V27">
            <v>47274.9</v>
          </cell>
          <cell r="W27">
            <v>0</v>
          </cell>
          <cell r="X27">
            <v>29489.69000000009</v>
          </cell>
          <cell r="Y27">
            <v>260000</v>
          </cell>
          <cell r="Z27">
            <v>2127510.456666667</v>
          </cell>
        </row>
        <row r="29">
          <cell r="A29" t="str">
            <v xml:space="preserve">          Capital</v>
          </cell>
          <cell r="B29">
            <v>1720294.14</v>
          </cell>
          <cell r="C29">
            <v>205772.71</v>
          </cell>
          <cell r="D29">
            <v>230652.03</v>
          </cell>
          <cell r="E29">
            <v>-161202.66666666701</v>
          </cell>
          <cell r="F29">
            <v>76461.03</v>
          </cell>
          <cell r="G29">
            <v>-161202.66666666701</v>
          </cell>
          <cell r="H29">
            <v>41839.31</v>
          </cell>
          <cell r="I29">
            <v>-13000</v>
          </cell>
          <cell r="J29">
            <v>63427.19</v>
          </cell>
          <cell r="K29">
            <v>-13000</v>
          </cell>
          <cell r="L29">
            <v>48170.83</v>
          </cell>
          <cell r="M29">
            <v>-13000</v>
          </cell>
          <cell r="N29">
            <v>276227.34999999998</v>
          </cell>
          <cell r="O29">
            <v>155202.66666666701</v>
          </cell>
          <cell r="P29">
            <v>292722.3</v>
          </cell>
          <cell r="Q29">
            <v>155202.66666666701</v>
          </cell>
          <cell r="R29">
            <v>399666.8</v>
          </cell>
          <cell r="S29">
            <v>155202.66666666701</v>
          </cell>
          <cell r="T29">
            <v>51603.649999999907</v>
          </cell>
          <cell r="U29">
            <v>0</v>
          </cell>
          <cell r="V29">
            <v>47274.9</v>
          </cell>
          <cell r="W29">
            <v>0</v>
          </cell>
          <cell r="X29">
            <v>29489.69000000009</v>
          </cell>
          <cell r="Y29">
            <v>260000</v>
          </cell>
          <cell r="Z29">
            <v>2127510.456666667</v>
          </cell>
        </row>
      </sheetData>
      <sheetData sheetId="10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 xml:space="preserve">          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-Projection"/>
      <sheetName val="PipelineTX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62114529.049999997</v>
          </cell>
          <cell r="C15">
            <v>-243584.8</v>
          </cell>
          <cell r="D15">
            <v>1028221.91</v>
          </cell>
          <cell r="E15">
            <v>-662158</v>
          </cell>
          <cell r="F15">
            <v>1141584.3500000001</v>
          </cell>
          <cell r="G15">
            <v>-651564</v>
          </cell>
          <cell r="H15">
            <v>1238341.06</v>
          </cell>
          <cell r="I15">
            <v>-636347</v>
          </cell>
          <cell r="J15">
            <v>1252138.93</v>
          </cell>
          <cell r="K15">
            <v>558559</v>
          </cell>
          <cell r="L15">
            <v>7114555.8799999999</v>
          </cell>
          <cell r="M15">
            <v>938743</v>
          </cell>
          <cell r="N15">
            <v>6879390.21</v>
          </cell>
          <cell r="O15">
            <v>928149</v>
          </cell>
          <cell r="P15">
            <v>7010405.6299999999</v>
          </cell>
          <cell r="Q15">
            <v>912932</v>
          </cell>
          <cell r="R15">
            <v>8076912.5300000003</v>
          </cell>
          <cell r="S15">
            <v>276585</v>
          </cell>
          <cell r="T15">
            <v>8646880.7400000002</v>
          </cell>
          <cell r="U15">
            <v>276585</v>
          </cell>
          <cell r="V15">
            <v>8752769.0700000003</v>
          </cell>
          <cell r="W15">
            <v>276585</v>
          </cell>
          <cell r="X15">
            <v>8722262.629999999</v>
          </cell>
          <cell r="Y15">
            <v>276582</v>
          </cell>
          <cell r="Z15">
            <v>62114529.140000001</v>
          </cell>
        </row>
        <row r="17">
          <cell r="A17" t="str">
            <v>Equipment</v>
          </cell>
          <cell r="B17">
            <v>1058247.8799999999</v>
          </cell>
          <cell r="C17">
            <v>34249.33</v>
          </cell>
          <cell r="D17">
            <v>88188.89</v>
          </cell>
          <cell r="E17">
            <v>-35000</v>
          </cell>
          <cell r="F17">
            <v>88188.89</v>
          </cell>
          <cell r="G17">
            <v>-35000</v>
          </cell>
          <cell r="H17">
            <v>88188.89</v>
          </cell>
          <cell r="I17">
            <v>-35000</v>
          </cell>
          <cell r="J17">
            <v>88188.89</v>
          </cell>
          <cell r="K17">
            <v>45000</v>
          </cell>
          <cell r="L17">
            <v>88188.89</v>
          </cell>
          <cell r="M17">
            <v>35000</v>
          </cell>
          <cell r="N17">
            <v>88188.89</v>
          </cell>
          <cell r="O17">
            <v>35000</v>
          </cell>
          <cell r="P17">
            <v>88188.89</v>
          </cell>
          <cell r="R17">
            <v>88188.89</v>
          </cell>
          <cell r="T17">
            <v>88188.89</v>
          </cell>
          <cell r="V17">
            <v>88188.89</v>
          </cell>
          <cell r="W17">
            <v>8940</v>
          </cell>
          <cell r="X17">
            <v>88170.09</v>
          </cell>
          <cell r="Z17">
            <v>1023248.3200000001</v>
          </cell>
        </row>
        <row r="18">
          <cell r="A18" t="str">
            <v>Information Technology</v>
          </cell>
          <cell r="B18">
            <v>87712.74</v>
          </cell>
          <cell r="C18">
            <v>117888.03</v>
          </cell>
          <cell r="D18" t="str">
            <v xml:space="preserve"> 0</v>
          </cell>
          <cell r="F18" t="str">
            <v xml:space="preserve"> 0</v>
          </cell>
          <cell r="H18">
            <v>12530.39</v>
          </cell>
          <cell r="J18">
            <v>12530.39</v>
          </cell>
          <cell r="L18">
            <v>12530.39</v>
          </cell>
          <cell r="N18">
            <v>12530.39</v>
          </cell>
          <cell r="P18">
            <v>12530.39</v>
          </cell>
          <cell r="R18">
            <v>12530.39</v>
          </cell>
          <cell r="T18">
            <v>6265.2</v>
          </cell>
          <cell r="V18">
            <v>6265.2</v>
          </cell>
          <cell r="X18" t="str">
            <v xml:space="preserve"> 0</v>
          </cell>
          <cell r="Y18">
            <v>13570</v>
          </cell>
          <cell r="Z18">
            <v>219170.77000000008</v>
          </cell>
        </row>
        <row r="19">
          <cell r="A19" t="str">
            <v>Misc</v>
          </cell>
          <cell r="B19" t="str">
            <v xml:space="preserve"> 0</v>
          </cell>
          <cell r="C19">
            <v>1247101.43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-1246498</v>
          </cell>
          <cell r="Z19">
            <v>603.42999999993481</v>
          </cell>
        </row>
        <row r="20">
          <cell r="A20" t="str">
            <v>Overhead</v>
          </cell>
          <cell r="B20">
            <v>-9.0000000200234354E-2</v>
          </cell>
          <cell r="C20">
            <v>143859.57</v>
          </cell>
          <cell r="D20">
            <v>0.38999999989755452</v>
          </cell>
          <cell r="E20">
            <v>37696</v>
          </cell>
          <cell r="F20">
            <v>-0.27999999979510903</v>
          </cell>
          <cell r="G20">
            <v>37697</v>
          </cell>
          <cell r="H20">
            <v>-0.48999999999068677</v>
          </cell>
          <cell r="I20">
            <v>37695</v>
          </cell>
          <cell r="J20">
            <v>-0.11000000010244548</v>
          </cell>
          <cell r="K20">
            <v>37696</v>
          </cell>
          <cell r="L20">
            <v>-0.11000000010244548</v>
          </cell>
          <cell r="M20">
            <v>37696</v>
          </cell>
          <cell r="N20">
            <v>5.9999999939464033E-2</v>
          </cell>
          <cell r="O20">
            <v>37695</v>
          </cell>
          <cell r="P20">
            <v>0.2900000000372529</v>
          </cell>
          <cell r="Q20">
            <v>37697</v>
          </cell>
          <cell r="R20">
            <v>0.38999999989755452</v>
          </cell>
          <cell r="S20">
            <v>37696</v>
          </cell>
          <cell r="T20">
            <v>0.27000000001862645</v>
          </cell>
          <cell r="U20">
            <v>37696</v>
          </cell>
          <cell r="V20">
            <v>4.0000000037252903E-2</v>
          </cell>
          <cell r="W20">
            <v>37696</v>
          </cell>
          <cell r="X20">
            <v>-0.47999999998137355</v>
          </cell>
          <cell r="Y20">
            <v>-500000</v>
          </cell>
          <cell r="Z20">
            <v>20819.539999999863</v>
          </cell>
        </row>
        <row r="21">
          <cell r="A21" t="str">
            <v>Pipeline Integrity Management</v>
          </cell>
          <cell r="B21">
            <v>13333147.959999999</v>
          </cell>
          <cell r="C21">
            <v>710521.54</v>
          </cell>
          <cell r="D21">
            <v>789060.21</v>
          </cell>
          <cell r="E21">
            <v>-393000</v>
          </cell>
          <cell r="F21">
            <v>644938.22</v>
          </cell>
          <cell r="G21">
            <v>-262000</v>
          </cell>
          <cell r="H21">
            <v>761584.52</v>
          </cell>
          <cell r="I21">
            <v>-262000</v>
          </cell>
          <cell r="J21">
            <v>1024848.01</v>
          </cell>
          <cell r="L21">
            <v>1024848.01</v>
          </cell>
          <cell r="N21">
            <v>1032258.01</v>
          </cell>
          <cell r="O21">
            <v>393000</v>
          </cell>
          <cell r="P21">
            <v>1557783.08</v>
          </cell>
          <cell r="Q21">
            <v>290655</v>
          </cell>
          <cell r="R21">
            <v>1432479.18</v>
          </cell>
          <cell r="S21">
            <v>159655</v>
          </cell>
          <cell r="T21">
            <v>1307175.28</v>
          </cell>
          <cell r="U21">
            <v>262000</v>
          </cell>
          <cell r="V21">
            <v>1314585.28</v>
          </cell>
          <cell r="X21">
            <v>1647103.09</v>
          </cell>
          <cell r="Y21">
            <v>-102346</v>
          </cell>
          <cell r="Z21">
            <v>13333148.429999998</v>
          </cell>
        </row>
        <row r="22">
          <cell r="A22" t="str">
            <v>Public Improvements</v>
          </cell>
          <cell r="B22">
            <v>3174189.93</v>
          </cell>
          <cell r="C22">
            <v>-172891.46</v>
          </cell>
          <cell r="D22">
            <v>257479.81</v>
          </cell>
          <cell r="E22">
            <v>-257480</v>
          </cell>
          <cell r="F22">
            <v>257479.81</v>
          </cell>
          <cell r="G22">
            <v>-257480</v>
          </cell>
          <cell r="H22">
            <v>257479.81</v>
          </cell>
          <cell r="I22">
            <v>-157480</v>
          </cell>
          <cell r="J22">
            <v>257479.81</v>
          </cell>
          <cell r="K22">
            <v>-157480</v>
          </cell>
          <cell r="L22">
            <v>257479.81</v>
          </cell>
          <cell r="M22">
            <v>-157482</v>
          </cell>
          <cell r="N22">
            <v>257481.67</v>
          </cell>
          <cell r="O22">
            <v>-157482</v>
          </cell>
          <cell r="P22">
            <v>257481.67</v>
          </cell>
          <cell r="Q22">
            <v>-185553</v>
          </cell>
          <cell r="R22">
            <v>257481.67</v>
          </cell>
          <cell r="S22">
            <v>-257482</v>
          </cell>
          <cell r="T22">
            <v>257481.67</v>
          </cell>
          <cell r="U22">
            <v>-257482</v>
          </cell>
          <cell r="V22">
            <v>257481.67</v>
          </cell>
          <cell r="W22">
            <v>-257482</v>
          </cell>
          <cell r="X22">
            <v>257475.7</v>
          </cell>
          <cell r="Y22">
            <v>-257474</v>
          </cell>
          <cell r="Z22">
            <v>299034.64000000013</v>
          </cell>
        </row>
        <row r="23">
          <cell r="A23" t="str">
            <v>Structures</v>
          </cell>
          <cell r="B23">
            <v>184455</v>
          </cell>
          <cell r="C23">
            <v>-15178.24</v>
          </cell>
          <cell r="D23" t="str">
            <v xml:space="preserve"> 0</v>
          </cell>
          <cell r="E23">
            <v>129508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>
            <v>63625</v>
          </cell>
          <cell r="N23">
            <v>12500</v>
          </cell>
          <cell r="P23">
            <v>100000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290454.76</v>
          </cell>
        </row>
        <row r="24">
          <cell r="A24" t="str">
            <v>System Improvements</v>
          </cell>
          <cell r="B24">
            <v>4854022.49</v>
          </cell>
          <cell r="C24">
            <v>-2392914.88</v>
          </cell>
          <cell r="D24">
            <v>230517.98</v>
          </cell>
          <cell r="E24">
            <v>-115259</v>
          </cell>
          <cell r="F24">
            <v>375573.43</v>
          </cell>
          <cell r="G24">
            <v>-187787</v>
          </cell>
          <cell r="H24">
            <v>315427.19</v>
          </cell>
          <cell r="I24">
            <v>-157714</v>
          </cell>
          <cell r="J24">
            <v>349823.12</v>
          </cell>
          <cell r="K24">
            <v>366181</v>
          </cell>
          <cell r="L24">
            <v>440731.09</v>
          </cell>
          <cell r="M24">
            <v>427136</v>
          </cell>
          <cell r="N24">
            <v>440731.09</v>
          </cell>
          <cell r="O24">
            <v>499664</v>
          </cell>
          <cell r="P24">
            <v>315427.19</v>
          </cell>
          <cell r="Q24">
            <v>469591</v>
          </cell>
          <cell r="R24">
            <v>448141.09</v>
          </cell>
          <cell r="S24">
            <v>311877</v>
          </cell>
          <cell r="T24">
            <v>448141.09</v>
          </cell>
          <cell r="U24">
            <v>311877</v>
          </cell>
          <cell r="V24">
            <v>580854.99</v>
          </cell>
          <cell r="W24">
            <v>311877</v>
          </cell>
          <cell r="X24">
            <v>704270.49</v>
          </cell>
          <cell r="Y24">
            <v>311968</v>
          </cell>
          <cell r="Z24">
            <v>4806134.87</v>
          </cell>
        </row>
        <row r="25">
          <cell r="A25" t="str">
            <v>System Integrity</v>
          </cell>
          <cell r="B25">
            <v>26183129.039999995</v>
          </cell>
          <cell r="C25">
            <v>741715.88</v>
          </cell>
          <cell r="D25">
            <v>1578210.81</v>
          </cell>
          <cell r="E25">
            <v>-897350</v>
          </cell>
          <cell r="F25">
            <v>1580169.58</v>
          </cell>
          <cell r="G25">
            <v>-897350</v>
          </cell>
          <cell r="H25">
            <v>1581443.63</v>
          </cell>
          <cell r="I25">
            <v>-897350</v>
          </cell>
          <cell r="J25">
            <v>1581444.96</v>
          </cell>
          <cell r="K25">
            <v>1257850</v>
          </cell>
          <cell r="L25">
            <v>2358590.04</v>
          </cell>
          <cell r="M25">
            <v>1257850</v>
          </cell>
          <cell r="N25">
            <v>2648595.6800000002</v>
          </cell>
          <cell r="O25">
            <v>1257850</v>
          </cell>
          <cell r="P25">
            <v>2657737.86</v>
          </cell>
          <cell r="Q25">
            <v>1175910</v>
          </cell>
          <cell r="R25">
            <v>2657737.86</v>
          </cell>
          <cell r="S25">
            <v>360500</v>
          </cell>
          <cell r="T25">
            <v>2657737.86</v>
          </cell>
          <cell r="U25">
            <v>360500</v>
          </cell>
          <cell r="V25">
            <v>2657737.86</v>
          </cell>
          <cell r="W25">
            <v>360500</v>
          </cell>
          <cell r="X25">
            <v>2657752.48</v>
          </cell>
          <cell r="Y25">
            <v>175089</v>
          </cell>
          <cell r="Z25">
            <v>28872873.499999996</v>
          </cell>
        </row>
        <row r="26">
          <cell r="A26" t="str">
            <v>Vehicles</v>
          </cell>
          <cell r="B26" t="str">
            <v xml:space="preserve"> 0</v>
          </cell>
          <cell r="C26">
            <v>9410.7900000000009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9410.7900000000009</v>
          </cell>
        </row>
        <row r="27">
          <cell r="A27" t="str">
            <v xml:space="preserve">     NonGrowth</v>
          </cell>
          <cell r="B27">
            <v>48874904.950000003</v>
          </cell>
          <cell r="C27">
            <v>423761.99000000098</v>
          </cell>
          <cell r="D27">
            <v>2943458.09</v>
          </cell>
          <cell r="E27">
            <v>-1530885</v>
          </cell>
          <cell r="F27">
            <v>2946349.65</v>
          </cell>
          <cell r="G27">
            <v>-1601920</v>
          </cell>
          <cell r="H27">
            <v>3016653.94</v>
          </cell>
          <cell r="I27">
            <v>-1471849</v>
          </cell>
          <cell r="J27">
            <v>3314315.07</v>
          </cell>
          <cell r="K27">
            <v>1549247</v>
          </cell>
          <cell r="L27">
            <v>4245993.12</v>
          </cell>
          <cell r="M27">
            <v>1600200</v>
          </cell>
          <cell r="N27">
            <v>4492285.79</v>
          </cell>
          <cell r="O27">
            <v>2065727</v>
          </cell>
          <cell r="P27">
            <v>4989149.37</v>
          </cell>
          <cell r="Q27">
            <v>1788300</v>
          </cell>
          <cell r="R27">
            <v>4896559.47</v>
          </cell>
          <cell r="S27">
            <v>612246</v>
          </cell>
          <cell r="T27">
            <v>4764990.26</v>
          </cell>
          <cell r="U27">
            <v>714591</v>
          </cell>
          <cell r="V27">
            <v>4905113.93</v>
          </cell>
          <cell r="W27">
            <v>461531</v>
          </cell>
          <cell r="X27">
            <v>5354771.37</v>
          </cell>
          <cell r="Y27">
            <v>-1605691</v>
          </cell>
          <cell r="Z27">
            <v>48874899.04999999</v>
          </cell>
        </row>
        <row r="29">
          <cell r="A29" t="str">
            <v xml:space="preserve">          Capital</v>
          </cell>
          <cell r="B29">
            <v>110989434</v>
          </cell>
          <cell r="C29">
            <v>180177.19000000105</v>
          </cell>
          <cell r="D29">
            <v>3971680</v>
          </cell>
          <cell r="E29">
            <v>-2193043</v>
          </cell>
          <cell r="F29">
            <v>4087934</v>
          </cell>
          <cell r="G29">
            <v>-2253484</v>
          </cell>
          <cell r="H29">
            <v>4254995</v>
          </cell>
          <cell r="I29">
            <v>-2108196</v>
          </cell>
          <cell r="J29">
            <v>4566454</v>
          </cell>
          <cell r="K29">
            <v>2107806</v>
          </cell>
          <cell r="L29">
            <v>11360549</v>
          </cell>
          <cell r="M29">
            <v>2538943</v>
          </cell>
          <cell r="N29">
            <v>11371676</v>
          </cell>
          <cell r="O29">
            <v>2993876</v>
          </cell>
          <cell r="P29">
            <v>11999555</v>
          </cell>
          <cell r="Q29">
            <v>2701232</v>
          </cell>
          <cell r="R29">
            <v>12973472</v>
          </cell>
          <cell r="S29">
            <v>888831</v>
          </cell>
          <cell r="T29">
            <v>13411871</v>
          </cell>
          <cell r="U29">
            <v>991176</v>
          </cell>
          <cell r="V29">
            <v>13657883</v>
          </cell>
          <cell r="W29">
            <v>738116</v>
          </cell>
          <cell r="X29">
            <v>14077034</v>
          </cell>
          <cell r="Y29">
            <v>-1329109</v>
          </cell>
          <cell r="Z29">
            <v>110989428.19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  <sheetName val="Schedule 1"/>
      <sheetName val="Schedule 2"/>
      <sheetName val="WP 2-2"/>
      <sheetName val="Schedule 3"/>
      <sheetName val="WP 3-1"/>
      <sheetName val="Schedule 4"/>
      <sheetName val="Schedule 5"/>
      <sheetName val="WP 5-1"/>
      <sheetName val="WP 5-2"/>
      <sheetName val="WP 5-3"/>
      <sheetName val="Schedule 6"/>
      <sheetName val="WP 6-1"/>
      <sheetName val="WP 6-2"/>
      <sheetName val="Schedule 7"/>
      <sheetName val="WP 7-1"/>
      <sheetName val="WP 7-2"/>
      <sheetName val="Schedule 8"/>
      <sheetName val="Schedule 9"/>
    </sheetNames>
    <sheetDataSet>
      <sheetData sheetId="0" refreshError="1">
        <row r="7">
          <cell r="C7" t="str">
            <v>ATMOS ENERGY CORPORATION</v>
          </cell>
        </row>
        <row r="9">
          <cell r="C9">
            <v>37894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 refreshError="1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 refreshError="1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 refreshError="1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 refreshError="1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Rate Case</v>
          </cell>
          <cell r="S279" t="str">
            <v>Amounts per 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 Report"/>
      <sheetName val="Trading Detail"/>
      <sheetName val="Market Detail"/>
      <sheetName val="Budget"/>
      <sheetName val="Monthly Gas Usage"/>
      <sheetName val="Credit"/>
      <sheetName val="BlackSholes"/>
      <sheetName val="Storage Balance"/>
    </sheetNames>
    <sheetDataSet>
      <sheetData sheetId="0" refreshError="1"/>
      <sheetData sheetId="1" refreshError="1"/>
      <sheetData sheetId="2">
        <row r="2">
          <cell r="B2">
            <v>37226</v>
          </cell>
          <cell r="C2">
            <v>2.3159999999999998</v>
          </cell>
        </row>
        <row r="3">
          <cell r="B3">
            <v>37257</v>
          </cell>
          <cell r="C3">
            <v>2.5550000000000002</v>
          </cell>
        </row>
        <row r="4">
          <cell r="B4">
            <v>37288</v>
          </cell>
          <cell r="C4">
            <v>2.0059999999999998</v>
          </cell>
        </row>
        <row r="5">
          <cell r="B5">
            <v>37316</v>
          </cell>
          <cell r="C5">
            <v>2.3879999999999999</v>
          </cell>
        </row>
        <row r="6">
          <cell r="B6">
            <v>37347</v>
          </cell>
          <cell r="C6">
            <v>3.472</v>
          </cell>
        </row>
        <row r="7">
          <cell r="B7">
            <v>37377</v>
          </cell>
          <cell r="C7">
            <v>3.28</v>
          </cell>
          <cell r="G7">
            <v>37377</v>
          </cell>
          <cell r="H7">
            <v>0</v>
          </cell>
          <cell r="I7">
            <v>-0.28999999999999998</v>
          </cell>
        </row>
        <row r="8">
          <cell r="B8">
            <v>37408</v>
          </cell>
          <cell r="C8">
            <v>3.42</v>
          </cell>
          <cell r="G8">
            <v>37408</v>
          </cell>
          <cell r="H8">
            <v>0</v>
          </cell>
          <cell r="I8">
            <v>-0.34</v>
          </cell>
        </row>
        <row r="9">
          <cell r="B9">
            <v>37438</v>
          </cell>
          <cell r="C9">
            <v>3.2370000000000001</v>
          </cell>
          <cell r="G9">
            <v>37438</v>
          </cell>
          <cell r="H9">
            <v>0</v>
          </cell>
          <cell r="I9">
            <v>-0.157</v>
          </cell>
        </row>
        <row r="10">
          <cell r="B10">
            <v>37469</v>
          </cell>
          <cell r="C10">
            <v>2.976</v>
          </cell>
          <cell r="G10">
            <v>37469</v>
          </cell>
          <cell r="H10">
            <v>0</v>
          </cell>
          <cell r="I10">
            <v>-0.104</v>
          </cell>
        </row>
        <row r="11">
          <cell r="B11">
            <v>37500</v>
          </cell>
          <cell r="C11">
            <v>3.2879999999999998</v>
          </cell>
          <cell r="G11">
            <v>37500</v>
          </cell>
          <cell r="H11">
            <v>0</v>
          </cell>
          <cell r="I11">
            <v>-0.308</v>
          </cell>
        </row>
        <row r="12">
          <cell r="B12">
            <v>37530</v>
          </cell>
          <cell r="C12">
            <v>3.4940000000000002</v>
          </cell>
          <cell r="G12">
            <v>37530</v>
          </cell>
          <cell r="H12">
            <v>0</v>
          </cell>
          <cell r="I12">
            <v>-0.4</v>
          </cell>
        </row>
        <row r="13">
          <cell r="B13">
            <v>37561</v>
          </cell>
          <cell r="C13">
            <v>4.0279999999999996</v>
          </cell>
          <cell r="G13">
            <v>37561</v>
          </cell>
          <cell r="H13">
            <v>0</v>
          </cell>
          <cell r="I13">
            <v>3.2000000000000028E-2</v>
          </cell>
        </row>
        <row r="14">
          <cell r="B14">
            <v>37591</v>
          </cell>
          <cell r="C14">
            <v>4.1399999999999997</v>
          </cell>
          <cell r="G14">
            <v>37591</v>
          </cell>
          <cell r="H14">
            <v>0</v>
          </cell>
          <cell r="I14">
            <v>-0.34</v>
          </cell>
        </row>
        <row r="15">
          <cell r="B15">
            <v>37622</v>
          </cell>
          <cell r="C15">
            <v>4.9880000000000004</v>
          </cell>
          <cell r="G15">
            <v>37622</v>
          </cell>
          <cell r="H15">
            <v>0</v>
          </cell>
          <cell r="I15">
            <v>-0.36800000000000033</v>
          </cell>
        </row>
        <row r="16">
          <cell r="B16">
            <v>37653</v>
          </cell>
          <cell r="C16">
            <v>5.66</v>
          </cell>
          <cell r="G16">
            <v>37653</v>
          </cell>
          <cell r="H16">
            <v>0</v>
          </cell>
          <cell r="I16">
            <v>-0.54</v>
          </cell>
        </row>
        <row r="17">
          <cell r="B17">
            <v>37681</v>
          </cell>
          <cell r="C17">
            <v>9.1329999999999991</v>
          </cell>
          <cell r="G17">
            <v>37681</v>
          </cell>
          <cell r="H17">
            <v>0</v>
          </cell>
          <cell r="I17">
            <v>-0.58299999999999841</v>
          </cell>
        </row>
        <row r="18">
          <cell r="B18">
            <v>37712</v>
          </cell>
          <cell r="C18">
            <v>5.1459999999999999</v>
          </cell>
          <cell r="G18">
            <v>37712</v>
          </cell>
          <cell r="H18">
            <v>0</v>
          </cell>
          <cell r="I18">
            <v>0.51600000000000001</v>
          </cell>
        </row>
        <row r="19">
          <cell r="B19">
            <v>37742</v>
          </cell>
          <cell r="C19">
            <v>5.4770000000000003</v>
          </cell>
          <cell r="G19">
            <v>37742</v>
          </cell>
          <cell r="H19">
            <v>0</v>
          </cell>
          <cell r="I19">
            <v>-0.245</v>
          </cell>
        </row>
        <row r="20">
          <cell r="B20">
            <v>37773</v>
          </cell>
          <cell r="C20">
            <v>5.9450000000000003</v>
          </cell>
          <cell r="G20">
            <v>37773</v>
          </cell>
          <cell r="H20">
            <v>0</v>
          </cell>
          <cell r="I20">
            <v>-0.245</v>
          </cell>
        </row>
        <row r="21">
          <cell r="B21">
            <v>37803</v>
          </cell>
          <cell r="C21">
            <v>5.2910000000000004</v>
          </cell>
          <cell r="G21">
            <v>37803</v>
          </cell>
          <cell r="H21">
            <v>0</v>
          </cell>
          <cell r="I21">
            <v>-0.12100000000000044</v>
          </cell>
        </row>
        <row r="22">
          <cell r="B22">
            <v>37834</v>
          </cell>
          <cell r="C22">
            <v>4.6929999999999996</v>
          </cell>
          <cell r="G22">
            <v>37834</v>
          </cell>
          <cell r="H22">
            <v>0</v>
          </cell>
          <cell r="I22">
            <v>-0.12299999999999933</v>
          </cell>
        </row>
        <row r="23">
          <cell r="B23">
            <v>37865</v>
          </cell>
          <cell r="C23">
            <v>4.9269999999999996</v>
          </cell>
          <cell r="G23">
            <v>37865</v>
          </cell>
          <cell r="H23">
            <v>0</v>
          </cell>
          <cell r="I23">
            <v>-0.15700000000000003</v>
          </cell>
        </row>
        <row r="24">
          <cell r="B24">
            <v>37895</v>
          </cell>
          <cell r="C24">
            <v>4.43</v>
          </cell>
          <cell r="G24">
            <v>37895</v>
          </cell>
          <cell r="H24">
            <v>0</v>
          </cell>
          <cell r="I24">
            <v>-0.13999999999999968</v>
          </cell>
        </row>
        <row r="25">
          <cell r="B25">
            <v>37926</v>
          </cell>
          <cell r="C25">
            <v>4.4589999999999996</v>
          </cell>
          <cell r="G25">
            <v>37926</v>
          </cell>
          <cell r="H25">
            <v>0</v>
          </cell>
          <cell r="I25">
            <v>-0.27899999999999991</v>
          </cell>
        </row>
        <row r="26">
          <cell r="B26">
            <v>37956</v>
          </cell>
          <cell r="C26">
            <v>4.8600000000000003</v>
          </cell>
          <cell r="G26">
            <v>37956</v>
          </cell>
          <cell r="H26">
            <v>0</v>
          </cell>
          <cell r="I26">
            <v>-0.48</v>
          </cell>
        </row>
        <row r="27">
          <cell r="B27">
            <v>37987</v>
          </cell>
          <cell r="C27">
            <v>6.15</v>
          </cell>
          <cell r="G27">
            <v>37987</v>
          </cell>
          <cell r="H27">
            <v>0</v>
          </cell>
          <cell r="I27">
            <v>-0.47</v>
          </cell>
        </row>
        <row r="28">
          <cell r="B28">
            <v>38018</v>
          </cell>
          <cell r="C28">
            <v>5.7750000000000004</v>
          </cell>
          <cell r="G28">
            <v>38018</v>
          </cell>
          <cell r="H28">
            <v>0</v>
          </cell>
          <cell r="I28">
            <v>-0.51</v>
          </cell>
        </row>
        <row r="29">
          <cell r="B29">
            <v>38047</v>
          </cell>
          <cell r="C29">
            <v>5.15</v>
          </cell>
          <cell r="G29">
            <v>38047</v>
          </cell>
          <cell r="H29">
            <v>0</v>
          </cell>
          <cell r="I29">
            <v>-0.49</v>
          </cell>
        </row>
        <row r="30">
          <cell r="B30">
            <v>38078</v>
          </cell>
          <cell r="C30">
            <v>5.3650000000000002</v>
          </cell>
          <cell r="G30">
            <v>38078</v>
          </cell>
          <cell r="H30">
            <v>0</v>
          </cell>
          <cell r="I30">
            <v>-0.45</v>
          </cell>
        </row>
        <row r="31">
          <cell r="B31">
            <v>38108</v>
          </cell>
          <cell r="C31">
            <v>5.9349999999999996</v>
          </cell>
          <cell r="G31">
            <v>38108</v>
          </cell>
          <cell r="H31">
            <v>0</v>
          </cell>
          <cell r="I31">
            <v>-0.505</v>
          </cell>
        </row>
        <row r="32">
          <cell r="B32">
            <v>38139</v>
          </cell>
          <cell r="C32">
            <v>6.68</v>
          </cell>
          <cell r="G32">
            <v>38139</v>
          </cell>
          <cell r="H32">
            <v>0</v>
          </cell>
          <cell r="I32">
            <v>-0.59</v>
          </cell>
        </row>
        <row r="33">
          <cell r="B33">
            <v>38169</v>
          </cell>
          <cell r="C33">
            <v>6.141</v>
          </cell>
          <cell r="G33">
            <v>38169</v>
          </cell>
          <cell r="H33">
            <v>0</v>
          </cell>
          <cell r="I33">
            <v>-0.29099999999999998</v>
          </cell>
        </row>
        <row r="34">
          <cell r="B34">
            <v>38200</v>
          </cell>
          <cell r="C34">
            <v>6.048</v>
          </cell>
          <cell r="G34">
            <v>38200</v>
          </cell>
          <cell r="H34">
            <v>0</v>
          </cell>
          <cell r="I34">
            <v>-0.33</v>
          </cell>
        </row>
        <row r="35">
          <cell r="B35">
            <v>38231</v>
          </cell>
          <cell r="C35">
            <v>5.0819999999999999</v>
          </cell>
          <cell r="G35">
            <v>38231</v>
          </cell>
          <cell r="H35">
            <v>0</v>
          </cell>
          <cell r="I35">
            <v>-0.28000000000000003</v>
          </cell>
        </row>
        <row r="36">
          <cell r="B36">
            <v>38261</v>
          </cell>
          <cell r="C36">
            <v>5.7229999999999999</v>
          </cell>
          <cell r="G36">
            <v>38261</v>
          </cell>
          <cell r="H36">
            <v>0</v>
          </cell>
          <cell r="I36">
            <v>-1.03</v>
          </cell>
        </row>
        <row r="37">
          <cell r="B37">
            <v>38292</v>
          </cell>
          <cell r="C37">
            <v>7.6260000000000003</v>
          </cell>
          <cell r="G37">
            <v>38292</v>
          </cell>
          <cell r="H37">
            <v>0</v>
          </cell>
          <cell r="I37">
            <v>-0.60599999999999998</v>
          </cell>
        </row>
        <row r="38">
          <cell r="B38">
            <v>38322</v>
          </cell>
          <cell r="C38">
            <v>7.976</v>
          </cell>
          <cell r="G38">
            <v>38322</v>
          </cell>
          <cell r="H38">
            <v>0</v>
          </cell>
          <cell r="I38">
            <v>-1.58</v>
          </cell>
        </row>
        <row r="39">
          <cell r="B39">
            <v>38353</v>
          </cell>
          <cell r="C39">
            <v>6.2130000000000001</v>
          </cell>
          <cell r="G39">
            <v>38353</v>
          </cell>
          <cell r="H39">
            <v>0</v>
          </cell>
          <cell r="I39">
            <v>-0.45</v>
          </cell>
        </row>
        <row r="40">
          <cell r="B40">
            <v>38384</v>
          </cell>
          <cell r="C40">
            <v>6.2880000000000003</v>
          </cell>
          <cell r="G40">
            <v>38384</v>
          </cell>
          <cell r="H40">
            <v>0</v>
          </cell>
          <cell r="I40">
            <v>-0.56000000000000005</v>
          </cell>
        </row>
        <row r="41">
          <cell r="B41">
            <v>38412</v>
          </cell>
          <cell r="C41">
            <v>6.3040000000000003</v>
          </cell>
          <cell r="G41">
            <v>38412</v>
          </cell>
          <cell r="H41">
            <v>0</v>
          </cell>
          <cell r="I41">
            <v>-0.6</v>
          </cell>
        </row>
        <row r="42">
          <cell r="B42">
            <v>38443</v>
          </cell>
          <cell r="C42">
            <v>7.3230000000000004</v>
          </cell>
          <cell r="G42">
            <v>38443</v>
          </cell>
          <cell r="H42">
            <v>0</v>
          </cell>
          <cell r="I42">
            <v>-0.73</v>
          </cell>
        </row>
        <row r="43">
          <cell r="B43">
            <v>38473</v>
          </cell>
          <cell r="C43">
            <v>6.7480000000000002</v>
          </cell>
          <cell r="G43">
            <v>38473</v>
          </cell>
          <cell r="H43">
            <v>0</v>
          </cell>
          <cell r="I43">
            <v>-0.23</v>
          </cell>
        </row>
        <row r="44">
          <cell r="B44">
            <v>38504</v>
          </cell>
          <cell r="C44">
            <v>6.1230000000000002</v>
          </cell>
          <cell r="G44">
            <v>38504</v>
          </cell>
          <cell r="H44">
            <v>0</v>
          </cell>
          <cell r="I44">
            <v>-0.25</v>
          </cell>
        </row>
        <row r="45">
          <cell r="B45">
            <v>38534</v>
          </cell>
          <cell r="C45">
            <v>6.976</v>
          </cell>
          <cell r="G45">
            <v>38534</v>
          </cell>
          <cell r="H45">
            <v>0</v>
          </cell>
          <cell r="I45">
            <v>-0.54</v>
          </cell>
        </row>
        <row r="46">
          <cell r="B46">
            <v>38565</v>
          </cell>
          <cell r="C46">
            <v>7.6470000000000002</v>
          </cell>
          <cell r="G46">
            <v>38565</v>
          </cell>
          <cell r="H46">
            <v>0</v>
          </cell>
          <cell r="I46">
            <v>-1.05</v>
          </cell>
        </row>
        <row r="47">
          <cell r="B47">
            <v>38596</v>
          </cell>
          <cell r="C47">
            <v>10.847</v>
          </cell>
          <cell r="G47">
            <v>38596</v>
          </cell>
          <cell r="H47">
            <v>0</v>
          </cell>
          <cell r="I47">
            <v>-2.4700000000000002</v>
          </cell>
        </row>
        <row r="48">
          <cell r="B48">
            <v>38626</v>
          </cell>
          <cell r="C48">
            <v>13.907</v>
          </cell>
          <cell r="G48">
            <v>38626</v>
          </cell>
          <cell r="H48">
            <v>0</v>
          </cell>
          <cell r="I48">
            <v>-3.74</v>
          </cell>
        </row>
        <row r="49">
          <cell r="B49">
            <v>38657</v>
          </cell>
          <cell r="C49">
            <v>13.832000000000001</v>
          </cell>
          <cell r="G49">
            <v>38657</v>
          </cell>
          <cell r="H49">
            <v>0</v>
          </cell>
          <cell r="I49">
            <v>-3.26</v>
          </cell>
        </row>
        <row r="50">
          <cell r="B50">
            <v>38687</v>
          </cell>
          <cell r="C50">
            <v>11.18</v>
          </cell>
          <cell r="G50">
            <v>38687</v>
          </cell>
          <cell r="H50">
            <v>0</v>
          </cell>
          <cell r="I50">
            <v>-2.37</v>
          </cell>
        </row>
        <row r="51">
          <cell r="B51">
            <v>38718</v>
          </cell>
          <cell r="C51">
            <v>11.430999999999999</v>
          </cell>
          <cell r="G51">
            <v>38718</v>
          </cell>
          <cell r="H51">
            <v>0</v>
          </cell>
          <cell r="I51">
            <v>-2.81</v>
          </cell>
        </row>
        <row r="52">
          <cell r="B52">
            <v>38749</v>
          </cell>
          <cell r="C52">
            <v>8.4</v>
          </cell>
          <cell r="G52">
            <v>38749</v>
          </cell>
          <cell r="H52">
            <v>0</v>
          </cell>
          <cell r="I52">
            <v>-1.53</v>
          </cell>
        </row>
        <row r="53">
          <cell r="B53">
            <v>38777</v>
          </cell>
          <cell r="C53">
            <v>7.1120000000000001</v>
          </cell>
          <cell r="G53">
            <v>38777</v>
          </cell>
          <cell r="H53">
            <v>0</v>
          </cell>
          <cell r="I53">
            <v>-0.84199999999999997</v>
          </cell>
        </row>
        <row r="54">
          <cell r="B54">
            <v>38808</v>
          </cell>
          <cell r="C54">
            <v>7.2329999999999997</v>
          </cell>
          <cell r="G54">
            <v>38808</v>
          </cell>
          <cell r="H54">
            <v>0</v>
          </cell>
          <cell r="I54">
            <v>-0.76039999999999996</v>
          </cell>
        </row>
        <row r="55">
          <cell r="B55">
            <v>38838</v>
          </cell>
          <cell r="C55">
            <v>7.21</v>
          </cell>
          <cell r="G55">
            <v>38838</v>
          </cell>
          <cell r="H55">
            <v>0</v>
          </cell>
          <cell r="I55">
            <v>-0.82850000000000001</v>
          </cell>
        </row>
        <row r="56">
          <cell r="B56">
            <v>38869</v>
          </cell>
          <cell r="C56">
            <v>7.42</v>
          </cell>
          <cell r="G56">
            <v>38869</v>
          </cell>
          <cell r="H56">
            <v>0</v>
          </cell>
          <cell r="I56">
            <v>-0.88660000000000005</v>
          </cell>
        </row>
        <row r="57">
          <cell r="B57">
            <v>38899</v>
          </cell>
          <cell r="C57">
            <v>7.625</v>
          </cell>
          <cell r="G57">
            <v>38899</v>
          </cell>
          <cell r="H57">
            <v>0</v>
          </cell>
          <cell r="I57">
            <v>-0.9425</v>
          </cell>
        </row>
        <row r="58">
          <cell r="B58">
            <v>38930</v>
          </cell>
          <cell r="C58">
            <v>7.77</v>
          </cell>
          <cell r="G58">
            <v>38930</v>
          </cell>
          <cell r="H58">
            <v>0</v>
          </cell>
          <cell r="I58">
            <v>-0.98199999999999998</v>
          </cell>
        </row>
        <row r="59">
          <cell r="B59">
            <v>38961</v>
          </cell>
          <cell r="C59">
            <v>7.89</v>
          </cell>
          <cell r="G59">
            <v>38961</v>
          </cell>
          <cell r="H59">
            <v>0</v>
          </cell>
          <cell r="I59">
            <v>-1.0105999999999999</v>
          </cell>
        </row>
        <row r="60">
          <cell r="B60">
            <v>38991</v>
          </cell>
          <cell r="C60">
            <v>8.06</v>
          </cell>
          <cell r="G60">
            <v>38991</v>
          </cell>
          <cell r="H60">
            <v>0</v>
          </cell>
          <cell r="I60">
            <v>-1.0472999999999999</v>
          </cell>
        </row>
        <row r="61">
          <cell r="B61">
            <v>39022</v>
          </cell>
          <cell r="C61">
            <v>9.125</v>
          </cell>
          <cell r="G61">
            <v>39022</v>
          </cell>
          <cell r="H61">
            <v>0</v>
          </cell>
          <cell r="I61">
            <v>-1.4440999999999999</v>
          </cell>
        </row>
        <row r="62">
          <cell r="B62">
            <v>39052</v>
          </cell>
          <cell r="C62">
            <v>10.065</v>
          </cell>
          <cell r="G62">
            <v>39052</v>
          </cell>
          <cell r="H62">
            <v>0</v>
          </cell>
          <cell r="I62">
            <v>-1.8129</v>
          </cell>
        </row>
        <row r="63">
          <cell r="B63">
            <v>39083</v>
          </cell>
          <cell r="C63">
            <v>10.715</v>
          </cell>
          <cell r="G63">
            <v>39083</v>
          </cell>
          <cell r="H63">
            <v>0</v>
          </cell>
          <cell r="I63">
            <v>-2.0592999999999999</v>
          </cell>
        </row>
        <row r="64">
          <cell r="B64">
            <v>39114</v>
          </cell>
          <cell r="C64">
            <v>10.71</v>
          </cell>
          <cell r="G64">
            <v>39114</v>
          </cell>
          <cell r="H64">
            <v>0</v>
          </cell>
          <cell r="I64">
            <v>-2.0609999999999999</v>
          </cell>
        </row>
        <row r="65">
          <cell r="B65">
            <v>39142</v>
          </cell>
          <cell r="C65">
            <v>10.525</v>
          </cell>
          <cell r="G65">
            <v>39142</v>
          </cell>
          <cell r="H65">
            <v>0</v>
          </cell>
          <cell r="I65">
            <v>-1.9928999999999999</v>
          </cell>
        </row>
        <row r="66">
          <cell r="B66">
            <v>39173</v>
          </cell>
          <cell r="C66">
            <v>9.0749999999999993</v>
          </cell>
          <cell r="G66">
            <v>39173</v>
          </cell>
          <cell r="H66">
            <v>0</v>
          </cell>
          <cell r="I66">
            <v>-1.3882000000000001</v>
          </cell>
        </row>
        <row r="67">
          <cell r="B67">
            <v>39203</v>
          </cell>
          <cell r="C67">
            <v>8.9</v>
          </cell>
          <cell r="G67">
            <v>39203</v>
          </cell>
          <cell r="H67">
            <v>0</v>
          </cell>
          <cell r="I67">
            <v>-1.3251999999999999</v>
          </cell>
        </row>
        <row r="68">
          <cell r="B68">
            <v>39234</v>
          </cell>
          <cell r="C68">
            <v>8.952</v>
          </cell>
          <cell r="G68">
            <v>39234</v>
          </cell>
          <cell r="H68">
            <v>0</v>
          </cell>
          <cell r="I68">
            <v>-1.3462000000000001</v>
          </cell>
        </row>
        <row r="69">
          <cell r="B69">
            <v>39264</v>
          </cell>
          <cell r="C69">
            <v>9.0169999999999995</v>
          </cell>
          <cell r="G69">
            <v>39264</v>
          </cell>
          <cell r="H69">
            <v>0</v>
          </cell>
          <cell r="I69">
            <v>-1.3724000000000001</v>
          </cell>
        </row>
        <row r="70">
          <cell r="B70">
            <v>39295</v>
          </cell>
          <cell r="C70">
            <v>9.0619999999999994</v>
          </cell>
          <cell r="G70">
            <v>39295</v>
          </cell>
          <cell r="H70">
            <v>0</v>
          </cell>
          <cell r="I70">
            <v>-1.3951</v>
          </cell>
        </row>
        <row r="71">
          <cell r="B71">
            <v>39326</v>
          </cell>
          <cell r="C71">
            <v>9.0820000000000007</v>
          </cell>
          <cell r="G71">
            <v>39326</v>
          </cell>
          <cell r="H71">
            <v>0</v>
          </cell>
          <cell r="I71">
            <v>-1.4020999999999999</v>
          </cell>
        </row>
        <row r="72">
          <cell r="B72">
            <v>39356</v>
          </cell>
          <cell r="C72">
            <v>9.1549999999999994</v>
          </cell>
          <cell r="G72">
            <v>39356</v>
          </cell>
          <cell r="H72">
            <v>0</v>
          </cell>
          <cell r="I72">
            <v>-1.4282999999999999</v>
          </cell>
        </row>
        <row r="73">
          <cell r="B73">
            <v>39387</v>
          </cell>
          <cell r="C73">
            <v>9.7449999999999992</v>
          </cell>
          <cell r="G73">
            <v>39387</v>
          </cell>
          <cell r="H73">
            <v>0</v>
          </cell>
          <cell r="I73">
            <v>-1.6451</v>
          </cell>
        </row>
        <row r="74">
          <cell r="B74">
            <v>39417</v>
          </cell>
          <cell r="C74">
            <v>10.302</v>
          </cell>
          <cell r="G74">
            <v>39417</v>
          </cell>
          <cell r="H74">
            <v>0</v>
          </cell>
          <cell r="I74">
            <v>-1.8408</v>
          </cell>
        </row>
        <row r="75">
          <cell r="B75">
            <v>39448</v>
          </cell>
          <cell r="C75">
            <v>10.696999999999999</v>
          </cell>
          <cell r="G75">
            <v>39448</v>
          </cell>
          <cell r="I75">
            <v>-1.9894000000000001</v>
          </cell>
        </row>
        <row r="76">
          <cell r="B76">
            <v>39479</v>
          </cell>
          <cell r="C76">
            <v>10.686999999999999</v>
          </cell>
          <cell r="G76">
            <v>39479</v>
          </cell>
          <cell r="I76">
            <v>-1.9894000000000001</v>
          </cell>
        </row>
        <row r="77">
          <cell r="B77">
            <v>39508</v>
          </cell>
          <cell r="C77">
            <v>10.462</v>
          </cell>
          <cell r="G77">
            <v>39508</v>
          </cell>
          <cell r="I77">
            <v>-1.9265000000000001</v>
          </cell>
        </row>
        <row r="78">
          <cell r="B78">
            <v>39539</v>
          </cell>
          <cell r="C78">
            <v>8.4920000000000009</v>
          </cell>
          <cell r="G78">
            <v>39539</v>
          </cell>
          <cell r="I78">
            <v>-1.2274</v>
          </cell>
        </row>
        <row r="79">
          <cell r="B79">
            <v>39569</v>
          </cell>
          <cell r="C79">
            <v>8.2970000000000006</v>
          </cell>
          <cell r="G79">
            <v>39569</v>
          </cell>
          <cell r="I79">
            <v>-1.1609</v>
          </cell>
        </row>
        <row r="80">
          <cell r="B80">
            <v>39600</v>
          </cell>
          <cell r="C80">
            <v>8.3469999999999995</v>
          </cell>
          <cell r="G80">
            <v>39600</v>
          </cell>
          <cell r="I80">
            <v>-1.1767000000000001</v>
          </cell>
        </row>
        <row r="81">
          <cell r="B81">
            <v>39630</v>
          </cell>
          <cell r="C81">
            <v>8.3970000000000002</v>
          </cell>
          <cell r="G81">
            <v>39630</v>
          </cell>
          <cell r="I81">
            <v>-1.1941999999999999</v>
          </cell>
        </row>
        <row r="82">
          <cell r="B82">
            <v>39661</v>
          </cell>
          <cell r="C82">
            <v>8.4420000000000002</v>
          </cell>
          <cell r="G82">
            <v>39661</v>
          </cell>
          <cell r="I82">
            <v>-1.2116</v>
          </cell>
        </row>
        <row r="83">
          <cell r="B83">
            <v>39692</v>
          </cell>
          <cell r="C83">
            <v>8.4659999999999993</v>
          </cell>
          <cell r="G83">
            <v>39692</v>
          </cell>
          <cell r="I83">
            <v>-1.2185999999999999</v>
          </cell>
        </row>
        <row r="84">
          <cell r="B84">
            <v>39722</v>
          </cell>
          <cell r="C84">
            <v>8.5259999999999998</v>
          </cell>
          <cell r="G84">
            <v>39722</v>
          </cell>
          <cell r="I84">
            <v>-1.2396</v>
          </cell>
        </row>
        <row r="85">
          <cell r="B85">
            <v>39753</v>
          </cell>
          <cell r="C85">
            <v>9.0860000000000003</v>
          </cell>
          <cell r="G85">
            <v>39753</v>
          </cell>
          <cell r="I85">
            <v>-1.4371</v>
          </cell>
        </row>
        <row r="86">
          <cell r="B86">
            <v>39783</v>
          </cell>
          <cell r="C86">
            <v>9.6259999999999994</v>
          </cell>
          <cell r="G86">
            <v>39783</v>
          </cell>
          <cell r="I86">
            <v>-1.6328</v>
          </cell>
        </row>
        <row r="87">
          <cell r="B87">
            <v>39814</v>
          </cell>
          <cell r="C87">
            <v>10.036</v>
          </cell>
          <cell r="G87">
            <v>39814</v>
          </cell>
          <cell r="I87">
            <v>-1.7970999999999999</v>
          </cell>
        </row>
        <row r="88">
          <cell r="B88">
            <v>39845</v>
          </cell>
          <cell r="C88">
            <v>10.010999999999999</v>
          </cell>
          <cell r="G88">
            <v>39845</v>
          </cell>
          <cell r="I88">
            <v>-1.7970999999999999</v>
          </cell>
        </row>
        <row r="89">
          <cell r="B89">
            <v>39873</v>
          </cell>
          <cell r="C89">
            <v>9.7710000000000008</v>
          </cell>
          <cell r="G89">
            <v>39873</v>
          </cell>
          <cell r="I89">
            <v>-1.7306999999999999</v>
          </cell>
        </row>
        <row r="90">
          <cell r="B90">
            <v>39904</v>
          </cell>
          <cell r="C90">
            <v>7.7809999999999997</v>
          </cell>
          <cell r="G90">
            <v>39904</v>
          </cell>
          <cell r="I90">
            <v>-1.0334000000000001</v>
          </cell>
        </row>
        <row r="91">
          <cell r="B91">
            <v>39934</v>
          </cell>
          <cell r="C91">
            <v>7.5960000000000001</v>
          </cell>
          <cell r="G91">
            <v>39934</v>
          </cell>
          <cell r="I91">
            <v>-0.9617</v>
          </cell>
        </row>
        <row r="92">
          <cell r="B92">
            <v>39965</v>
          </cell>
          <cell r="C92">
            <v>7.6509999999999998</v>
          </cell>
          <cell r="G92">
            <v>39965</v>
          </cell>
          <cell r="I92">
            <v>-0.98270000000000002</v>
          </cell>
        </row>
        <row r="93">
          <cell r="B93">
            <v>39995</v>
          </cell>
          <cell r="C93">
            <v>7.7110000000000003</v>
          </cell>
          <cell r="G93">
            <v>39995</v>
          </cell>
          <cell r="I93">
            <v>-1.0036</v>
          </cell>
        </row>
        <row r="94">
          <cell r="B94">
            <v>40026</v>
          </cell>
          <cell r="C94">
            <v>7.7709999999999999</v>
          </cell>
          <cell r="G94">
            <v>40026</v>
          </cell>
          <cell r="I94">
            <v>-1.0228999999999999</v>
          </cell>
        </row>
        <row r="95">
          <cell r="B95">
            <v>40057</v>
          </cell>
          <cell r="C95">
            <v>7.8010000000000002</v>
          </cell>
          <cell r="G95">
            <v>40057</v>
          </cell>
          <cell r="I95">
            <v>-1.0327</v>
          </cell>
        </row>
        <row r="96">
          <cell r="B96">
            <v>40087</v>
          </cell>
          <cell r="C96">
            <v>7.8710000000000004</v>
          </cell>
          <cell r="G96">
            <v>40087</v>
          </cell>
          <cell r="I96">
            <v>-1.0570999999999999</v>
          </cell>
        </row>
        <row r="97">
          <cell r="B97">
            <v>40118</v>
          </cell>
          <cell r="C97">
            <v>8.4260000000000002</v>
          </cell>
          <cell r="G97">
            <v>40118</v>
          </cell>
          <cell r="I97">
            <v>-1.2564</v>
          </cell>
        </row>
        <row r="98">
          <cell r="B98">
            <v>40148</v>
          </cell>
          <cell r="C98">
            <v>8.9659999999999993</v>
          </cell>
          <cell r="G98">
            <v>40148</v>
          </cell>
          <cell r="I98">
            <v>-1.4503999999999999</v>
          </cell>
        </row>
        <row r="99">
          <cell r="B99">
            <v>40179</v>
          </cell>
          <cell r="C99">
            <v>9.3960000000000008</v>
          </cell>
          <cell r="G99">
            <v>40179</v>
          </cell>
          <cell r="I99">
            <v>-1.6076999999999999</v>
          </cell>
        </row>
        <row r="100">
          <cell r="B100">
            <v>40210</v>
          </cell>
          <cell r="C100">
            <v>9.3659999999999997</v>
          </cell>
          <cell r="G100">
            <v>40210</v>
          </cell>
          <cell r="I100">
            <v>-1.6042000000000001</v>
          </cell>
        </row>
        <row r="101">
          <cell r="B101">
            <v>40238</v>
          </cell>
          <cell r="C101">
            <v>9.1159999999999997</v>
          </cell>
          <cell r="G101">
            <v>40238</v>
          </cell>
          <cell r="I101">
            <v>-1.5343</v>
          </cell>
        </row>
        <row r="102">
          <cell r="B102">
            <v>40269</v>
          </cell>
          <cell r="C102">
            <v>7.1260000000000003</v>
          </cell>
          <cell r="G102">
            <v>40269</v>
          </cell>
          <cell r="I102">
            <v>-0.8387</v>
          </cell>
        </row>
        <row r="103">
          <cell r="B103">
            <v>40299</v>
          </cell>
          <cell r="C103">
            <v>6.931</v>
          </cell>
          <cell r="G103">
            <v>40299</v>
          </cell>
          <cell r="I103">
            <v>-0.7722</v>
          </cell>
        </row>
        <row r="104">
          <cell r="B104">
            <v>40330</v>
          </cell>
          <cell r="C104">
            <v>6.9909999999999997</v>
          </cell>
          <cell r="G104">
            <v>40330</v>
          </cell>
          <cell r="I104">
            <v>-0.78620000000000001</v>
          </cell>
        </row>
        <row r="105">
          <cell r="B105">
            <v>40360</v>
          </cell>
          <cell r="C105">
            <v>7.0510000000000002</v>
          </cell>
          <cell r="G105">
            <v>40360</v>
          </cell>
          <cell r="I105">
            <v>-0.80200000000000005</v>
          </cell>
        </row>
        <row r="106">
          <cell r="B106">
            <v>40391</v>
          </cell>
          <cell r="C106">
            <v>7.109</v>
          </cell>
          <cell r="G106">
            <v>40391</v>
          </cell>
          <cell r="I106">
            <v>-0.81589999999999996</v>
          </cell>
        </row>
        <row r="107">
          <cell r="B107">
            <v>40422</v>
          </cell>
          <cell r="C107">
            <v>7.1239999999999997</v>
          </cell>
          <cell r="G107">
            <v>40422</v>
          </cell>
          <cell r="I107">
            <v>-0.81940000000000002</v>
          </cell>
        </row>
        <row r="108">
          <cell r="B108">
            <v>40452</v>
          </cell>
          <cell r="C108">
            <v>7.1959999999999997</v>
          </cell>
          <cell r="G108">
            <v>40452</v>
          </cell>
          <cell r="I108">
            <v>-0.84219999999999995</v>
          </cell>
        </row>
        <row r="109">
          <cell r="B109">
            <v>40483</v>
          </cell>
          <cell r="C109">
            <v>7.7759999999999998</v>
          </cell>
          <cell r="G109">
            <v>40483</v>
          </cell>
          <cell r="I109">
            <v>-1.0379</v>
          </cell>
        </row>
        <row r="110">
          <cell r="B110">
            <v>40513</v>
          </cell>
          <cell r="C110">
            <v>8.3460000000000001</v>
          </cell>
          <cell r="G110">
            <v>40513</v>
          </cell>
          <cell r="I110">
            <v>-1.2337</v>
          </cell>
        </row>
        <row r="111">
          <cell r="B111">
            <v>40544</v>
          </cell>
          <cell r="C111">
            <v>8.766</v>
          </cell>
          <cell r="G111">
            <v>40544</v>
          </cell>
          <cell r="I111">
            <v>-1.3909</v>
          </cell>
        </row>
        <row r="112">
          <cell r="B112">
            <v>40575</v>
          </cell>
          <cell r="C112">
            <v>8.7560000000000002</v>
          </cell>
          <cell r="G112">
            <v>40575</v>
          </cell>
          <cell r="I112">
            <v>-1.3909</v>
          </cell>
        </row>
        <row r="113">
          <cell r="B113">
            <v>40603</v>
          </cell>
          <cell r="C113">
            <v>8.5259999999999998</v>
          </cell>
          <cell r="G113">
            <v>40603</v>
          </cell>
          <cell r="I113">
            <v>-1.3314999999999999</v>
          </cell>
        </row>
        <row r="114">
          <cell r="B114">
            <v>40634</v>
          </cell>
          <cell r="C114">
            <v>6.5759999999999996</v>
          </cell>
          <cell r="G114">
            <v>40634</v>
          </cell>
          <cell r="I114">
            <v>-0.64639999999999997</v>
          </cell>
        </row>
        <row r="115">
          <cell r="B115">
            <v>40664</v>
          </cell>
          <cell r="C115">
            <v>6.4359999999999999</v>
          </cell>
          <cell r="G115">
            <v>40664</v>
          </cell>
          <cell r="I115">
            <v>-0.58699999999999997</v>
          </cell>
        </row>
        <row r="116">
          <cell r="B116">
            <v>40695</v>
          </cell>
          <cell r="C116">
            <v>6.5010000000000003</v>
          </cell>
          <cell r="G116">
            <v>40695</v>
          </cell>
          <cell r="I116">
            <v>-0.60799999999999998</v>
          </cell>
        </row>
        <row r="117">
          <cell r="B117">
            <v>40725</v>
          </cell>
          <cell r="C117">
            <v>6.5670000000000002</v>
          </cell>
          <cell r="G117">
            <v>40725</v>
          </cell>
          <cell r="I117">
            <v>-0.62890000000000001</v>
          </cell>
        </row>
        <row r="118">
          <cell r="B118">
            <v>40756</v>
          </cell>
          <cell r="C118">
            <v>6.617</v>
          </cell>
          <cell r="G118">
            <v>40756</v>
          </cell>
          <cell r="I118">
            <v>-0.64990000000000003</v>
          </cell>
        </row>
        <row r="119">
          <cell r="B119">
            <v>40787</v>
          </cell>
          <cell r="C119">
            <v>6.6219999999999999</v>
          </cell>
          <cell r="G119">
            <v>40787</v>
          </cell>
          <cell r="I119">
            <v>-0.65169999999999995</v>
          </cell>
        </row>
        <row r="120">
          <cell r="B120">
            <v>40817</v>
          </cell>
          <cell r="C120">
            <v>6.6719999999999997</v>
          </cell>
          <cell r="G120">
            <v>40817</v>
          </cell>
          <cell r="I120">
            <v>-0.67090000000000005</v>
          </cell>
        </row>
        <row r="121">
          <cell r="B121">
            <v>40848</v>
          </cell>
          <cell r="C121">
            <v>7.2320000000000002</v>
          </cell>
          <cell r="G121">
            <v>40848</v>
          </cell>
          <cell r="I121">
            <v>-0.98600500000000002</v>
          </cell>
        </row>
        <row r="122">
          <cell r="B122">
            <v>40878</v>
          </cell>
          <cell r="C122">
            <v>7.7720000000000002</v>
          </cell>
          <cell r="G122">
            <v>40878</v>
          </cell>
          <cell r="I122">
            <v>-1.172015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COS-1"/>
      <sheetName val="Schedule COS-2 Revenues"/>
      <sheetName val="Schedule COS-3 Revenues "/>
      <sheetName val="MFR - Schedule 3"/>
      <sheetName val="WP 3-1 Rate Design"/>
      <sheetName val="Total Bill Calc (Liberty)"/>
      <sheetName val="Schedule COS-4 O&amp;M Exp"/>
      <sheetName val="WP 4-1 O&amp;M Per Book"/>
      <sheetName val="WP 4-2 Rents"/>
      <sheetName val="WP 4-3 Rate Case Exp"/>
      <sheetName val="WP 4-4 Corporate Allocation"/>
      <sheetName val="WP 4-5 DuesFeesAdvert"/>
      <sheetName val="WP 4-6  Journal Entry Reclass"/>
      <sheetName val="WP 4-7 Bad Debt"/>
      <sheetName val="WP 4-8 Atmos CSA Costs"/>
      <sheetName val="WP 4-9 Wage Annualization"/>
      <sheetName val="WP 4-10 Relocation Exp."/>
      <sheetName val="Schedule COS-5 Taxes Other"/>
      <sheetName val="WP 5-1 Other Tax subaccts"/>
      <sheetName val="WP 5-2 Ad Valorem Payments"/>
      <sheetName val="Schedule COS-6 Deprec"/>
      <sheetName val="WP 6-1 Div91GO Depr"/>
      <sheetName val="WP 6-2 Div70 Depr"/>
      <sheetName val="WP 6-3 Div72 Depr"/>
      <sheetName val="WP 6-4 Div97 Depr"/>
      <sheetName val="WP 6-5 Div71Depr"/>
      <sheetName val="Schedule COS-7 RateBase"/>
      <sheetName val="WP 7-1 NetPlant"/>
      <sheetName val="WP 7-2 Alloc NetPlant"/>
      <sheetName val="WP 7-2-1 Accum Depr"/>
      <sheetName val="WP 7-3 ADIT"/>
      <sheetName val="WP 7-3-1 WEMO ADIT"/>
      <sheetName val="WP 7-3-2 SEMO ADIT "/>
      <sheetName val="WP 7-3-3 NEMO ADIT"/>
      <sheetName val="WP 7-3-4 GO ADIT"/>
      <sheetName val="WP 7-4 Cust Adv Dep"/>
      <sheetName val="WP 7-4-1 CustAdv"/>
      <sheetName val="WP 7-4-2 CustDep "/>
      <sheetName val="WP 7-5 StorgGas"/>
      <sheetName val="WP 7-6 PrePaids"/>
      <sheetName val="WP 7-7 Working Capital"/>
      <sheetName val="WP 7-8 Acquisition Order"/>
      <sheetName val="WP 7-9 Energy Efficiency"/>
      <sheetName val="Schedule COS-8 FIT"/>
      <sheetName val="Schedule COS-9 CapStruc"/>
      <sheetName val="WP 9-1-1 Cap Bal"/>
      <sheetName val="WP 9-2-1 LTD rate"/>
      <sheetName val="Schedule COS-10 Int on Deposits"/>
      <sheetName val="Liberty Allocation Factors -&gt;"/>
      <sheetName val="WP Input "/>
      <sheetName val="Liberty SSC Allocation Factors"/>
      <sheetName val="MO only Allocation Factors"/>
      <sheetName val="Capital Budget -&gt;"/>
      <sheetName val="2014 Capital Budget"/>
      <sheetName val="Reclass -&gt;"/>
      <sheetName val="101 Reclass to FERC Accnts"/>
      <sheetName val="Backup - Balance Sheets -&gt;"/>
      <sheetName val="NEMO ending 2012.12"/>
      <sheetName val="NEMO ending 2013.09"/>
      <sheetName val="Kirksville ending 2012.12"/>
      <sheetName val="Kirksville ending 2013.09"/>
      <sheetName val="SEMO ending 2012.12"/>
      <sheetName val="SEMO ending 2013.09"/>
      <sheetName val="WEMO ending 2012.12"/>
      <sheetName val="WEMO ending 2013.09"/>
      <sheetName val="SSC ending 2012.12"/>
      <sheetName val="SSC ending 2013.09"/>
      <sheetName val="Backup - Income Statements&gt;&gt;"/>
      <sheetName val="Missouri West - Acct Detail"/>
      <sheetName val="Missouri  SE - Acct Detail"/>
      <sheetName val="Missouri  NE - Acct Detail"/>
      <sheetName val="Missouri Kirksvi - Acct Detail"/>
      <sheetName val="Misc Backup"/>
      <sheetName val="Total Bill Calc (prior case)"/>
      <sheetName val="Noranda &amp; General Mills"/>
      <sheetName val="Composite Income Tax Rate"/>
      <sheetName val="Federal Depr Estimate"/>
      <sheetName val="State Depr Estimate"/>
      <sheetName val="Federal Depr Est GO "/>
      <sheetName val="State Depr Est GO"/>
      <sheetName val="Tax Rates"/>
    </sheetNames>
    <sheetDataSet>
      <sheetData sheetId="0">
        <row r="2">
          <cell r="A2" t="str">
            <v>Liberty Utilities (Midstates Natural Gas) Corp. d/b/a Liberty Utilities</v>
          </cell>
        </row>
      </sheetData>
      <sheetData sheetId="1">
        <row r="12">
          <cell r="C12">
            <v>191960</v>
          </cell>
        </row>
      </sheetData>
      <sheetData sheetId="2">
        <row r="13">
          <cell r="N13">
            <v>819138.09301865264</v>
          </cell>
        </row>
      </sheetData>
      <sheetData sheetId="3"/>
      <sheetData sheetId="4">
        <row r="9">
          <cell r="Q9">
            <v>19.7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0">
          <cell r="O30">
            <v>2464.7600000000002</v>
          </cell>
        </row>
      </sheetData>
      <sheetData sheetId="69">
        <row r="30">
          <cell r="O30">
            <v>11209.67</v>
          </cell>
        </row>
      </sheetData>
      <sheetData sheetId="70">
        <row r="33">
          <cell r="O33">
            <v>15881.11</v>
          </cell>
        </row>
      </sheetData>
      <sheetData sheetId="71">
        <row r="27">
          <cell r="O27">
            <v>90</v>
          </cell>
        </row>
      </sheetData>
      <sheetData sheetId="72"/>
      <sheetData sheetId="73"/>
      <sheetData sheetId="74">
        <row r="19">
          <cell r="D19">
            <v>232882.72</v>
          </cell>
        </row>
      </sheetData>
      <sheetData sheetId="75">
        <row r="12">
          <cell r="G12">
            <v>0.33175355445044113</v>
          </cell>
        </row>
      </sheetData>
      <sheetData sheetId="76">
        <row r="28">
          <cell r="D28">
            <v>5687474.6699999999</v>
          </cell>
        </row>
      </sheetData>
      <sheetData sheetId="77">
        <row r="28">
          <cell r="D28">
            <v>5687474.6699999999</v>
          </cell>
        </row>
      </sheetData>
      <sheetData sheetId="78">
        <row r="28">
          <cell r="D28">
            <v>24368836.670000002</v>
          </cell>
        </row>
      </sheetData>
      <sheetData sheetId="79">
        <row r="28">
          <cell r="D28">
            <v>24368836.670000002</v>
          </cell>
        </row>
      </sheetData>
      <sheetData sheetId="8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 refreshError="1"/>
      <sheetData sheetId="1">
        <row r="7">
          <cell r="C7" t="str">
            <v>Atmos Energy Corporation</v>
          </cell>
        </row>
        <row r="10">
          <cell r="C10" t="str">
            <v>PUE NO. 2006 AIF 2007-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>
        <row r="56">
          <cell r="F56">
            <v>0.90689999999999993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  <sheetName val="EssDB Feb08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>
        <row r="18">
          <cell r="B18" t="str">
            <v xml:space="preserve">  Growth</v>
          </cell>
          <cell r="C18">
            <v>150182.47</v>
          </cell>
          <cell r="D18">
            <v>150182.47</v>
          </cell>
          <cell r="E18">
            <v>144785.51999999999</v>
          </cell>
          <cell r="F18">
            <v>144785.51999999999</v>
          </cell>
          <cell r="G18">
            <v>150182.47</v>
          </cell>
          <cell r="H18">
            <v>162171.96</v>
          </cell>
          <cell r="I18">
            <v>158817.60000000001</v>
          </cell>
          <cell r="J18">
            <v>158817.60000000001</v>
          </cell>
          <cell r="K18">
            <v>158817.60000000001</v>
          </cell>
          <cell r="L18">
            <v>158817.60000000001</v>
          </cell>
          <cell r="M18">
            <v>150182.47</v>
          </cell>
          <cell r="N18">
            <v>150161.34</v>
          </cell>
          <cell r="O18">
            <v>740118.45</v>
          </cell>
          <cell r="P18">
            <v>1837904.6200000003</v>
          </cell>
        </row>
        <row r="19">
          <cell r="B19" t="str">
            <v xml:space="preserve">  Equipment</v>
          </cell>
          <cell r="D19">
            <v>47996.52</v>
          </cell>
          <cell r="I19">
            <v>27345.15</v>
          </cell>
          <cell r="O19">
            <v>47996.52</v>
          </cell>
          <cell r="P19">
            <v>75341.67</v>
          </cell>
        </row>
        <row r="20">
          <cell r="B20" t="str">
            <v xml:space="preserve">  Information Technology</v>
          </cell>
          <cell r="C20">
            <v>101300.18</v>
          </cell>
          <cell r="D20">
            <v>14077.29</v>
          </cell>
          <cell r="E20">
            <v>21115.94</v>
          </cell>
          <cell r="O20">
            <v>136493.41</v>
          </cell>
          <cell r="P20">
            <v>136493.41</v>
          </cell>
        </row>
        <row r="21">
          <cell r="B21" t="str">
            <v xml:space="preserve">  Miscellaneous</v>
          </cell>
          <cell r="O21">
            <v>0</v>
          </cell>
          <cell r="P21">
            <v>0</v>
          </cell>
        </row>
        <row r="22">
          <cell r="B22" t="str">
            <v xml:space="preserve">  Overhead</v>
          </cell>
          <cell r="O22">
            <v>0</v>
          </cell>
          <cell r="P22">
            <v>0</v>
          </cell>
        </row>
        <row r="23">
          <cell r="B23" t="str">
            <v xml:space="preserve">  Pipeline Integrity</v>
          </cell>
          <cell r="O23">
            <v>0</v>
          </cell>
          <cell r="P23">
            <v>0</v>
          </cell>
        </row>
        <row r="24">
          <cell r="B24" t="str">
            <v xml:space="preserve">  Public Improvements</v>
          </cell>
          <cell r="C24">
            <v>5877.9</v>
          </cell>
          <cell r="D24">
            <v>5877.9</v>
          </cell>
          <cell r="E24">
            <v>5877.9</v>
          </cell>
          <cell r="F24">
            <v>5877.9</v>
          </cell>
          <cell r="G24">
            <v>5877.9</v>
          </cell>
          <cell r="H24">
            <v>5877.9</v>
          </cell>
          <cell r="I24">
            <v>5877.9</v>
          </cell>
          <cell r="J24">
            <v>5877.9</v>
          </cell>
          <cell r="K24">
            <v>5877.9</v>
          </cell>
          <cell r="L24">
            <v>5877.9</v>
          </cell>
          <cell r="M24">
            <v>5877.9</v>
          </cell>
          <cell r="N24">
            <v>5877.9</v>
          </cell>
          <cell r="O24">
            <v>29389.5</v>
          </cell>
          <cell r="P24">
            <v>70534.8</v>
          </cell>
        </row>
        <row r="25">
          <cell r="B25" t="str">
            <v xml:space="preserve">  Structures</v>
          </cell>
          <cell r="O25">
            <v>0</v>
          </cell>
          <cell r="P25">
            <v>0</v>
          </cell>
        </row>
        <row r="26">
          <cell r="B26" t="str">
            <v xml:space="preserve">  System Improvement</v>
          </cell>
          <cell r="C26">
            <v>47739.68</v>
          </cell>
          <cell r="D26">
            <v>49432.47</v>
          </cell>
          <cell r="E26">
            <v>16084.95</v>
          </cell>
          <cell r="F26">
            <v>110903.27</v>
          </cell>
          <cell r="G26">
            <v>4619.1099999999997</v>
          </cell>
          <cell r="H26">
            <v>4619.1099999999997</v>
          </cell>
          <cell r="I26">
            <v>4619.1099999999997</v>
          </cell>
          <cell r="J26">
            <v>4619.1099999999997</v>
          </cell>
          <cell r="K26">
            <v>4619.1099999999997</v>
          </cell>
          <cell r="L26">
            <v>4619.1099999999997</v>
          </cell>
          <cell r="M26">
            <v>4619.1099999999997</v>
          </cell>
          <cell r="N26">
            <v>47498.5</v>
          </cell>
          <cell r="O26">
            <v>228779.47999999998</v>
          </cell>
          <cell r="P26">
            <v>303992.6399999999</v>
          </cell>
        </row>
        <row r="27">
          <cell r="B27" t="str">
            <v xml:space="preserve">  System Integrity</v>
          </cell>
          <cell r="C27">
            <v>211184.65</v>
          </cell>
          <cell r="D27">
            <v>183108.52</v>
          </cell>
          <cell r="E27">
            <v>175141.08</v>
          </cell>
          <cell r="F27">
            <v>182524.51</v>
          </cell>
          <cell r="G27">
            <v>178225.45</v>
          </cell>
          <cell r="H27">
            <v>174118.37</v>
          </cell>
          <cell r="I27">
            <v>178461.74</v>
          </cell>
          <cell r="J27">
            <v>320994.3</v>
          </cell>
          <cell r="K27">
            <v>307897.07</v>
          </cell>
          <cell r="L27">
            <v>188741.81</v>
          </cell>
          <cell r="M27">
            <v>173999.63</v>
          </cell>
          <cell r="N27">
            <v>181738.02</v>
          </cell>
          <cell r="O27">
            <v>930184.21</v>
          </cell>
          <cell r="P27">
            <v>2456135.15</v>
          </cell>
        </row>
        <row r="28">
          <cell r="B28" t="str">
            <v xml:space="preserve">  Vehicles</v>
          </cell>
          <cell r="O28">
            <v>0</v>
          </cell>
          <cell r="P28">
            <v>0</v>
          </cell>
        </row>
        <row r="29">
          <cell r="B29" t="str">
            <v xml:space="preserve">  Amarillo</v>
          </cell>
          <cell r="C29">
            <v>516284.88</v>
          </cell>
          <cell r="D29">
            <v>450675.17000000004</v>
          </cell>
          <cell r="E29">
            <v>363005.39</v>
          </cell>
          <cell r="F29">
            <v>444091.2</v>
          </cell>
          <cell r="G29">
            <v>338904.93</v>
          </cell>
          <cell r="H29">
            <v>346787.33999999997</v>
          </cell>
          <cell r="I29">
            <v>375121.5</v>
          </cell>
          <cell r="J29">
            <v>490308.91</v>
          </cell>
          <cell r="K29">
            <v>477211.68</v>
          </cell>
          <cell r="L29">
            <v>358056.42</v>
          </cell>
          <cell r="M29">
            <v>334679.11</v>
          </cell>
          <cell r="N29">
            <v>385275.76</v>
          </cell>
          <cell r="O29">
            <v>2112961.5699999998</v>
          </cell>
          <cell r="P29">
            <v>4880402.2899999991</v>
          </cell>
        </row>
        <row r="30">
          <cell r="B30" t="str">
            <v xml:space="preserve">  Growth</v>
          </cell>
          <cell r="C30">
            <v>256096.32</v>
          </cell>
          <cell r="D30">
            <v>253021.26</v>
          </cell>
          <cell r="E30">
            <v>252688.57</v>
          </cell>
          <cell r="F30">
            <v>256676.93</v>
          </cell>
          <cell r="G30">
            <v>265105.05</v>
          </cell>
          <cell r="H30">
            <v>256676.93</v>
          </cell>
          <cell r="I30">
            <v>265105.05</v>
          </cell>
          <cell r="J30">
            <v>256676.93</v>
          </cell>
          <cell r="K30">
            <v>265105.05</v>
          </cell>
          <cell r="L30">
            <v>256676.93</v>
          </cell>
          <cell r="M30">
            <v>256676.93</v>
          </cell>
          <cell r="N30">
            <v>265113.3</v>
          </cell>
          <cell r="O30">
            <v>1283588.1300000001</v>
          </cell>
          <cell r="P30">
            <v>3105619.25</v>
          </cell>
        </row>
        <row r="31">
          <cell r="B31" t="str">
            <v xml:space="preserve">  Equipment</v>
          </cell>
          <cell r="C31">
            <v>124363</v>
          </cell>
          <cell r="D31">
            <v>227176.48</v>
          </cell>
          <cell r="E31">
            <v>18479.259999999998</v>
          </cell>
          <cell r="F31">
            <v>3378.55</v>
          </cell>
          <cell r="G31">
            <v>3378.55</v>
          </cell>
          <cell r="H31">
            <v>3378.55</v>
          </cell>
          <cell r="I31">
            <v>3378.55</v>
          </cell>
          <cell r="J31">
            <v>12528.79</v>
          </cell>
          <cell r="K31">
            <v>-5500</v>
          </cell>
          <cell r="O31">
            <v>376775.83999999997</v>
          </cell>
          <cell r="P31">
            <v>390561.72999999992</v>
          </cell>
        </row>
        <row r="32">
          <cell r="B32" t="str">
            <v xml:space="preserve">  Information Technology</v>
          </cell>
          <cell r="C32">
            <v>253250.45</v>
          </cell>
          <cell r="D32">
            <v>21115.94</v>
          </cell>
          <cell r="O32">
            <v>274366.39</v>
          </cell>
          <cell r="P32">
            <v>274366.39</v>
          </cell>
        </row>
        <row r="33">
          <cell r="B33" t="str">
            <v xml:space="preserve">  Miscellaneous</v>
          </cell>
          <cell r="O33">
            <v>0</v>
          </cell>
          <cell r="P33">
            <v>0</v>
          </cell>
        </row>
        <row r="34">
          <cell r="B34" t="str">
            <v xml:space="preserve">  Overhead</v>
          </cell>
          <cell r="O34">
            <v>0</v>
          </cell>
          <cell r="P34">
            <v>0</v>
          </cell>
        </row>
        <row r="35">
          <cell r="B35" t="str">
            <v xml:space="preserve">  Pipeline Integrity</v>
          </cell>
          <cell r="O35">
            <v>0</v>
          </cell>
          <cell r="P35">
            <v>0</v>
          </cell>
        </row>
        <row r="36">
          <cell r="B36" t="str">
            <v xml:space="preserve">  Public Improvements</v>
          </cell>
          <cell r="C36">
            <v>52992.3</v>
          </cell>
          <cell r="D36">
            <v>52992.3</v>
          </cell>
          <cell r="E36">
            <v>938.96</v>
          </cell>
          <cell r="F36">
            <v>36100.82</v>
          </cell>
          <cell r="G36">
            <v>45359.34</v>
          </cell>
          <cell r="H36">
            <v>938.96</v>
          </cell>
          <cell r="I36">
            <v>938.96</v>
          </cell>
          <cell r="J36">
            <v>938.96</v>
          </cell>
          <cell r="K36">
            <v>938.96</v>
          </cell>
          <cell r="L36">
            <v>938.96</v>
          </cell>
          <cell r="M36">
            <v>938.96</v>
          </cell>
          <cell r="N36">
            <v>933.32</v>
          </cell>
          <cell r="O36">
            <v>188383.72</v>
          </cell>
          <cell r="P36">
            <v>194950.79999999996</v>
          </cell>
        </row>
        <row r="37">
          <cell r="B37" t="str">
            <v xml:space="preserve">  Structures</v>
          </cell>
          <cell r="C37">
            <v>1244214.24</v>
          </cell>
          <cell r="D37">
            <v>174076.95</v>
          </cell>
          <cell r="E37">
            <v>2815458</v>
          </cell>
          <cell r="H37">
            <v>4575.12</v>
          </cell>
          <cell r="I37">
            <v>4575.12</v>
          </cell>
          <cell r="K37">
            <v>-3000</v>
          </cell>
          <cell r="O37">
            <v>4233749.1899999995</v>
          </cell>
          <cell r="P37">
            <v>4239899.43</v>
          </cell>
        </row>
        <row r="38">
          <cell r="B38" t="str">
            <v xml:space="preserve">  System Improvement</v>
          </cell>
          <cell r="C38">
            <v>52602.97</v>
          </cell>
          <cell r="D38">
            <v>91851.25</v>
          </cell>
          <cell r="E38">
            <v>26770.15</v>
          </cell>
          <cell r="F38">
            <v>67413.350000000006</v>
          </cell>
          <cell r="G38">
            <v>61859.47</v>
          </cell>
          <cell r="H38">
            <v>123887.67999999999</v>
          </cell>
          <cell r="I38">
            <v>259154.64</v>
          </cell>
          <cell r="J38">
            <v>283335.19</v>
          </cell>
          <cell r="K38">
            <v>233702.68</v>
          </cell>
          <cell r="L38">
            <v>219956.26</v>
          </cell>
          <cell r="M38">
            <v>136964.74</v>
          </cell>
          <cell r="N38">
            <v>131029.62</v>
          </cell>
          <cell r="O38">
            <v>300497.19</v>
          </cell>
          <cell r="P38">
            <v>1688528</v>
          </cell>
        </row>
        <row r="39">
          <cell r="B39" t="str">
            <v xml:space="preserve">  System Integrity</v>
          </cell>
          <cell r="C39">
            <v>480248.48</v>
          </cell>
          <cell r="D39">
            <v>472372.41</v>
          </cell>
          <cell r="E39">
            <v>466872.7</v>
          </cell>
          <cell r="F39">
            <v>577493.46</v>
          </cell>
          <cell r="G39">
            <v>520239.07</v>
          </cell>
          <cell r="H39">
            <v>563767.64</v>
          </cell>
          <cell r="I39">
            <v>559286.27</v>
          </cell>
          <cell r="J39">
            <v>562030.68000000005</v>
          </cell>
          <cell r="K39">
            <v>529496.31000000006</v>
          </cell>
          <cell r="L39">
            <v>609525.8600000008</v>
          </cell>
          <cell r="M39">
            <v>577425.26</v>
          </cell>
          <cell r="N39">
            <v>600284.26</v>
          </cell>
          <cell r="O39">
            <v>2517226.1199999996</v>
          </cell>
          <cell r="P39">
            <v>6519042.4000000004</v>
          </cell>
        </row>
        <row r="40">
          <cell r="B40" t="str">
            <v xml:space="preserve">  Vehicles</v>
          </cell>
          <cell r="O40">
            <v>0</v>
          </cell>
          <cell r="P40">
            <v>0</v>
          </cell>
        </row>
        <row r="41">
          <cell r="B41" t="str">
            <v xml:space="preserve">  West Texas</v>
          </cell>
          <cell r="C41">
            <v>2463767.7599999998</v>
          </cell>
          <cell r="D41">
            <v>1292606.5899999999</v>
          </cell>
          <cell r="E41">
            <v>3581207.64</v>
          </cell>
          <cell r="F41">
            <v>941063.11</v>
          </cell>
          <cell r="G41">
            <v>895941.48</v>
          </cell>
          <cell r="H41">
            <v>953224.88</v>
          </cell>
          <cell r="I41">
            <v>1092438.5900000001</v>
          </cell>
          <cell r="J41">
            <v>1115510.55</v>
          </cell>
          <cell r="K41">
            <v>1020743</v>
          </cell>
          <cell r="L41">
            <v>1087098.0100000007</v>
          </cell>
          <cell r="M41">
            <v>972005.89</v>
          </cell>
          <cell r="N41">
            <v>997360.5</v>
          </cell>
          <cell r="O41">
            <v>9174586.5800000001</v>
          </cell>
          <cell r="P41">
            <v>16412968</v>
          </cell>
        </row>
        <row r="42">
          <cell r="B42" t="str">
            <v xml:space="preserve">  Growth</v>
          </cell>
          <cell r="C42">
            <v>105875.32</v>
          </cell>
          <cell r="D42">
            <v>35484.620000000003</v>
          </cell>
          <cell r="E42">
            <v>41115.54</v>
          </cell>
          <cell r="F42">
            <v>85634.96</v>
          </cell>
          <cell r="G42">
            <v>47512.56</v>
          </cell>
          <cell r="H42">
            <v>41115.54</v>
          </cell>
          <cell r="I42">
            <v>91031.91</v>
          </cell>
          <cell r="J42">
            <v>52909.51</v>
          </cell>
          <cell r="K42">
            <v>46512.49</v>
          </cell>
          <cell r="L42">
            <v>91031.91</v>
          </cell>
          <cell r="M42">
            <v>52909.51</v>
          </cell>
          <cell r="N42">
            <v>43697.03</v>
          </cell>
          <cell r="O42">
            <v>315623</v>
          </cell>
          <cell r="P42">
            <v>734830.9</v>
          </cell>
        </row>
        <row r="43">
          <cell r="B43" t="str">
            <v xml:space="preserve">  Equipment</v>
          </cell>
          <cell r="E43">
            <v>131107.43</v>
          </cell>
          <cell r="O43">
            <v>131107.43</v>
          </cell>
          <cell r="P43">
            <v>131107.43</v>
          </cell>
        </row>
        <row r="44">
          <cell r="B44" t="str">
            <v xml:space="preserve">  Information Technology</v>
          </cell>
          <cell r="C44">
            <v>101300.18</v>
          </cell>
          <cell r="E44">
            <v>42231.87</v>
          </cell>
          <cell r="O44">
            <v>143532.04999999999</v>
          </cell>
          <cell r="P44">
            <v>143532.04999999999</v>
          </cell>
        </row>
        <row r="45">
          <cell r="B45" t="str">
            <v xml:space="preserve">  Miscellaneous</v>
          </cell>
          <cell r="O45">
            <v>0</v>
          </cell>
          <cell r="P45">
            <v>0</v>
          </cell>
        </row>
        <row r="46">
          <cell r="B46" t="str">
            <v xml:space="preserve">  Overhead</v>
          </cell>
          <cell r="O46">
            <v>0</v>
          </cell>
          <cell r="P46">
            <v>0</v>
          </cell>
        </row>
        <row r="47">
          <cell r="B47" t="str">
            <v xml:space="preserve">  Pipeline Integrity</v>
          </cell>
          <cell r="O47">
            <v>0</v>
          </cell>
          <cell r="P47">
            <v>0</v>
          </cell>
        </row>
        <row r="48">
          <cell r="B48" t="str">
            <v xml:space="preserve">  Public Improvements</v>
          </cell>
          <cell r="C48">
            <v>292893.08</v>
          </cell>
          <cell r="D48">
            <v>292893.08</v>
          </cell>
          <cell r="I48">
            <v>21587.81</v>
          </cell>
          <cell r="K48">
            <v>253013.67</v>
          </cell>
          <cell r="M48">
            <v>253013.67</v>
          </cell>
          <cell r="N48">
            <v>70386.45</v>
          </cell>
          <cell r="O48">
            <v>585786.16</v>
          </cell>
          <cell r="P48">
            <v>1183787.76</v>
          </cell>
        </row>
        <row r="49">
          <cell r="B49" t="str">
            <v xml:space="preserve">  Structures</v>
          </cell>
          <cell r="O49">
            <v>0</v>
          </cell>
          <cell r="P49">
            <v>0</v>
          </cell>
        </row>
        <row r="50">
          <cell r="B50" t="str">
            <v xml:space="preserve">  System Improvement</v>
          </cell>
          <cell r="C50">
            <v>3688.25</v>
          </cell>
          <cell r="D50">
            <v>195882.53</v>
          </cell>
          <cell r="E50">
            <v>95688.75</v>
          </cell>
          <cell r="F50">
            <v>46024</v>
          </cell>
          <cell r="G50">
            <v>32215.08</v>
          </cell>
          <cell r="H50">
            <v>205928.73</v>
          </cell>
          <cell r="I50">
            <v>16302.9</v>
          </cell>
          <cell r="J50">
            <v>13808.92</v>
          </cell>
          <cell r="K50">
            <v>7010.64</v>
          </cell>
          <cell r="O50">
            <v>373498.61000000004</v>
          </cell>
          <cell r="P50">
            <v>616549.80000000016</v>
          </cell>
        </row>
        <row r="51">
          <cell r="B51" t="str">
            <v xml:space="preserve">  System Integrity</v>
          </cell>
          <cell r="C51">
            <v>196680.61</v>
          </cell>
          <cell r="D51">
            <v>146161.64000000001</v>
          </cell>
          <cell r="E51">
            <v>146559.18</v>
          </cell>
          <cell r="F51">
            <v>203797.07</v>
          </cell>
          <cell r="G51">
            <v>179354.2</v>
          </cell>
          <cell r="H51">
            <v>198889.5</v>
          </cell>
          <cell r="I51">
            <v>335831.96</v>
          </cell>
          <cell r="J51">
            <v>313006.18</v>
          </cell>
          <cell r="K51">
            <v>210159.05</v>
          </cell>
          <cell r="L51">
            <v>237873.71</v>
          </cell>
          <cell r="M51">
            <v>210159.05</v>
          </cell>
          <cell r="N51">
            <v>210159.05</v>
          </cell>
          <cell r="O51">
            <v>872552.7</v>
          </cell>
          <cell r="P51">
            <v>2588631.1999999997</v>
          </cell>
        </row>
        <row r="52">
          <cell r="B52" t="str">
            <v xml:space="preserve">  Vehicles</v>
          </cell>
          <cell r="O52">
            <v>0</v>
          </cell>
          <cell r="P52">
            <v>0</v>
          </cell>
        </row>
        <row r="53">
          <cell r="B53" t="str">
            <v xml:space="preserve">  Lubbock</v>
          </cell>
          <cell r="C53">
            <v>700437.44</v>
          </cell>
          <cell r="D53">
            <v>670421.87</v>
          </cell>
          <cell r="E53">
            <v>456702.76999999996</v>
          </cell>
          <cell r="F53">
            <v>335456.03000000003</v>
          </cell>
          <cell r="G53">
            <v>259081.84000000003</v>
          </cell>
          <cell r="H53">
            <v>445933.77</v>
          </cell>
          <cell r="I53">
            <v>464754.58</v>
          </cell>
          <cell r="J53">
            <v>379724.61</v>
          </cell>
          <cell r="K53">
            <v>516695.85000000003</v>
          </cell>
          <cell r="L53">
            <v>328905.62</v>
          </cell>
          <cell r="M53">
            <v>516082.23</v>
          </cell>
          <cell r="N53">
            <v>324242.52999999997</v>
          </cell>
          <cell r="O53">
            <v>2422099.9500000002</v>
          </cell>
          <cell r="P53">
            <v>5398439.1400000006</v>
          </cell>
        </row>
        <row r="54">
          <cell r="B54" t="str">
            <v xml:space="preserve">  Growth</v>
          </cell>
          <cell r="D54">
            <v>74063.839999999997</v>
          </cell>
          <cell r="E54">
            <v>74063.839999999997</v>
          </cell>
          <cell r="O54">
            <v>148127.67999999999</v>
          </cell>
          <cell r="P54">
            <v>148127.67999999999</v>
          </cell>
        </row>
        <row r="55">
          <cell r="B55" t="str">
            <v xml:space="preserve">  Equipment</v>
          </cell>
          <cell r="D55">
            <v>10557.97</v>
          </cell>
          <cell r="I55">
            <v>14959.94</v>
          </cell>
          <cell r="O55">
            <v>10557.97</v>
          </cell>
          <cell r="P55">
            <v>25517.91</v>
          </cell>
        </row>
        <row r="56">
          <cell r="B56" t="str">
            <v xml:space="preserve">  Information Technology</v>
          </cell>
          <cell r="O56">
            <v>0</v>
          </cell>
          <cell r="P56">
            <v>0</v>
          </cell>
        </row>
        <row r="57">
          <cell r="B57" t="str">
            <v xml:space="preserve">  Miscellaneous</v>
          </cell>
          <cell r="O57">
            <v>0</v>
          </cell>
          <cell r="P57">
            <v>0</v>
          </cell>
        </row>
        <row r="58">
          <cell r="B58" t="str">
            <v xml:space="preserve">  Overhead</v>
          </cell>
          <cell r="O58">
            <v>0</v>
          </cell>
          <cell r="P58">
            <v>0</v>
          </cell>
        </row>
        <row r="59">
          <cell r="B59" t="str">
            <v xml:space="preserve">  Pipeline Integrity</v>
          </cell>
          <cell r="O59">
            <v>0</v>
          </cell>
          <cell r="P59">
            <v>0</v>
          </cell>
        </row>
        <row r="60">
          <cell r="B60" t="str">
            <v xml:space="preserve">  Public Improvements</v>
          </cell>
          <cell r="O60">
            <v>0</v>
          </cell>
          <cell r="P60">
            <v>0</v>
          </cell>
        </row>
        <row r="61">
          <cell r="B61" t="str">
            <v xml:space="preserve">  Structures</v>
          </cell>
          <cell r="D61">
            <v>25926</v>
          </cell>
          <cell r="E61">
            <v>3402.34</v>
          </cell>
          <cell r="O61">
            <v>29328.34</v>
          </cell>
          <cell r="P61">
            <v>29328.34</v>
          </cell>
        </row>
        <row r="62">
          <cell r="B62" t="str">
            <v xml:space="preserve">  System Improvement</v>
          </cell>
          <cell r="C62">
            <v>90503.83</v>
          </cell>
          <cell r="D62">
            <v>110228.82</v>
          </cell>
          <cell r="E62">
            <v>110820.07</v>
          </cell>
          <cell r="F62">
            <v>39206.78</v>
          </cell>
          <cell r="G62">
            <v>39206.78</v>
          </cell>
          <cell r="H62">
            <v>33857.949999999997</v>
          </cell>
          <cell r="I62">
            <v>23498.65</v>
          </cell>
          <cell r="J62">
            <v>31318.82</v>
          </cell>
          <cell r="K62">
            <v>16213.29</v>
          </cell>
          <cell r="L62">
            <v>17362.830000000002</v>
          </cell>
          <cell r="M62">
            <v>13590.38</v>
          </cell>
          <cell r="N62">
            <v>15470.25</v>
          </cell>
          <cell r="O62">
            <v>389966.28</v>
          </cell>
          <cell r="P62">
            <v>541278.45000000007</v>
          </cell>
        </row>
        <row r="63">
          <cell r="B63" t="str">
            <v xml:space="preserve">  System Integrity</v>
          </cell>
          <cell r="C63">
            <v>48348.51</v>
          </cell>
          <cell r="D63">
            <v>30912.080000000002</v>
          </cell>
          <cell r="E63">
            <v>29263.32</v>
          </cell>
          <cell r="F63">
            <v>164830.38</v>
          </cell>
          <cell r="G63">
            <v>161060.60999999999</v>
          </cell>
          <cell r="H63">
            <v>45135.76</v>
          </cell>
          <cell r="I63">
            <v>117048.18</v>
          </cell>
          <cell r="J63">
            <v>123171.18</v>
          </cell>
          <cell r="K63">
            <v>46835.81</v>
          </cell>
          <cell r="L63">
            <v>49458.720000000001</v>
          </cell>
          <cell r="M63">
            <v>49458.720000000001</v>
          </cell>
          <cell r="N63">
            <v>49469.52</v>
          </cell>
          <cell r="O63">
            <v>434414.9</v>
          </cell>
          <cell r="P63">
            <v>914992.79</v>
          </cell>
        </row>
        <row r="64">
          <cell r="B64" t="str">
            <v xml:space="preserve">  Vehicles</v>
          </cell>
          <cell r="O64">
            <v>0</v>
          </cell>
          <cell r="P64">
            <v>0</v>
          </cell>
        </row>
        <row r="65">
          <cell r="B65" t="str">
            <v xml:space="preserve">  Triangle</v>
          </cell>
          <cell r="C65">
            <v>138852.34</v>
          </cell>
          <cell r="D65">
            <v>251688.71000000002</v>
          </cell>
          <cell r="E65">
            <v>217549.57</v>
          </cell>
          <cell r="F65">
            <v>204037.16</v>
          </cell>
          <cell r="G65">
            <v>200267.38999999998</v>
          </cell>
          <cell r="H65">
            <v>78993.709999999992</v>
          </cell>
          <cell r="I65">
            <v>155506.76999999999</v>
          </cell>
          <cell r="J65">
            <v>154490</v>
          </cell>
          <cell r="K65">
            <v>63049.1</v>
          </cell>
          <cell r="L65">
            <v>66821.55</v>
          </cell>
          <cell r="M65">
            <v>63049.1</v>
          </cell>
          <cell r="N65">
            <v>64939.77</v>
          </cell>
          <cell r="O65">
            <v>1012395.17</v>
          </cell>
          <cell r="P65">
            <v>1659245.1700000002</v>
          </cell>
        </row>
        <row r="66">
          <cell r="B66" t="str">
            <v xml:space="preserve">  Growth</v>
          </cell>
          <cell r="C66">
            <v>0</v>
          </cell>
          <cell r="O66">
            <v>0</v>
          </cell>
          <cell r="P66">
            <v>0</v>
          </cell>
        </row>
        <row r="67">
          <cell r="B67" t="str">
            <v xml:space="preserve">  Equipment</v>
          </cell>
          <cell r="O67">
            <v>0</v>
          </cell>
          <cell r="P67">
            <v>0</v>
          </cell>
        </row>
        <row r="68">
          <cell r="B68" t="str">
            <v xml:space="preserve">  Information Technology</v>
          </cell>
          <cell r="O68">
            <v>0</v>
          </cell>
          <cell r="P68">
            <v>0</v>
          </cell>
        </row>
        <row r="69">
          <cell r="B69" t="str">
            <v xml:space="preserve">  Miscellaneous</v>
          </cell>
          <cell r="O69">
            <v>0</v>
          </cell>
          <cell r="P69">
            <v>0</v>
          </cell>
        </row>
        <row r="70">
          <cell r="B70" t="str">
            <v xml:space="preserve">  Overhead</v>
          </cell>
          <cell r="O70">
            <v>0</v>
          </cell>
          <cell r="P70">
            <v>0</v>
          </cell>
        </row>
        <row r="71">
          <cell r="B71" t="str">
            <v xml:space="preserve">  Pipeline Integrity</v>
          </cell>
          <cell r="O71">
            <v>0</v>
          </cell>
          <cell r="P71">
            <v>0</v>
          </cell>
        </row>
        <row r="72">
          <cell r="B72" t="str">
            <v xml:space="preserve">  Public Improvements</v>
          </cell>
          <cell r="O72">
            <v>0</v>
          </cell>
          <cell r="P72">
            <v>0</v>
          </cell>
        </row>
        <row r="73">
          <cell r="B73" t="str">
            <v xml:space="preserve">  Structures</v>
          </cell>
          <cell r="O73">
            <v>0</v>
          </cell>
          <cell r="P73">
            <v>0</v>
          </cell>
        </row>
        <row r="74">
          <cell r="B74" t="str">
            <v xml:space="preserve">  System Improvement</v>
          </cell>
          <cell r="O74">
            <v>0</v>
          </cell>
          <cell r="P74">
            <v>0</v>
          </cell>
        </row>
        <row r="75">
          <cell r="B75" t="str">
            <v xml:space="preserve">  System Integrity</v>
          </cell>
          <cell r="C75">
            <v>0</v>
          </cell>
          <cell r="O75">
            <v>0</v>
          </cell>
          <cell r="P75">
            <v>0</v>
          </cell>
        </row>
        <row r="76">
          <cell r="B76" t="str">
            <v xml:space="preserve">  Vehicles</v>
          </cell>
          <cell r="O76">
            <v>0</v>
          </cell>
          <cell r="P76">
            <v>0</v>
          </cell>
        </row>
        <row r="77">
          <cell r="B77" t="str">
            <v xml:space="preserve">  Irrigation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Growth</v>
          </cell>
          <cell r="C78">
            <v>143484.57999999999</v>
          </cell>
          <cell r="D78">
            <v>134579.60999999999</v>
          </cell>
          <cell r="E78">
            <v>116459.35</v>
          </cell>
          <cell r="F78">
            <v>152060.34</v>
          </cell>
          <cell r="G78">
            <v>132639.41</v>
          </cell>
          <cell r="H78">
            <v>159170.82</v>
          </cell>
          <cell r="I78">
            <v>171125.08</v>
          </cell>
          <cell r="J78">
            <v>187612.75</v>
          </cell>
          <cell r="K78">
            <v>146113.98000000001</v>
          </cell>
          <cell r="L78">
            <v>187451.92</v>
          </cell>
          <cell r="M78">
            <v>145131.73000000001</v>
          </cell>
          <cell r="N78">
            <v>172110.38</v>
          </cell>
          <cell r="O78">
            <v>679223.28999999992</v>
          </cell>
          <cell r="P78">
            <v>1847939.9499999997</v>
          </cell>
        </row>
        <row r="79">
          <cell r="B79" t="str">
            <v xml:space="preserve">  Equipment</v>
          </cell>
          <cell r="E79">
            <v>22523.66</v>
          </cell>
          <cell r="H79">
            <v>23931.4</v>
          </cell>
          <cell r="K79">
            <v>23931.4</v>
          </cell>
          <cell r="O79">
            <v>22523.66</v>
          </cell>
          <cell r="P79">
            <v>70386.459999999992</v>
          </cell>
        </row>
        <row r="80">
          <cell r="B80" t="str">
            <v xml:space="preserve">  Information Technology</v>
          </cell>
          <cell r="C80">
            <v>168899.34</v>
          </cell>
          <cell r="D80">
            <v>35193.230000000003</v>
          </cell>
          <cell r="E80">
            <v>42231.88</v>
          </cell>
          <cell r="F80">
            <v>81648.289999999994</v>
          </cell>
          <cell r="O80">
            <v>327972.74</v>
          </cell>
          <cell r="P80">
            <v>327972.74</v>
          </cell>
        </row>
        <row r="81">
          <cell r="B81" t="str">
            <v xml:space="preserve">  Miscellaneous</v>
          </cell>
          <cell r="O81">
            <v>0</v>
          </cell>
          <cell r="P81">
            <v>0</v>
          </cell>
        </row>
        <row r="82">
          <cell r="B82" t="str">
            <v xml:space="preserve">  Overhead</v>
          </cell>
          <cell r="O82">
            <v>0</v>
          </cell>
          <cell r="P82">
            <v>0</v>
          </cell>
        </row>
        <row r="83">
          <cell r="B83" t="str">
            <v xml:space="preserve">  Pipeline Integrity</v>
          </cell>
          <cell r="O83">
            <v>0</v>
          </cell>
          <cell r="P83">
            <v>0</v>
          </cell>
        </row>
        <row r="84">
          <cell r="B84" t="str">
            <v xml:space="preserve">  Public Improvements</v>
          </cell>
          <cell r="C84">
            <v>235.09</v>
          </cell>
          <cell r="D84">
            <v>235.09</v>
          </cell>
          <cell r="E84">
            <v>235.09</v>
          </cell>
          <cell r="F84">
            <v>235.09</v>
          </cell>
          <cell r="G84">
            <v>235.09</v>
          </cell>
          <cell r="H84">
            <v>235.09</v>
          </cell>
          <cell r="I84">
            <v>235.09</v>
          </cell>
          <cell r="J84">
            <v>235.09</v>
          </cell>
          <cell r="K84">
            <v>235.09</v>
          </cell>
          <cell r="L84">
            <v>235.09</v>
          </cell>
          <cell r="M84">
            <v>235.09</v>
          </cell>
          <cell r="N84">
            <v>229.46</v>
          </cell>
          <cell r="O84">
            <v>1175.45</v>
          </cell>
          <cell r="P84">
            <v>2815.4500000000003</v>
          </cell>
        </row>
        <row r="85">
          <cell r="B85" t="str">
            <v xml:space="preserve">  Structures</v>
          </cell>
          <cell r="O85">
            <v>0</v>
          </cell>
          <cell r="P85">
            <v>0</v>
          </cell>
        </row>
        <row r="86">
          <cell r="B86" t="str">
            <v xml:space="preserve">  System Improvement</v>
          </cell>
          <cell r="O86">
            <v>0</v>
          </cell>
          <cell r="P86">
            <v>0</v>
          </cell>
        </row>
        <row r="87">
          <cell r="B87" t="str">
            <v xml:space="preserve">  System Integrity</v>
          </cell>
          <cell r="C87">
            <v>17411.150000000001</v>
          </cell>
          <cell r="D87">
            <v>2559.61</v>
          </cell>
          <cell r="E87">
            <v>2559.61</v>
          </cell>
          <cell r="F87">
            <v>2559.61</v>
          </cell>
          <cell r="G87">
            <v>365341.36</v>
          </cell>
          <cell r="H87">
            <v>365341.36</v>
          </cell>
          <cell r="I87">
            <v>2559.61</v>
          </cell>
          <cell r="J87">
            <v>2559.61</v>
          </cell>
          <cell r="K87">
            <v>2559.61</v>
          </cell>
          <cell r="L87">
            <v>2559.61</v>
          </cell>
          <cell r="M87">
            <v>2559.61</v>
          </cell>
          <cell r="N87">
            <v>2558.2199999999998</v>
          </cell>
          <cell r="O87">
            <v>390431.33999999997</v>
          </cell>
          <cell r="P87">
            <v>771128.96999999986</v>
          </cell>
        </row>
        <row r="88">
          <cell r="B88" t="str">
            <v xml:space="preserve">  Vehicles</v>
          </cell>
          <cell r="O88">
            <v>0</v>
          </cell>
          <cell r="P88">
            <v>0</v>
          </cell>
        </row>
        <row r="89">
          <cell r="B89" t="str">
            <v xml:space="preserve">  Other </v>
          </cell>
          <cell r="C89">
            <v>330030.16000000003</v>
          </cell>
          <cell r="D89">
            <v>172567.53999999998</v>
          </cell>
          <cell r="E89">
            <v>184009.59</v>
          </cell>
          <cell r="F89">
            <v>236503.33</v>
          </cell>
          <cell r="G89">
            <v>498215.86</v>
          </cell>
          <cell r="H89">
            <v>548678.66999999993</v>
          </cell>
          <cell r="I89">
            <v>173919.77999999997</v>
          </cell>
          <cell r="J89">
            <v>190407.44999999998</v>
          </cell>
          <cell r="K89">
            <v>172840.08</v>
          </cell>
          <cell r="L89">
            <v>190246.62</v>
          </cell>
          <cell r="M89">
            <v>147926.43</v>
          </cell>
          <cell r="N89">
            <v>174898.06</v>
          </cell>
          <cell r="O89">
            <v>1421326.48</v>
          </cell>
          <cell r="P89">
            <v>3020243.5699999994</v>
          </cell>
        </row>
        <row r="90">
          <cell r="B90" t="str">
            <v xml:space="preserve">  Growth</v>
          </cell>
          <cell r="C90">
            <v>4192.66</v>
          </cell>
          <cell r="D90">
            <v>4192.66</v>
          </cell>
          <cell r="E90">
            <v>4192.66</v>
          </cell>
          <cell r="F90">
            <v>4192.66</v>
          </cell>
          <cell r="G90">
            <v>4192.66</v>
          </cell>
          <cell r="H90">
            <v>4192.66</v>
          </cell>
          <cell r="I90">
            <v>4192.66</v>
          </cell>
          <cell r="J90">
            <v>4192.66</v>
          </cell>
          <cell r="K90">
            <v>4192.66</v>
          </cell>
          <cell r="L90">
            <v>4192.66</v>
          </cell>
          <cell r="M90">
            <v>4192.66</v>
          </cell>
          <cell r="N90">
            <v>4214.24</v>
          </cell>
          <cell r="O90">
            <v>20963.3</v>
          </cell>
          <cell r="P90">
            <v>50333.500000000007</v>
          </cell>
        </row>
        <row r="91">
          <cell r="B91" t="str">
            <v xml:space="preserve">  Equipment</v>
          </cell>
          <cell r="O91">
            <v>0</v>
          </cell>
          <cell r="P91">
            <v>0</v>
          </cell>
        </row>
        <row r="92">
          <cell r="B92" t="str">
            <v xml:space="preserve">  Information Technology</v>
          </cell>
          <cell r="O92">
            <v>0</v>
          </cell>
          <cell r="P92">
            <v>0</v>
          </cell>
        </row>
        <row r="93">
          <cell r="B93" t="str">
            <v xml:space="preserve">  Miscellaneous</v>
          </cell>
          <cell r="O93">
            <v>0</v>
          </cell>
          <cell r="P93">
            <v>0</v>
          </cell>
        </row>
        <row r="94">
          <cell r="B94" t="str">
            <v xml:space="preserve">  Overhead</v>
          </cell>
          <cell r="O94">
            <v>0</v>
          </cell>
          <cell r="P94">
            <v>0</v>
          </cell>
        </row>
        <row r="95">
          <cell r="B95" t="str">
            <v xml:space="preserve">  Pipeline Integrity</v>
          </cell>
          <cell r="O95">
            <v>0</v>
          </cell>
          <cell r="P95">
            <v>0</v>
          </cell>
        </row>
        <row r="96">
          <cell r="B96" t="str">
            <v xml:space="preserve">  Public Improvements</v>
          </cell>
          <cell r="O96">
            <v>0</v>
          </cell>
          <cell r="P96">
            <v>0</v>
          </cell>
        </row>
        <row r="97">
          <cell r="B97" t="str">
            <v xml:space="preserve">  Structures</v>
          </cell>
          <cell r="O97">
            <v>0</v>
          </cell>
          <cell r="P97">
            <v>0</v>
          </cell>
        </row>
        <row r="98">
          <cell r="B98" t="str">
            <v xml:space="preserve">  System Improvement</v>
          </cell>
          <cell r="O98">
            <v>0</v>
          </cell>
          <cell r="P98">
            <v>0</v>
          </cell>
        </row>
        <row r="99">
          <cell r="B99" t="str">
            <v xml:space="preserve">  System Integrity</v>
          </cell>
          <cell r="C99">
            <v>9575.66</v>
          </cell>
          <cell r="D99">
            <v>9575.66</v>
          </cell>
          <cell r="E99">
            <v>9575.66</v>
          </cell>
          <cell r="F99">
            <v>9575.66</v>
          </cell>
          <cell r="G99">
            <v>9575.66</v>
          </cell>
          <cell r="H99">
            <v>9575.66</v>
          </cell>
          <cell r="I99">
            <v>9575.66</v>
          </cell>
          <cell r="J99">
            <v>9575.66</v>
          </cell>
          <cell r="K99">
            <v>9575.66</v>
          </cell>
          <cell r="L99">
            <v>9575.66</v>
          </cell>
          <cell r="M99">
            <v>9575.66</v>
          </cell>
          <cell r="N99">
            <v>9563.14</v>
          </cell>
          <cell r="O99">
            <v>47878.3</v>
          </cell>
          <cell r="P99">
            <v>114895.40000000002</v>
          </cell>
        </row>
        <row r="100">
          <cell r="B100" t="str">
            <v xml:space="preserve">  Vehicles</v>
          </cell>
          <cell r="O100">
            <v>0</v>
          </cell>
          <cell r="P100">
            <v>0</v>
          </cell>
        </row>
        <row r="101">
          <cell r="B101" t="str">
            <v xml:space="preserve">  Dalhart</v>
          </cell>
          <cell r="C101">
            <v>13768.32</v>
          </cell>
          <cell r="D101">
            <v>13768.32</v>
          </cell>
          <cell r="E101">
            <v>13768.32</v>
          </cell>
          <cell r="F101">
            <v>13768.32</v>
          </cell>
          <cell r="G101">
            <v>13768.32</v>
          </cell>
          <cell r="H101">
            <v>13768.32</v>
          </cell>
          <cell r="I101">
            <v>13768.32</v>
          </cell>
          <cell r="J101">
            <v>13768.32</v>
          </cell>
          <cell r="K101">
            <v>13768.32</v>
          </cell>
          <cell r="L101">
            <v>13768.32</v>
          </cell>
          <cell r="M101">
            <v>13768.32</v>
          </cell>
          <cell r="N101">
            <v>13777.38</v>
          </cell>
          <cell r="O101">
            <v>68841.600000000006</v>
          </cell>
          <cell r="P101">
            <v>165228.90000000002</v>
          </cell>
        </row>
        <row r="102">
          <cell r="B102" t="str">
            <v xml:space="preserve">  Growth</v>
          </cell>
          <cell r="C102">
            <v>141458.98000000001</v>
          </cell>
          <cell r="D102">
            <v>141458.98000000001</v>
          </cell>
          <cell r="E102">
            <v>141458.98000000001</v>
          </cell>
          <cell r="F102">
            <v>141458.98000000001</v>
          </cell>
          <cell r="G102">
            <v>141458.98000000001</v>
          </cell>
          <cell r="H102">
            <v>141458.98000000001</v>
          </cell>
          <cell r="I102">
            <v>141458.98000000001</v>
          </cell>
          <cell r="J102">
            <v>141458.98000000001</v>
          </cell>
          <cell r="K102">
            <v>141458.98000000001</v>
          </cell>
          <cell r="L102">
            <v>141458.98000000001</v>
          </cell>
          <cell r="M102">
            <v>141458.98000000001</v>
          </cell>
          <cell r="N102">
            <v>141458.98000000001</v>
          </cell>
          <cell r="O102">
            <v>707294.9</v>
          </cell>
          <cell r="P102">
            <v>1697507.76</v>
          </cell>
        </row>
        <row r="103">
          <cell r="B103" t="str">
            <v xml:space="preserve">  Equipment</v>
          </cell>
          <cell r="C103">
            <v>14160.28</v>
          </cell>
          <cell r="D103">
            <v>11877.84</v>
          </cell>
          <cell r="E103">
            <v>11877.84</v>
          </cell>
          <cell r="F103">
            <v>11877.84</v>
          </cell>
          <cell r="G103">
            <v>11877.84</v>
          </cell>
          <cell r="H103">
            <v>11877.84</v>
          </cell>
          <cell r="I103">
            <v>11877.84</v>
          </cell>
          <cell r="J103">
            <v>11877.84</v>
          </cell>
          <cell r="K103">
            <v>11877.84</v>
          </cell>
          <cell r="L103">
            <v>11877.84</v>
          </cell>
          <cell r="M103">
            <v>11877.84</v>
          </cell>
          <cell r="N103">
            <v>11877.84</v>
          </cell>
          <cell r="O103">
            <v>61671.64</v>
          </cell>
          <cell r="P103">
            <v>144816.51999999999</v>
          </cell>
        </row>
        <row r="104">
          <cell r="B104" t="str">
            <v xml:space="preserve">  Information Technology</v>
          </cell>
          <cell r="C104">
            <v>22115.37</v>
          </cell>
          <cell r="D104">
            <v>9930.16</v>
          </cell>
          <cell r="E104">
            <v>10501.15</v>
          </cell>
          <cell r="F104">
            <v>12214.12</v>
          </cell>
          <cell r="G104">
            <v>9930.16</v>
          </cell>
          <cell r="H104">
            <v>9930.16</v>
          </cell>
          <cell r="I104">
            <v>9644.67</v>
          </cell>
          <cell r="J104">
            <v>9644.67</v>
          </cell>
          <cell r="K104">
            <v>9644.67</v>
          </cell>
          <cell r="L104">
            <v>9644.67</v>
          </cell>
          <cell r="M104">
            <v>9644.67</v>
          </cell>
          <cell r="N104">
            <v>9644.67</v>
          </cell>
          <cell r="O104">
            <v>64690.960000000006</v>
          </cell>
          <cell r="P104">
            <v>132489.14000000001</v>
          </cell>
        </row>
        <row r="105">
          <cell r="B105" t="str">
            <v xml:space="preserve">  Miscellaneous</v>
          </cell>
          <cell r="O105">
            <v>0</v>
          </cell>
          <cell r="P105">
            <v>0</v>
          </cell>
        </row>
        <row r="106">
          <cell r="B106" t="str">
            <v xml:space="preserve">  Overhead</v>
          </cell>
          <cell r="O106">
            <v>0</v>
          </cell>
          <cell r="P106">
            <v>0</v>
          </cell>
        </row>
        <row r="107">
          <cell r="B107" t="str">
            <v xml:space="preserve">  Pipeline Integrity</v>
          </cell>
          <cell r="O107">
            <v>0</v>
          </cell>
          <cell r="P107">
            <v>0</v>
          </cell>
        </row>
        <row r="108">
          <cell r="B108" t="str">
            <v xml:space="preserve">  Public Improvements</v>
          </cell>
          <cell r="C108">
            <v>110479.8</v>
          </cell>
          <cell r="D108">
            <v>110479.8</v>
          </cell>
          <cell r="E108">
            <v>110479.8</v>
          </cell>
          <cell r="F108">
            <v>110479.8</v>
          </cell>
          <cell r="G108">
            <v>110479.8</v>
          </cell>
          <cell r="H108">
            <v>110479.8</v>
          </cell>
          <cell r="I108">
            <v>110479.8</v>
          </cell>
          <cell r="J108">
            <v>110479.8</v>
          </cell>
          <cell r="K108">
            <v>110479.8</v>
          </cell>
          <cell r="L108">
            <v>110479.8</v>
          </cell>
          <cell r="M108">
            <v>110479.8</v>
          </cell>
          <cell r="N108">
            <v>110479.8</v>
          </cell>
          <cell r="O108">
            <v>552399</v>
          </cell>
          <cell r="P108">
            <v>1325757.6000000003</v>
          </cell>
        </row>
        <row r="109">
          <cell r="B109" t="str">
            <v xml:space="preserve">  Structures</v>
          </cell>
          <cell r="C109">
            <v>575176.15</v>
          </cell>
          <cell r="O109">
            <v>575176.15</v>
          </cell>
          <cell r="P109">
            <v>575176.15</v>
          </cell>
        </row>
        <row r="110">
          <cell r="B110" t="str">
            <v xml:space="preserve">  System Improvement</v>
          </cell>
          <cell r="C110">
            <v>10449.02</v>
          </cell>
          <cell r="D110">
            <v>10449.02</v>
          </cell>
          <cell r="E110">
            <v>10449.02</v>
          </cell>
          <cell r="F110">
            <v>10449.02</v>
          </cell>
          <cell r="G110">
            <v>10449.02</v>
          </cell>
          <cell r="H110">
            <v>10449.02</v>
          </cell>
          <cell r="I110">
            <v>10449.02</v>
          </cell>
          <cell r="J110">
            <v>10449.02</v>
          </cell>
          <cell r="K110">
            <v>10449.02</v>
          </cell>
          <cell r="L110">
            <v>10449.02</v>
          </cell>
          <cell r="M110">
            <v>10449.02</v>
          </cell>
          <cell r="N110">
            <v>10449.02</v>
          </cell>
          <cell r="O110">
            <v>52245.100000000006</v>
          </cell>
          <cell r="P110">
            <v>125388.24000000003</v>
          </cell>
        </row>
        <row r="111">
          <cell r="B111" t="str">
            <v xml:space="preserve">  System Integrity</v>
          </cell>
          <cell r="C111">
            <v>338243.84000000003</v>
          </cell>
          <cell r="D111">
            <v>338312.83</v>
          </cell>
          <cell r="E111">
            <v>375379.81</v>
          </cell>
          <cell r="F111">
            <v>338243.33</v>
          </cell>
          <cell r="G111">
            <v>338381.36</v>
          </cell>
          <cell r="H111">
            <v>338381.36</v>
          </cell>
          <cell r="I111">
            <v>338312.34</v>
          </cell>
          <cell r="J111">
            <v>338312.34</v>
          </cell>
          <cell r="K111">
            <v>338381.36</v>
          </cell>
          <cell r="L111">
            <v>338250.63</v>
          </cell>
          <cell r="M111">
            <v>338379.1</v>
          </cell>
          <cell r="N111">
            <v>338312.6</v>
          </cell>
          <cell r="O111">
            <v>1728561.17</v>
          </cell>
          <cell r="P111">
            <v>4096890.8999999994</v>
          </cell>
        </row>
        <row r="112">
          <cell r="B112" t="str">
            <v xml:space="preserve">  Vehicles</v>
          </cell>
          <cell r="O112">
            <v>0</v>
          </cell>
          <cell r="P112">
            <v>0</v>
          </cell>
        </row>
        <row r="113">
          <cell r="B113" t="str">
            <v xml:space="preserve">  TransLa</v>
          </cell>
          <cell r="C113">
            <v>1212083.4400000002</v>
          </cell>
          <cell r="D113">
            <v>622508.63000000012</v>
          </cell>
          <cell r="E113">
            <v>660146.60000000009</v>
          </cell>
          <cell r="F113">
            <v>624723.09000000008</v>
          </cell>
          <cell r="G113">
            <v>622577.16</v>
          </cell>
          <cell r="H113">
            <v>622577.16</v>
          </cell>
          <cell r="I113">
            <v>622222.65000000014</v>
          </cell>
          <cell r="J113">
            <v>622222.65000000014</v>
          </cell>
          <cell r="K113">
            <v>622291.67000000004</v>
          </cell>
          <cell r="L113">
            <v>622160.94000000006</v>
          </cell>
          <cell r="M113">
            <v>622289.41</v>
          </cell>
          <cell r="N113">
            <v>622222.91</v>
          </cell>
          <cell r="O113">
            <v>3742038.92</v>
          </cell>
          <cell r="P113">
            <v>8098026.3100000005</v>
          </cell>
        </row>
        <row r="114">
          <cell r="B114" t="str">
            <v xml:space="preserve">  Growth</v>
          </cell>
          <cell r="C114">
            <v>757806.43</v>
          </cell>
          <cell r="D114">
            <v>757806.43</v>
          </cell>
          <cell r="E114">
            <v>757806.43</v>
          </cell>
          <cell r="F114">
            <v>757806.43</v>
          </cell>
          <cell r="G114">
            <v>757806.43</v>
          </cell>
          <cell r="H114">
            <v>757806.43</v>
          </cell>
          <cell r="I114">
            <v>757806.43</v>
          </cell>
          <cell r="J114">
            <v>757806.43</v>
          </cell>
          <cell r="K114">
            <v>757806.43</v>
          </cell>
          <cell r="L114">
            <v>757806.43</v>
          </cell>
          <cell r="M114">
            <v>757806.43</v>
          </cell>
          <cell r="N114">
            <v>757806.43</v>
          </cell>
          <cell r="O114">
            <v>3789032.1500000004</v>
          </cell>
          <cell r="P114">
            <v>9093677.1599999983</v>
          </cell>
        </row>
        <row r="115">
          <cell r="B115" t="str">
            <v xml:space="preserve">  Equipment</v>
          </cell>
          <cell r="C115">
            <v>51333.7</v>
          </cell>
          <cell r="D115">
            <v>51333.7</v>
          </cell>
          <cell r="E115">
            <v>51333.7</v>
          </cell>
          <cell r="F115">
            <v>51333.7</v>
          </cell>
          <cell r="G115">
            <v>51333.7</v>
          </cell>
          <cell r="H115">
            <v>51333.7</v>
          </cell>
          <cell r="I115">
            <v>51333.7</v>
          </cell>
          <cell r="J115">
            <v>51333.7</v>
          </cell>
          <cell r="K115">
            <v>51333.7</v>
          </cell>
          <cell r="L115">
            <v>51333.7</v>
          </cell>
          <cell r="M115">
            <v>51333.7</v>
          </cell>
          <cell r="N115">
            <v>51333.7</v>
          </cell>
          <cell r="O115">
            <v>256668.5</v>
          </cell>
          <cell r="P115">
            <v>616004.4</v>
          </cell>
        </row>
        <row r="116">
          <cell r="B116" t="str">
            <v xml:space="preserve">  Information Technology</v>
          </cell>
          <cell r="C116">
            <v>86036.01</v>
          </cell>
          <cell r="D116">
            <v>42833.89</v>
          </cell>
          <cell r="E116">
            <v>42833.89</v>
          </cell>
          <cell r="F116">
            <v>42833.89</v>
          </cell>
          <cell r="G116">
            <v>42833.89</v>
          </cell>
          <cell r="H116">
            <v>42833.89</v>
          </cell>
          <cell r="I116">
            <v>42833.89</v>
          </cell>
          <cell r="J116">
            <v>42833.89</v>
          </cell>
          <cell r="K116">
            <v>42833.89</v>
          </cell>
          <cell r="L116">
            <v>42833.89</v>
          </cell>
          <cell r="M116">
            <v>42833.89</v>
          </cell>
          <cell r="N116">
            <v>42833.89</v>
          </cell>
          <cell r="O116">
            <v>257371.57</v>
          </cell>
          <cell r="P116">
            <v>557208.80000000005</v>
          </cell>
        </row>
        <row r="117">
          <cell r="B117" t="str">
            <v xml:space="preserve">  Miscellaneous</v>
          </cell>
          <cell r="O117">
            <v>0</v>
          </cell>
          <cell r="P117">
            <v>0</v>
          </cell>
        </row>
        <row r="118">
          <cell r="B118" t="str">
            <v xml:space="preserve">  Overhead</v>
          </cell>
          <cell r="O118">
            <v>0</v>
          </cell>
          <cell r="P118">
            <v>0</v>
          </cell>
        </row>
        <row r="119">
          <cell r="B119" t="str">
            <v xml:space="preserve">  Pipeline Integrity</v>
          </cell>
          <cell r="O119">
            <v>0</v>
          </cell>
          <cell r="P119">
            <v>0</v>
          </cell>
        </row>
        <row r="120">
          <cell r="B120" t="str">
            <v xml:space="preserve">  Public Improvements</v>
          </cell>
          <cell r="C120">
            <v>132050.79999999999</v>
          </cell>
          <cell r="D120">
            <v>132050.79999999999</v>
          </cell>
          <cell r="E120">
            <v>132050.79999999999</v>
          </cell>
          <cell r="F120">
            <v>132050.79999999999</v>
          </cell>
          <cell r="G120">
            <v>132050.79999999999</v>
          </cell>
          <cell r="H120">
            <v>132050.79999999999</v>
          </cell>
          <cell r="I120">
            <v>132050.79999999999</v>
          </cell>
          <cell r="J120">
            <v>132050.79999999999</v>
          </cell>
          <cell r="K120">
            <v>132050.79999999999</v>
          </cell>
          <cell r="L120">
            <v>132050.79999999999</v>
          </cell>
          <cell r="M120">
            <v>132050.79999999999</v>
          </cell>
          <cell r="N120">
            <v>132050.79999999999</v>
          </cell>
          <cell r="O120">
            <v>660254</v>
          </cell>
          <cell r="P120">
            <v>1584609.6000000003</v>
          </cell>
        </row>
        <row r="121">
          <cell r="B121" t="str">
            <v xml:space="preserve">  Structures</v>
          </cell>
          <cell r="C121">
            <v>2387437.4700000002</v>
          </cell>
          <cell r="D121">
            <v>1004275.8</v>
          </cell>
          <cell r="E121">
            <v>114122.26</v>
          </cell>
          <cell r="O121">
            <v>3505835.5300000003</v>
          </cell>
          <cell r="P121">
            <v>3505835.5300000003</v>
          </cell>
        </row>
        <row r="122">
          <cell r="B122" t="str">
            <v xml:space="preserve">  System Improvement</v>
          </cell>
          <cell r="C122">
            <v>3239671.61</v>
          </cell>
          <cell r="D122">
            <v>3239671.61</v>
          </cell>
          <cell r="E122">
            <v>2478856.61</v>
          </cell>
          <cell r="F122">
            <v>89897.51</v>
          </cell>
          <cell r="G122">
            <v>89897.51</v>
          </cell>
          <cell r="H122">
            <v>89897.51</v>
          </cell>
          <cell r="I122">
            <v>89897.51</v>
          </cell>
          <cell r="J122">
            <v>89897.51</v>
          </cell>
          <cell r="K122">
            <v>89897.51</v>
          </cell>
          <cell r="L122">
            <v>89897.51</v>
          </cell>
          <cell r="M122">
            <v>89897.51</v>
          </cell>
          <cell r="N122">
            <v>89897.51</v>
          </cell>
          <cell r="O122">
            <v>9137994.8499999996</v>
          </cell>
          <cell r="P122">
            <v>9767277.4199999981</v>
          </cell>
        </row>
        <row r="123">
          <cell r="B123" t="str">
            <v xml:space="preserve">  System Integrity</v>
          </cell>
          <cell r="C123">
            <v>847947.1</v>
          </cell>
          <cell r="D123">
            <v>847947.1</v>
          </cell>
          <cell r="E123">
            <v>847947.1</v>
          </cell>
          <cell r="F123">
            <v>847947.1</v>
          </cell>
          <cell r="G123">
            <v>847947.1</v>
          </cell>
          <cell r="H123">
            <v>847947.1</v>
          </cell>
          <cell r="I123">
            <v>847947.1</v>
          </cell>
          <cell r="J123">
            <v>847947.1</v>
          </cell>
          <cell r="K123">
            <v>847947.1</v>
          </cell>
          <cell r="L123">
            <v>847947.1</v>
          </cell>
          <cell r="M123">
            <v>847947.1</v>
          </cell>
          <cell r="N123">
            <v>847947.1</v>
          </cell>
          <cell r="O123">
            <v>4239735.5</v>
          </cell>
          <cell r="P123">
            <v>10175365.199999997</v>
          </cell>
        </row>
        <row r="124">
          <cell r="B124" t="str">
            <v xml:space="preserve">  Vehicles</v>
          </cell>
          <cell r="C124">
            <v>76081.5</v>
          </cell>
          <cell r="O124">
            <v>76081.5</v>
          </cell>
          <cell r="P124">
            <v>76081.5</v>
          </cell>
        </row>
        <row r="125">
          <cell r="B125" t="str">
            <v xml:space="preserve">  LGS</v>
          </cell>
          <cell r="C125">
            <v>7578364.6199999992</v>
          </cell>
          <cell r="D125">
            <v>6075919.3300000001</v>
          </cell>
          <cell r="E125">
            <v>4424950.79</v>
          </cell>
          <cell r="F125">
            <v>1921869.4300000002</v>
          </cell>
          <cell r="G125">
            <v>1921869.4300000002</v>
          </cell>
          <cell r="H125">
            <v>1921869.4300000002</v>
          </cell>
          <cell r="I125">
            <v>1921869.4300000002</v>
          </cell>
          <cell r="J125">
            <v>1921869.4300000002</v>
          </cell>
          <cell r="K125">
            <v>1921869.4300000002</v>
          </cell>
          <cell r="L125">
            <v>1921869.4300000002</v>
          </cell>
          <cell r="M125">
            <v>1921869.4300000002</v>
          </cell>
          <cell r="N125">
            <v>1921869.4300000002</v>
          </cell>
          <cell r="O125">
            <v>21922973.600000001</v>
          </cell>
          <cell r="P125">
            <v>35376059.609999992</v>
          </cell>
        </row>
        <row r="126">
          <cell r="B126" t="str">
            <v xml:space="preserve">  Growth</v>
          </cell>
          <cell r="C126">
            <v>945797.93</v>
          </cell>
          <cell r="D126">
            <v>255008.71</v>
          </cell>
          <cell r="E126">
            <v>257745.07</v>
          </cell>
          <cell r="F126">
            <v>398515.17</v>
          </cell>
          <cell r="G126">
            <v>308458.34000000003</v>
          </cell>
          <cell r="H126">
            <v>256450.61</v>
          </cell>
          <cell r="I126">
            <v>429481.57</v>
          </cell>
          <cell r="J126">
            <v>272201.96000000002</v>
          </cell>
          <cell r="K126">
            <v>317390.02</v>
          </cell>
          <cell r="L126">
            <v>404301.15</v>
          </cell>
          <cell r="M126">
            <v>294137.18</v>
          </cell>
          <cell r="N126">
            <v>299227.84000000003</v>
          </cell>
          <cell r="O126">
            <v>2165525.2200000002</v>
          </cell>
          <cell r="P126">
            <v>4438715.55</v>
          </cell>
        </row>
        <row r="127">
          <cell r="B127" t="str">
            <v xml:space="preserve">  Equipment</v>
          </cell>
          <cell r="C127">
            <v>215057.58</v>
          </cell>
          <cell r="D127">
            <v>47436.92</v>
          </cell>
          <cell r="E127">
            <v>4610.54</v>
          </cell>
          <cell r="F127">
            <v>843.86</v>
          </cell>
          <cell r="G127">
            <v>3584.63</v>
          </cell>
          <cell r="J127">
            <v>4779.5</v>
          </cell>
          <cell r="O127">
            <v>271533.52999999997</v>
          </cell>
          <cell r="P127">
            <v>276313.02999999997</v>
          </cell>
        </row>
        <row r="128">
          <cell r="B128" t="str">
            <v xml:space="preserve">  Information Technology</v>
          </cell>
          <cell r="C128">
            <v>130455.74</v>
          </cell>
          <cell r="D128">
            <v>60634.36</v>
          </cell>
          <cell r="E128">
            <v>60634.36</v>
          </cell>
          <cell r="F128">
            <v>19686.490000000002</v>
          </cell>
          <cell r="K128">
            <v>19686.490000000002</v>
          </cell>
          <cell r="O128">
            <v>271410.95</v>
          </cell>
          <cell r="P128">
            <v>291097.44</v>
          </cell>
        </row>
        <row r="129">
          <cell r="B129" t="str">
            <v xml:space="preserve">  Miscellaneous</v>
          </cell>
          <cell r="O129">
            <v>0</v>
          </cell>
          <cell r="P129">
            <v>0</v>
          </cell>
        </row>
        <row r="130">
          <cell r="B130" t="str">
            <v xml:space="preserve">  Overhead</v>
          </cell>
          <cell r="O130">
            <v>0</v>
          </cell>
          <cell r="P130">
            <v>0</v>
          </cell>
        </row>
        <row r="131">
          <cell r="B131" t="str">
            <v xml:space="preserve">  Pipeline Integrity</v>
          </cell>
          <cell r="C131">
            <v>0</v>
          </cell>
          <cell r="O131">
            <v>0</v>
          </cell>
          <cell r="P131">
            <v>0</v>
          </cell>
        </row>
        <row r="132">
          <cell r="B132" t="str">
            <v xml:space="preserve">  Public Improvements</v>
          </cell>
          <cell r="C132">
            <v>135863.74</v>
          </cell>
          <cell r="D132">
            <v>51825.96</v>
          </cell>
          <cell r="H132">
            <v>11899.39</v>
          </cell>
          <cell r="I132">
            <v>44922.89</v>
          </cell>
          <cell r="J132">
            <v>48465.48</v>
          </cell>
          <cell r="K132">
            <v>64753.22</v>
          </cell>
          <cell r="L132">
            <v>28187.13</v>
          </cell>
          <cell r="M132">
            <v>15066.53</v>
          </cell>
          <cell r="N132">
            <v>15058.93</v>
          </cell>
          <cell r="O132">
            <v>187689.69999999998</v>
          </cell>
          <cell r="P132">
            <v>416043.26999999996</v>
          </cell>
        </row>
        <row r="133">
          <cell r="B133" t="str">
            <v xml:space="preserve">  Structures</v>
          </cell>
          <cell r="C133">
            <v>81517.91</v>
          </cell>
          <cell r="D133">
            <v>41748.699999999997</v>
          </cell>
          <cell r="E133">
            <v>6478.25</v>
          </cell>
          <cell r="H133">
            <v>14511.57</v>
          </cell>
          <cell r="I133">
            <v>14511.57</v>
          </cell>
          <cell r="J133">
            <v>14511.57</v>
          </cell>
          <cell r="K133">
            <v>14511.57</v>
          </cell>
          <cell r="L133">
            <v>14511.57</v>
          </cell>
          <cell r="M133">
            <v>14511.57</v>
          </cell>
          <cell r="N133">
            <v>14523.78</v>
          </cell>
          <cell r="O133">
            <v>129744.86</v>
          </cell>
          <cell r="P133">
            <v>231338.06000000003</v>
          </cell>
        </row>
        <row r="134">
          <cell r="B134" t="str">
            <v xml:space="preserve">  System Improvement</v>
          </cell>
          <cell r="C134">
            <v>196220.89</v>
          </cell>
          <cell r="D134">
            <v>102437.58</v>
          </cell>
          <cell r="E134">
            <v>25599.4</v>
          </cell>
          <cell r="F134">
            <v>19856.71</v>
          </cell>
          <cell r="G134">
            <v>40048.870000000003</v>
          </cell>
          <cell r="H134">
            <v>89358.47</v>
          </cell>
          <cell r="I134">
            <v>73171.38</v>
          </cell>
          <cell r="J134">
            <v>62342.7</v>
          </cell>
          <cell r="K134">
            <v>33977.79</v>
          </cell>
          <cell r="L134">
            <v>73611.41</v>
          </cell>
          <cell r="M134">
            <v>80965.89</v>
          </cell>
          <cell r="N134">
            <v>16455.84</v>
          </cell>
          <cell r="O134">
            <v>384163.45000000007</v>
          </cell>
          <cell r="P134">
            <v>814046.93</v>
          </cell>
        </row>
        <row r="135">
          <cell r="B135" t="str">
            <v xml:space="preserve">  System Integrity</v>
          </cell>
          <cell r="C135">
            <v>941750.15</v>
          </cell>
          <cell r="D135">
            <v>737371.62</v>
          </cell>
          <cell r="E135">
            <v>678966.93</v>
          </cell>
          <cell r="F135">
            <v>744097.14</v>
          </cell>
          <cell r="G135">
            <v>957455.02</v>
          </cell>
          <cell r="H135">
            <v>907700.8</v>
          </cell>
          <cell r="I135">
            <v>1443187.98</v>
          </cell>
          <cell r="J135">
            <v>1141328.6200000001</v>
          </cell>
          <cell r="K135">
            <v>1433908.18</v>
          </cell>
          <cell r="L135">
            <v>794814.94</v>
          </cell>
          <cell r="M135">
            <v>1322756.3899999999</v>
          </cell>
          <cell r="N135">
            <v>1244824.31</v>
          </cell>
          <cell r="O135">
            <v>4059640.8600000003</v>
          </cell>
          <cell r="P135">
            <v>12348162.080000002</v>
          </cell>
        </row>
        <row r="136">
          <cell r="B136" t="str">
            <v xml:space="preserve">  Vehicles</v>
          </cell>
          <cell r="O136">
            <v>0</v>
          </cell>
          <cell r="P136">
            <v>0</v>
          </cell>
        </row>
        <row r="137">
          <cell r="B137" t="str">
            <v xml:space="preserve">  Kentucky</v>
          </cell>
          <cell r="C137">
            <v>2646663.94</v>
          </cell>
          <cell r="D137">
            <v>1296463.8500000001</v>
          </cell>
          <cell r="E137">
            <v>1034034.55</v>
          </cell>
          <cell r="F137">
            <v>1182999.3700000001</v>
          </cell>
          <cell r="G137">
            <v>1309546.8600000001</v>
          </cell>
          <cell r="H137">
            <v>1279920.8400000001</v>
          </cell>
          <cell r="I137">
            <v>2005275.3900000001</v>
          </cell>
          <cell r="J137">
            <v>1543629.83</v>
          </cell>
          <cell r="K137">
            <v>1884227.27</v>
          </cell>
          <cell r="L137">
            <v>1315426.2</v>
          </cell>
          <cell r="M137">
            <v>1727437.56</v>
          </cell>
          <cell r="N137">
            <v>1590090.7000000002</v>
          </cell>
          <cell r="O137">
            <v>7469708.5700000003</v>
          </cell>
          <cell r="P137">
            <v>18815716.359999999</v>
          </cell>
        </row>
        <row r="138">
          <cell r="B138" t="str">
            <v xml:space="preserve">  Growth</v>
          </cell>
          <cell r="C138">
            <v>1235873.54</v>
          </cell>
          <cell r="D138">
            <v>1257677.07</v>
          </cell>
          <cell r="E138">
            <v>908222.39</v>
          </cell>
          <cell r="F138">
            <v>781136.39</v>
          </cell>
          <cell r="G138">
            <v>757156.11</v>
          </cell>
          <cell r="H138">
            <v>789115.27000000072</v>
          </cell>
          <cell r="I138">
            <v>764649.67000000062</v>
          </cell>
          <cell r="J138">
            <v>764649.67999999935</v>
          </cell>
          <cell r="K138">
            <v>755917.86</v>
          </cell>
          <cell r="L138">
            <v>781136.39</v>
          </cell>
          <cell r="M138">
            <v>757156.11</v>
          </cell>
          <cell r="N138">
            <v>768727.12</v>
          </cell>
          <cell r="O138">
            <v>4940065.5000000009</v>
          </cell>
          <cell r="P138">
            <v>10321417.600000001</v>
          </cell>
        </row>
        <row r="139">
          <cell r="B139" t="str">
            <v xml:space="preserve">  Equipment</v>
          </cell>
          <cell r="C139">
            <v>64677.48</v>
          </cell>
          <cell r="D139">
            <v>57555.33</v>
          </cell>
          <cell r="E139">
            <v>12625.53</v>
          </cell>
          <cell r="F139">
            <v>26800.95</v>
          </cell>
          <cell r="G139">
            <v>22834.78</v>
          </cell>
          <cell r="H139">
            <v>8414.68</v>
          </cell>
          <cell r="I139">
            <v>24135.759999999998</v>
          </cell>
          <cell r="J139">
            <v>11723.99</v>
          </cell>
          <cell r="K139">
            <v>28333.95</v>
          </cell>
          <cell r="L139">
            <v>11833.71</v>
          </cell>
          <cell r="M139">
            <v>7364.07</v>
          </cell>
          <cell r="N139">
            <v>7371.09</v>
          </cell>
          <cell r="O139">
            <v>184494.07</v>
          </cell>
          <cell r="P139">
            <v>283671.32000000007</v>
          </cell>
        </row>
        <row r="140">
          <cell r="B140" t="str">
            <v xml:space="preserve">  Information Technology</v>
          </cell>
          <cell r="C140">
            <v>344775.9</v>
          </cell>
          <cell r="E140">
            <v>1574.91</v>
          </cell>
          <cell r="G140">
            <v>1574.91</v>
          </cell>
          <cell r="I140">
            <v>1574.91</v>
          </cell>
          <cell r="K140">
            <v>1574.91</v>
          </cell>
          <cell r="M140">
            <v>1574.91</v>
          </cell>
          <cell r="O140">
            <v>347925.72</v>
          </cell>
          <cell r="P140">
            <v>352650.4499999999</v>
          </cell>
        </row>
        <row r="141">
          <cell r="B141" t="str">
            <v xml:space="preserve">  Miscellaneous</v>
          </cell>
          <cell r="O141">
            <v>0</v>
          </cell>
          <cell r="P141">
            <v>0</v>
          </cell>
        </row>
        <row r="142">
          <cell r="B142" t="str">
            <v xml:space="preserve">  Overhead</v>
          </cell>
          <cell r="O142">
            <v>0</v>
          </cell>
          <cell r="P142">
            <v>0</v>
          </cell>
        </row>
        <row r="143">
          <cell r="B143" t="str">
            <v xml:space="preserve">  Pipeline Integrity</v>
          </cell>
          <cell r="O143">
            <v>0</v>
          </cell>
          <cell r="P143">
            <v>0</v>
          </cell>
        </row>
        <row r="144">
          <cell r="B144" t="str">
            <v xml:space="preserve">  Public Improvements</v>
          </cell>
          <cell r="C144">
            <v>1457294.79</v>
          </cell>
          <cell r="D144">
            <v>430077.05</v>
          </cell>
          <cell r="E144">
            <v>101053.64</v>
          </cell>
          <cell r="F144">
            <v>46554.48</v>
          </cell>
          <cell r="G144">
            <v>46554.48</v>
          </cell>
          <cell r="H144">
            <v>59686.559999999998</v>
          </cell>
          <cell r="I144">
            <v>332498.81</v>
          </cell>
          <cell r="J144">
            <v>260423.49</v>
          </cell>
          <cell r="K144">
            <v>59689.14</v>
          </cell>
          <cell r="L144">
            <v>360092.72</v>
          </cell>
          <cell r="M144">
            <v>186395.82</v>
          </cell>
          <cell r="N144">
            <v>46554.48</v>
          </cell>
          <cell r="O144">
            <v>2081534.44</v>
          </cell>
          <cell r="P144">
            <v>3386875.46</v>
          </cell>
        </row>
        <row r="145">
          <cell r="B145" t="str">
            <v xml:space="preserve">  Structures</v>
          </cell>
          <cell r="C145">
            <v>2812.86</v>
          </cell>
          <cell r="E145">
            <v>12657.87</v>
          </cell>
          <cell r="G145">
            <v>7032.16</v>
          </cell>
          <cell r="H145">
            <v>-588748.56000000006</v>
          </cell>
          <cell r="I145">
            <v>7032.16</v>
          </cell>
          <cell r="O145">
            <v>22502.89</v>
          </cell>
          <cell r="P145">
            <v>-559213.51</v>
          </cell>
        </row>
        <row r="146">
          <cell r="B146" t="str">
            <v xml:space="preserve">  System Improvement</v>
          </cell>
          <cell r="C146">
            <v>360863.38</v>
          </cell>
          <cell r="D146">
            <v>53347.47</v>
          </cell>
          <cell r="E146">
            <v>56703.49</v>
          </cell>
          <cell r="F146">
            <v>4758.13</v>
          </cell>
          <cell r="G146">
            <v>4758.13</v>
          </cell>
          <cell r="H146">
            <v>4758.13</v>
          </cell>
          <cell r="I146">
            <v>47525.42</v>
          </cell>
          <cell r="J146">
            <v>25267.25</v>
          </cell>
          <cell r="K146">
            <v>29486.54</v>
          </cell>
          <cell r="L146">
            <v>143612.15</v>
          </cell>
          <cell r="M146">
            <v>4758.13</v>
          </cell>
          <cell r="N146">
            <v>4758.13</v>
          </cell>
          <cell r="O146">
            <v>480430.6</v>
          </cell>
          <cell r="P146">
            <v>740596.35000000009</v>
          </cell>
        </row>
        <row r="147">
          <cell r="B147" t="str">
            <v xml:space="preserve">  System Integrity</v>
          </cell>
          <cell r="C147">
            <v>465210.68</v>
          </cell>
          <cell r="D147">
            <v>355057.53</v>
          </cell>
          <cell r="E147">
            <v>385500.36</v>
          </cell>
          <cell r="F147">
            <v>378402.02</v>
          </cell>
          <cell r="G147">
            <v>300385.91999999998</v>
          </cell>
          <cell r="H147">
            <v>318467.76</v>
          </cell>
          <cell r="I147">
            <v>251823.95</v>
          </cell>
          <cell r="J147">
            <v>465409.84</v>
          </cell>
          <cell r="K147">
            <v>346005.50000000052</v>
          </cell>
          <cell r="L147">
            <v>295899.03999999998</v>
          </cell>
          <cell r="M147">
            <v>283659.81</v>
          </cell>
          <cell r="N147">
            <v>317491.44</v>
          </cell>
          <cell r="O147">
            <v>1884556.5099999998</v>
          </cell>
          <cell r="P147">
            <v>4163313.85</v>
          </cell>
        </row>
        <row r="148">
          <cell r="B148" t="str">
            <v xml:space="preserve">  Vehicles</v>
          </cell>
          <cell r="O148">
            <v>0</v>
          </cell>
          <cell r="P148">
            <v>0</v>
          </cell>
        </row>
        <row r="149">
          <cell r="B149" t="str">
            <v xml:space="preserve">  Tennessee</v>
          </cell>
          <cell r="C149">
            <v>3931508.63</v>
          </cell>
          <cell r="D149">
            <v>2153714.4500000002</v>
          </cell>
          <cell r="E149">
            <v>1478338.19</v>
          </cell>
          <cell r="F149">
            <v>1237651.97</v>
          </cell>
          <cell r="G149">
            <v>1140296.49</v>
          </cell>
          <cell r="H149">
            <v>591693.84000000067</v>
          </cell>
          <cell r="I149">
            <v>1429240.6800000004</v>
          </cell>
          <cell r="J149">
            <v>1527474.2499999993</v>
          </cell>
          <cell r="K149">
            <v>1221007.9000000006</v>
          </cell>
          <cell r="L149">
            <v>1592574.0099999998</v>
          </cell>
          <cell r="M149">
            <v>1240908.8499999999</v>
          </cell>
          <cell r="N149">
            <v>1144902.26</v>
          </cell>
          <cell r="O149">
            <v>9941509.7300000004</v>
          </cell>
          <cell r="P149">
            <v>18689311.520000003</v>
          </cell>
        </row>
        <row r="150">
          <cell r="B150" t="str">
            <v xml:space="preserve">  Growth</v>
          </cell>
          <cell r="C150">
            <v>200755.82</v>
          </cell>
          <cell r="D150">
            <v>211268.38</v>
          </cell>
          <cell r="E150">
            <v>199939.68</v>
          </cell>
          <cell r="F150">
            <v>210145.91</v>
          </cell>
          <cell r="G150">
            <v>177339.47</v>
          </cell>
          <cell r="H150">
            <v>994093.01</v>
          </cell>
          <cell r="I150">
            <v>968998.27</v>
          </cell>
          <cell r="J150">
            <v>981652.84</v>
          </cell>
          <cell r="K150">
            <v>969342.31</v>
          </cell>
          <cell r="L150">
            <v>1003100.02</v>
          </cell>
          <cell r="M150">
            <v>199939.68</v>
          </cell>
          <cell r="N150">
            <v>-4106397.5</v>
          </cell>
          <cell r="O150">
            <v>999449.26</v>
          </cell>
          <cell r="P150">
            <v>2010177.8899999987</v>
          </cell>
        </row>
        <row r="151">
          <cell r="B151" t="str">
            <v xml:space="preserve">  Equipment</v>
          </cell>
          <cell r="C151">
            <v>54099.34</v>
          </cell>
          <cell r="D151">
            <v>7907.57</v>
          </cell>
          <cell r="E151">
            <v>8359.43</v>
          </cell>
          <cell r="F151">
            <v>23276.38</v>
          </cell>
          <cell r="O151">
            <v>93642.72</v>
          </cell>
          <cell r="P151">
            <v>93642.72</v>
          </cell>
        </row>
        <row r="152">
          <cell r="B152" t="str">
            <v xml:space="preserve">  Information Technology</v>
          </cell>
          <cell r="O152">
            <v>0</v>
          </cell>
          <cell r="P152">
            <v>0</v>
          </cell>
        </row>
        <row r="153">
          <cell r="B153" t="str">
            <v xml:space="preserve">  Miscellaneous</v>
          </cell>
          <cell r="O153">
            <v>0</v>
          </cell>
          <cell r="P153">
            <v>0</v>
          </cell>
        </row>
        <row r="154">
          <cell r="B154" t="str">
            <v xml:space="preserve">  Overhead</v>
          </cell>
          <cell r="O154">
            <v>0</v>
          </cell>
          <cell r="P154">
            <v>0</v>
          </cell>
        </row>
        <row r="155">
          <cell r="B155" t="str">
            <v xml:space="preserve">  Pipeline Integrity</v>
          </cell>
          <cell r="O155">
            <v>0</v>
          </cell>
          <cell r="P155">
            <v>0</v>
          </cell>
        </row>
        <row r="156">
          <cell r="B156" t="str">
            <v xml:space="preserve">  Public Improvements</v>
          </cell>
          <cell r="C156">
            <v>186.79</v>
          </cell>
          <cell r="D156">
            <v>34947.08</v>
          </cell>
          <cell r="E156">
            <v>186.79</v>
          </cell>
          <cell r="F156">
            <v>186.79</v>
          </cell>
          <cell r="G156">
            <v>16824.080000000002</v>
          </cell>
          <cell r="H156">
            <v>1599.41</v>
          </cell>
          <cell r="I156">
            <v>186.79</v>
          </cell>
          <cell r="J156">
            <v>15532.71</v>
          </cell>
          <cell r="K156">
            <v>186.79</v>
          </cell>
          <cell r="L156">
            <v>186.79</v>
          </cell>
          <cell r="M156">
            <v>186.79</v>
          </cell>
          <cell r="N156">
            <v>186.79</v>
          </cell>
          <cell r="O156">
            <v>52331.530000000006</v>
          </cell>
          <cell r="P156">
            <v>70397.599999999977</v>
          </cell>
        </row>
        <row r="157">
          <cell r="B157" t="str">
            <v xml:space="preserve">  Structures</v>
          </cell>
          <cell r="H157">
            <v>-50000</v>
          </cell>
          <cell r="O157">
            <v>0</v>
          </cell>
          <cell r="P157">
            <v>-50000</v>
          </cell>
        </row>
        <row r="158">
          <cell r="B158" t="str">
            <v xml:space="preserve">  System Improvement</v>
          </cell>
          <cell r="D158">
            <v>53223.49</v>
          </cell>
          <cell r="E158">
            <v>6299.68</v>
          </cell>
          <cell r="M158">
            <v>34827.949999999997</v>
          </cell>
          <cell r="N158">
            <v>7777.52</v>
          </cell>
          <cell r="O158">
            <v>59523.17</v>
          </cell>
          <cell r="P158">
            <v>102128.64</v>
          </cell>
        </row>
        <row r="159">
          <cell r="B159" t="str">
            <v xml:space="preserve">  System Integrity</v>
          </cell>
          <cell r="C159">
            <v>657104.37</v>
          </cell>
          <cell r="D159">
            <v>645141.44999999995</v>
          </cell>
          <cell r="E159">
            <v>640973.02</v>
          </cell>
          <cell r="F159">
            <v>630586.80000000005</v>
          </cell>
          <cell r="G159">
            <v>629693.02</v>
          </cell>
          <cell r="H159">
            <v>487455.23</v>
          </cell>
          <cell r="I159">
            <v>523163.35</v>
          </cell>
          <cell r="J159">
            <v>507616.89</v>
          </cell>
          <cell r="K159">
            <v>514633.08</v>
          </cell>
          <cell r="L159">
            <v>530693.66</v>
          </cell>
          <cell r="M159">
            <v>597671.03</v>
          </cell>
          <cell r="N159">
            <v>634310.41</v>
          </cell>
          <cell r="O159">
            <v>3203498.6599999997</v>
          </cell>
          <cell r="P159">
            <v>6999042.3099999996</v>
          </cell>
        </row>
        <row r="160">
          <cell r="B160" t="str">
            <v xml:space="preserve">  Vehicles</v>
          </cell>
          <cell r="O160">
            <v>0</v>
          </cell>
          <cell r="P160">
            <v>0</v>
          </cell>
        </row>
        <row r="161">
          <cell r="B161" t="str">
            <v xml:space="preserve">  Georgia</v>
          </cell>
          <cell r="C161">
            <v>912146.32000000007</v>
          </cell>
          <cell r="D161">
            <v>952487.97</v>
          </cell>
          <cell r="E161">
            <v>855758.6</v>
          </cell>
          <cell r="F161">
            <v>864195.88000000012</v>
          </cell>
          <cell r="G161">
            <v>823856.57000000007</v>
          </cell>
          <cell r="H161">
            <v>1433147.65</v>
          </cell>
          <cell r="I161">
            <v>1492348.4100000001</v>
          </cell>
          <cell r="J161">
            <v>1504802.44</v>
          </cell>
          <cell r="K161">
            <v>1484162.1800000002</v>
          </cell>
          <cell r="L161">
            <v>1533980.4700000002</v>
          </cell>
          <cell r="M161">
            <v>832625.45</v>
          </cell>
          <cell r="N161">
            <v>-3464122.78</v>
          </cell>
          <cell r="O161">
            <v>4408445.34</v>
          </cell>
          <cell r="P161">
            <v>9225389.1599999983</v>
          </cell>
        </row>
        <row r="162">
          <cell r="B162" t="str">
            <v xml:space="preserve">  Growth</v>
          </cell>
          <cell r="C162">
            <v>97701.23</v>
          </cell>
          <cell r="D162">
            <v>97701.23</v>
          </cell>
          <cell r="E162">
            <v>97701.23</v>
          </cell>
          <cell r="F162">
            <v>97701.230000000054</v>
          </cell>
          <cell r="G162">
            <v>97701.23</v>
          </cell>
          <cell r="H162">
            <v>97701.23</v>
          </cell>
          <cell r="I162">
            <v>97701.23</v>
          </cell>
          <cell r="J162">
            <v>97701.23</v>
          </cell>
          <cell r="K162">
            <v>97701.23</v>
          </cell>
          <cell r="L162">
            <v>97701.23</v>
          </cell>
          <cell r="M162">
            <v>97701.23</v>
          </cell>
          <cell r="N162">
            <v>97691.31</v>
          </cell>
          <cell r="O162">
            <v>488506.15</v>
          </cell>
          <cell r="P162">
            <v>1172404.8400000001</v>
          </cell>
        </row>
        <row r="163">
          <cell r="B163" t="str">
            <v xml:space="preserve">  Equipment</v>
          </cell>
          <cell r="C163">
            <v>17147.82</v>
          </cell>
          <cell r="D163">
            <v>67339.95</v>
          </cell>
          <cell r="E163">
            <v>11873.71</v>
          </cell>
          <cell r="F163">
            <v>17147.82</v>
          </cell>
          <cell r="I163">
            <v>5274.11</v>
          </cell>
          <cell r="L163">
            <v>5274.11</v>
          </cell>
          <cell r="O163">
            <v>113509.29999999999</v>
          </cell>
          <cell r="P163">
            <v>124057.51999999999</v>
          </cell>
        </row>
        <row r="164">
          <cell r="B164" t="str">
            <v xml:space="preserve">  Information Technology</v>
          </cell>
          <cell r="O164">
            <v>0</v>
          </cell>
          <cell r="P164">
            <v>0</v>
          </cell>
        </row>
        <row r="165">
          <cell r="B165" t="str">
            <v xml:space="preserve">  Miscellaneous</v>
          </cell>
          <cell r="O165">
            <v>0</v>
          </cell>
          <cell r="P165">
            <v>0</v>
          </cell>
        </row>
        <row r="166">
          <cell r="B166" t="str">
            <v xml:space="preserve">  Overhead</v>
          </cell>
          <cell r="O166">
            <v>0</v>
          </cell>
          <cell r="P166">
            <v>0</v>
          </cell>
        </row>
        <row r="167">
          <cell r="B167" t="str">
            <v xml:space="preserve">  Pipeline Integrity</v>
          </cell>
          <cell r="O167">
            <v>0</v>
          </cell>
          <cell r="P167">
            <v>0</v>
          </cell>
        </row>
        <row r="168">
          <cell r="B168" t="str">
            <v xml:space="preserve">  Public Improvements</v>
          </cell>
          <cell r="C168">
            <v>7953.1</v>
          </cell>
          <cell r="D168">
            <v>7953.1</v>
          </cell>
          <cell r="E168">
            <v>7953.1</v>
          </cell>
          <cell r="F168">
            <v>7953.1</v>
          </cell>
          <cell r="G168">
            <v>7953.1</v>
          </cell>
          <cell r="H168">
            <v>7953.1</v>
          </cell>
          <cell r="I168">
            <v>7953.1</v>
          </cell>
          <cell r="J168">
            <v>7953.1</v>
          </cell>
          <cell r="K168">
            <v>7953.1</v>
          </cell>
          <cell r="L168">
            <v>7953.1</v>
          </cell>
          <cell r="M168">
            <v>7953.1</v>
          </cell>
          <cell r="N168">
            <v>7953.1</v>
          </cell>
          <cell r="O168">
            <v>39765.5</v>
          </cell>
          <cell r="P168">
            <v>95437.200000000012</v>
          </cell>
        </row>
        <row r="169">
          <cell r="B169" t="str">
            <v xml:space="preserve">  Structures</v>
          </cell>
          <cell r="O169">
            <v>0</v>
          </cell>
          <cell r="P169">
            <v>0</v>
          </cell>
        </row>
        <row r="170">
          <cell r="B170" t="str">
            <v xml:space="preserve">  System Improvement</v>
          </cell>
          <cell r="C170">
            <v>5376.8</v>
          </cell>
          <cell r="D170">
            <v>5376.8</v>
          </cell>
          <cell r="E170">
            <v>5376.8</v>
          </cell>
          <cell r="F170">
            <v>5376.8</v>
          </cell>
          <cell r="G170">
            <v>5376.8</v>
          </cell>
          <cell r="H170">
            <v>5376.8</v>
          </cell>
          <cell r="I170">
            <v>5376.8</v>
          </cell>
          <cell r="J170">
            <v>5376.8</v>
          </cell>
          <cell r="K170">
            <v>5376.8</v>
          </cell>
          <cell r="L170">
            <v>5376.8</v>
          </cell>
          <cell r="M170">
            <v>5376.8</v>
          </cell>
          <cell r="N170">
            <v>5383.22</v>
          </cell>
          <cell r="O170">
            <v>26884</v>
          </cell>
          <cell r="P170">
            <v>64528.020000000011</v>
          </cell>
        </row>
        <row r="171">
          <cell r="B171" t="str">
            <v xml:space="preserve">  System Integrity</v>
          </cell>
          <cell r="C171">
            <v>52610.09</v>
          </cell>
          <cell r="D171">
            <v>41921.230000000003</v>
          </cell>
          <cell r="E171">
            <v>41921.230000000003</v>
          </cell>
          <cell r="F171">
            <v>41921.230000000003</v>
          </cell>
          <cell r="G171">
            <v>60866.53</v>
          </cell>
          <cell r="H171">
            <v>60866.53</v>
          </cell>
          <cell r="I171">
            <v>60866.53</v>
          </cell>
          <cell r="J171">
            <v>60866.53</v>
          </cell>
          <cell r="K171">
            <v>60866.53</v>
          </cell>
          <cell r="L171">
            <v>60866.53</v>
          </cell>
          <cell r="M171">
            <v>60866.53</v>
          </cell>
          <cell r="N171">
            <v>60851.66</v>
          </cell>
          <cell r="O171">
            <v>239240.31000000003</v>
          </cell>
          <cell r="P171">
            <v>665291.15000000014</v>
          </cell>
        </row>
        <row r="172">
          <cell r="B172" t="str">
            <v xml:space="preserve">  Vehicles</v>
          </cell>
          <cell r="O172">
            <v>0</v>
          </cell>
          <cell r="P172">
            <v>0</v>
          </cell>
        </row>
        <row r="173">
          <cell r="B173" t="str">
            <v xml:space="preserve">  Virginia</v>
          </cell>
          <cell r="C173">
            <v>180789.03999999998</v>
          </cell>
          <cell r="D173">
            <v>220292.31</v>
          </cell>
          <cell r="E173">
            <v>164826.07</v>
          </cell>
          <cell r="F173">
            <v>170100.18000000005</v>
          </cell>
          <cell r="G173">
            <v>171897.66</v>
          </cell>
          <cell r="H173">
            <v>171897.66</v>
          </cell>
          <cell r="I173">
            <v>177171.77000000002</v>
          </cell>
          <cell r="J173">
            <v>171897.66</v>
          </cell>
          <cell r="K173">
            <v>171897.66</v>
          </cell>
          <cell r="L173">
            <v>177171.77000000002</v>
          </cell>
          <cell r="M173">
            <v>171897.66</v>
          </cell>
          <cell r="N173">
            <v>171879.29</v>
          </cell>
          <cell r="O173">
            <v>907905.26</v>
          </cell>
          <cell r="P173">
            <v>2121718.7300000004</v>
          </cell>
        </row>
        <row r="174">
          <cell r="B174" t="str">
            <v xml:space="preserve">  Growth</v>
          </cell>
          <cell r="C174">
            <v>153672.07</v>
          </cell>
          <cell r="D174">
            <v>122885.32</v>
          </cell>
          <cell r="E174">
            <v>98023.01</v>
          </cell>
          <cell r="F174">
            <v>103144.89</v>
          </cell>
          <cell r="G174">
            <v>73882.570000000007</v>
          </cell>
          <cell r="H174">
            <v>67420.039999999994</v>
          </cell>
          <cell r="I174">
            <v>94184.62</v>
          </cell>
          <cell r="J174">
            <v>102303.4</v>
          </cell>
          <cell r="K174">
            <v>109016.23</v>
          </cell>
          <cell r="L174">
            <v>110995.65</v>
          </cell>
          <cell r="M174">
            <v>109438.04</v>
          </cell>
          <cell r="N174">
            <v>113275.08</v>
          </cell>
          <cell r="O174">
            <v>551607.8600000001</v>
          </cell>
          <cell r="P174">
            <v>1258240.9200000002</v>
          </cell>
        </row>
        <row r="175">
          <cell r="B175" t="str">
            <v xml:space="preserve">  Equipment</v>
          </cell>
          <cell r="C175">
            <v>0</v>
          </cell>
          <cell r="O175">
            <v>0</v>
          </cell>
          <cell r="P175">
            <v>0</v>
          </cell>
        </row>
        <row r="176">
          <cell r="B176" t="str">
            <v xml:space="preserve">  Information Technology</v>
          </cell>
          <cell r="O176">
            <v>0</v>
          </cell>
          <cell r="P176">
            <v>0</v>
          </cell>
        </row>
        <row r="177">
          <cell r="B177" t="str">
            <v xml:space="preserve">  Miscellaneous</v>
          </cell>
          <cell r="O177">
            <v>0</v>
          </cell>
          <cell r="P177">
            <v>0</v>
          </cell>
        </row>
        <row r="178">
          <cell r="B178" t="str">
            <v xml:space="preserve">  Overhead</v>
          </cell>
          <cell r="O178">
            <v>0</v>
          </cell>
          <cell r="P178">
            <v>0</v>
          </cell>
        </row>
        <row r="179">
          <cell r="B179" t="str">
            <v xml:space="preserve">  Pipeline Integrity</v>
          </cell>
          <cell r="O179">
            <v>0</v>
          </cell>
          <cell r="P179">
            <v>0</v>
          </cell>
        </row>
        <row r="180">
          <cell r="B180" t="str">
            <v xml:space="preserve">  Public Improvements</v>
          </cell>
          <cell r="C180">
            <v>15573.53</v>
          </cell>
          <cell r="D180">
            <v>8685.59</v>
          </cell>
          <cell r="E180">
            <v>15596.96</v>
          </cell>
          <cell r="F180">
            <v>10067.85</v>
          </cell>
          <cell r="G180">
            <v>15262.44</v>
          </cell>
          <cell r="H180">
            <v>58297.88</v>
          </cell>
          <cell r="I180">
            <v>65116.25</v>
          </cell>
          <cell r="J180">
            <v>26606.880000000001</v>
          </cell>
          <cell r="K180">
            <v>23832.54</v>
          </cell>
          <cell r="L180">
            <v>22694.6</v>
          </cell>
          <cell r="M180">
            <v>15516.78</v>
          </cell>
          <cell r="N180">
            <v>16014.38</v>
          </cell>
          <cell r="O180">
            <v>65186.37</v>
          </cell>
          <cell r="P180">
            <v>293265.68000000005</v>
          </cell>
        </row>
        <row r="181">
          <cell r="B181" t="str">
            <v xml:space="preserve">  Structures</v>
          </cell>
          <cell r="C181">
            <v>50049.45</v>
          </cell>
          <cell r="L181">
            <v>181998</v>
          </cell>
          <cell r="O181">
            <v>50049.45</v>
          </cell>
          <cell r="P181">
            <v>232047.45</v>
          </cell>
        </row>
        <row r="182">
          <cell r="B182" t="str">
            <v xml:space="preserve">  System Improvement</v>
          </cell>
          <cell r="C182">
            <v>145491.79</v>
          </cell>
          <cell r="D182">
            <v>42875.81</v>
          </cell>
          <cell r="E182">
            <v>32856.42</v>
          </cell>
          <cell r="F182">
            <v>38100.769999999997</v>
          </cell>
          <cell r="G182">
            <v>32856.42</v>
          </cell>
          <cell r="H182">
            <v>128246.41</v>
          </cell>
          <cell r="I182">
            <v>34565.269999999997</v>
          </cell>
          <cell r="J182">
            <v>18514.29</v>
          </cell>
          <cell r="K182">
            <v>36622.089999999997</v>
          </cell>
          <cell r="L182">
            <v>41996.37</v>
          </cell>
          <cell r="M182">
            <v>32403.37</v>
          </cell>
          <cell r="N182">
            <v>35090.5</v>
          </cell>
          <cell r="O182">
            <v>292181.21000000002</v>
          </cell>
          <cell r="P182">
            <v>619619.51</v>
          </cell>
        </row>
        <row r="183">
          <cell r="B183" t="str">
            <v xml:space="preserve">  System Integrity</v>
          </cell>
          <cell r="C183">
            <v>237469.42</v>
          </cell>
          <cell r="D183">
            <v>254905.95</v>
          </cell>
          <cell r="E183">
            <v>252132.63</v>
          </cell>
          <cell r="F183">
            <v>248466.72</v>
          </cell>
          <cell r="G183">
            <v>273220.05</v>
          </cell>
          <cell r="H183">
            <v>245614.28</v>
          </cell>
          <cell r="I183">
            <v>249485.37</v>
          </cell>
          <cell r="J183">
            <v>257426.72</v>
          </cell>
          <cell r="K183">
            <v>258365.98</v>
          </cell>
          <cell r="L183">
            <v>272142.81</v>
          </cell>
          <cell r="M183">
            <v>252479.45</v>
          </cell>
          <cell r="N183">
            <v>255060.75</v>
          </cell>
          <cell r="O183">
            <v>1266194.77</v>
          </cell>
          <cell r="P183">
            <v>3056770.1300000004</v>
          </cell>
        </row>
        <row r="184">
          <cell r="B184" t="str">
            <v xml:space="preserve">  Vehicles</v>
          </cell>
          <cell r="O184">
            <v>0</v>
          </cell>
          <cell r="P184">
            <v>0</v>
          </cell>
        </row>
        <row r="185">
          <cell r="B185" t="str">
            <v xml:space="preserve">  Missouri-MD</v>
          </cell>
          <cell r="C185">
            <v>602256.26</v>
          </cell>
          <cell r="D185">
            <v>429352.67000000004</v>
          </cell>
          <cell r="E185">
            <v>398609.02</v>
          </cell>
          <cell r="F185">
            <v>399780.23</v>
          </cell>
          <cell r="G185">
            <v>395221.48</v>
          </cell>
          <cell r="H185">
            <v>499578.61</v>
          </cell>
          <cell r="I185">
            <v>443351.51</v>
          </cell>
          <cell r="J185">
            <v>404851.29000000004</v>
          </cell>
          <cell r="K185">
            <v>427836.83999999997</v>
          </cell>
          <cell r="L185">
            <v>629827.42999999993</v>
          </cell>
          <cell r="M185">
            <v>409837.64</v>
          </cell>
          <cell r="N185">
            <v>419440.71</v>
          </cell>
          <cell r="O185">
            <v>2225219.66</v>
          </cell>
          <cell r="P185">
            <v>5459943.6900000004</v>
          </cell>
        </row>
        <row r="186">
          <cell r="B186" t="str">
            <v xml:space="preserve">  Growth</v>
          </cell>
          <cell r="C186">
            <v>58188.35</v>
          </cell>
          <cell r="D186">
            <v>54811.46</v>
          </cell>
          <cell r="E186">
            <v>51467.45</v>
          </cell>
          <cell r="F186">
            <v>52626.17</v>
          </cell>
          <cell r="G186">
            <v>51467.45</v>
          </cell>
          <cell r="H186">
            <v>48878.35</v>
          </cell>
          <cell r="I186">
            <v>61121.79</v>
          </cell>
          <cell r="J186">
            <v>48446.8</v>
          </cell>
          <cell r="K186">
            <v>45562.73</v>
          </cell>
          <cell r="L186">
            <v>48669.42</v>
          </cell>
          <cell r="M186">
            <v>56912.15</v>
          </cell>
          <cell r="N186">
            <v>54584.25</v>
          </cell>
          <cell r="O186">
            <v>268560.88</v>
          </cell>
          <cell r="P186">
            <v>632736.36999999988</v>
          </cell>
        </row>
        <row r="187">
          <cell r="B187" t="str">
            <v xml:space="preserve">  Equipment</v>
          </cell>
          <cell r="C187">
            <v>9282.44</v>
          </cell>
          <cell r="D187">
            <v>16274.96</v>
          </cell>
          <cell r="E187">
            <v>11400.85</v>
          </cell>
          <cell r="F187">
            <v>4332.33</v>
          </cell>
          <cell r="O187">
            <v>41290.58</v>
          </cell>
          <cell r="P187">
            <v>41290.58</v>
          </cell>
        </row>
        <row r="188">
          <cell r="B188" t="str">
            <v xml:space="preserve">  Information Technology</v>
          </cell>
          <cell r="O188">
            <v>0</v>
          </cell>
          <cell r="P188">
            <v>0</v>
          </cell>
        </row>
        <row r="189">
          <cell r="B189" t="str">
            <v xml:space="preserve">  Miscellaneous</v>
          </cell>
          <cell r="O189">
            <v>0</v>
          </cell>
          <cell r="P189">
            <v>0</v>
          </cell>
        </row>
        <row r="190">
          <cell r="B190" t="str">
            <v xml:space="preserve">  Overhead</v>
          </cell>
          <cell r="O190">
            <v>0</v>
          </cell>
          <cell r="P190">
            <v>0</v>
          </cell>
        </row>
        <row r="191">
          <cell r="B191" t="str">
            <v xml:space="preserve">  Pipeline Integrity</v>
          </cell>
          <cell r="O191">
            <v>0</v>
          </cell>
          <cell r="P191">
            <v>0</v>
          </cell>
        </row>
        <row r="192">
          <cell r="B192" t="str">
            <v xml:space="preserve">  Public Improvements</v>
          </cell>
          <cell r="C192">
            <v>295.48</v>
          </cell>
          <cell r="D192">
            <v>295.48</v>
          </cell>
          <cell r="E192">
            <v>295.48</v>
          </cell>
          <cell r="F192">
            <v>295.48</v>
          </cell>
          <cell r="G192">
            <v>295.48</v>
          </cell>
          <cell r="H192">
            <v>3620.51</v>
          </cell>
          <cell r="I192">
            <v>11190.51</v>
          </cell>
          <cell r="J192">
            <v>13620.08</v>
          </cell>
          <cell r="K192">
            <v>11190.51</v>
          </cell>
          <cell r="L192">
            <v>7865.48</v>
          </cell>
          <cell r="M192">
            <v>7865.48</v>
          </cell>
          <cell r="N192">
            <v>295.48</v>
          </cell>
          <cell r="O192">
            <v>1477.4</v>
          </cell>
          <cell r="P192">
            <v>57125.450000000004</v>
          </cell>
        </row>
        <row r="193">
          <cell r="B193" t="str">
            <v xml:space="preserve">  Structures</v>
          </cell>
          <cell r="C193">
            <v>30402.26</v>
          </cell>
          <cell r="D193">
            <v>9500.7099999999991</v>
          </cell>
          <cell r="E193">
            <v>9500.7099999999991</v>
          </cell>
          <cell r="F193">
            <v>9500.7099999999991</v>
          </cell>
          <cell r="G193">
            <v>9500.7099999999991</v>
          </cell>
          <cell r="I193">
            <v>-20000</v>
          </cell>
          <cell r="O193">
            <v>68405.100000000006</v>
          </cell>
          <cell r="P193">
            <v>48405.100000000006</v>
          </cell>
        </row>
        <row r="194">
          <cell r="B194" t="str">
            <v xml:space="preserve">  System Improvement</v>
          </cell>
          <cell r="C194">
            <v>36228.92</v>
          </cell>
          <cell r="D194">
            <v>11408.58</v>
          </cell>
          <cell r="H194">
            <v>8937.27</v>
          </cell>
          <cell r="I194">
            <v>2557.27</v>
          </cell>
          <cell r="J194">
            <v>12991.17</v>
          </cell>
          <cell r="K194">
            <v>5480.15</v>
          </cell>
          <cell r="L194">
            <v>2557.27</v>
          </cell>
          <cell r="M194">
            <v>2557.27</v>
          </cell>
          <cell r="N194">
            <v>2557.27</v>
          </cell>
          <cell r="O194">
            <v>47637.5</v>
          </cell>
          <cell r="P194">
            <v>85275.170000000013</v>
          </cell>
        </row>
        <row r="195">
          <cell r="B195" t="str">
            <v xml:space="preserve">  System Integrity</v>
          </cell>
          <cell r="C195">
            <v>143723.10999999999</v>
          </cell>
          <cell r="D195">
            <v>139815.26</v>
          </cell>
          <cell r="E195">
            <v>145600.07999999999</v>
          </cell>
          <cell r="F195">
            <v>155718.10999999999</v>
          </cell>
          <cell r="G195">
            <v>144286.68</v>
          </cell>
          <cell r="H195">
            <v>151509.71</v>
          </cell>
          <cell r="I195">
            <v>138750.39999999999</v>
          </cell>
          <cell r="J195">
            <v>145505.71</v>
          </cell>
          <cell r="K195">
            <v>134796.10999999999</v>
          </cell>
          <cell r="L195">
            <v>153556.03</v>
          </cell>
          <cell r="M195">
            <v>140927.39000000001</v>
          </cell>
          <cell r="N195">
            <v>175082.75</v>
          </cell>
          <cell r="O195">
            <v>729143.24</v>
          </cell>
          <cell r="P195">
            <v>1769271.3399999999</v>
          </cell>
        </row>
        <row r="196">
          <cell r="B196" t="str">
            <v xml:space="preserve">  Vehicles</v>
          </cell>
          <cell r="O196">
            <v>0</v>
          </cell>
          <cell r="P196">
            <v>0</v>
          </cell>
        </row>
        <row r="197">
          <cell r="B197" t="str">
            <v xml:space="preserve">  Illinois</v>
          </cell>
          <cell r="C197">
            <v>278120.55999999994</v>
          </cell>
          <cell r="D197">
            <v>232106.45</v>
          </cell>
          <cell r="E197">
            <v>218264.56999999998</v>
          </cell>
          <cell r="F197">
            <v>222472.8</v>
          </cell>
          <cell r="G197">
            <v>205550.32</v>
          </cell>
          <cell r="H197">
            <v>212945.84</v>
          </cell>
          <cell r="I197">
            <v>193619.97</v>
          </cell>
          <cell r="J197">
            <v>220563.76</v>
          </cell>
          <cell r="K197">
            <v>197029.5</v>
          </cell>
          <cell r="L197">
            <v>212648.19999999998</v>
          </cell>
          <cell r="M197">
            <v>208262.29000000004</v>
          </cell>
          <cell r="N197">
            <v>232519.75</v>
          </cell>
          <cell r="O197">
            <v>1156514.7000000002</v>
          </cell>
          <cell r="P197">
            <v>2634104.0099999998</v>
          </cell>
        </row>
        <row r="198">
          <cell r="B198" t="str">
            <v xml:space="preserve">  Growth</v>
          </cell>
          <cell r="C198">
            <v>3398.5</v>
          </cell>
          <cell r="D198">
            <v>2077.81</v>
          </cell>
          <cell r="E198">
            <v>1038.9100000000001</v>
          </cell>
          <cell r="F198">
            <v>519.45000000000005</v>
          </cell>
          <cell r="G198">
            <v>519.45000000000005</v>
          </cell>
          <cell r="H198">
            <v>519.45000000000005</v>
          </cell>
          <cell r="I198">
            <v>519.45000000000005</v>
          </cell>
          <cell r="J198">
            <v>3398.5</v>
          </cell>
          <cell r="K198">
            <v>5671.92</v>
          </cell>
          <cell r="L198">
            <v>3398.5</v>
          </cell>
          <cell r="M198">
            <v>3398.5</v>
          </cell>
          <cell r="N198">
            <v>3401.76</v>
          </cell>
          <cell r="O198">
            <v>7554.119999999999</v>
          </cell>
          <cell r="P198">
            <v>27862.199999999997</v>
          </cell>
        </row>
        <row r="199">
          <cell r="B199" t="str">
            <v xml:space="preserve">  Equipment</v>
          </cell>
          <cell r="E199">
            <v>13123.11</v>
          </cell>
          <cell r="F199">
            <v>34197.050000000003</v>
          </cell>
          <cell r="N199">
            <v>11399.02</v>
          </cell>
          <cell r="O199">
            <v>47320.160000000003</v>
          </cell>
          <cell r="P199">
            <v>58719.180000000008</v>
          </cell>
        </row>
        <row r="200">
          <cell r="B200" t="str">
            <v xml:space="preserve">  Information Technology</v>
          </cell>
          <cell r="C200">
            <v>0</v>
          </cell>
          <cell r="O200">
            <v>0</v>
          </cell>
          <cell r="P200">
            <v>0</v>
          </cell>
        </row>
        <row r="201">
          <cell r="B201" t="str">
            <v xml:space="preserve">  Miscellaneous</v>
          </cell>
          <cell r="O201">
            <v>0</v>
          </cell>
          <cell r="P201">
            <v>0</v>
          </cell>
        </row>
        <row r="202">
          <cell r="B202" t="str">
            <v xml:space="preserve">  Overhead</v>
          </cell>
          <cell r="O202">
            <v>0</v>
          </cell>
          <cell r="P202">
            <v>0</v>
          </cell>
        </row>
        <row r="203">
          <cell r="B203" t="str">
            <v xml:space="preserve">  Pipeline Integrity</v>
          </cell>
          <cell r="O203">
            <v>0</v>
          </cell>
          <cell r="P203">
            <v>0</v>
          </cell>
        </row>
        <row r="204">
          <cell r="B204" t="str">
            <v xml:space="preserve">  Public Improvements</v>
          </cell>
          <cell r="O204">
            <v>0</v>
          </cell>
          <cell r="P204">
            <v>0</v>
          </cell>
        </row>
        <row r="205">
          <cell r="B205" t="str">
            <v xml:space="preserve">  Structures</v>
          </cell>
          <cell r="H205">
            <v>-50000</v>
          </cell>
          <cell r="O205">
            <v>0</v>
          </cell>
          <cell r="P205">
            <v>-50000</v>
          </cell>
        </row>
        <row r="206">
          <cell r="B206" t="str">
            <v xml:space="preserve">  System Improvement</v>
          </cell>
          <cell r="N206">
            <v>16022.68</v>
          </cell>
          <cell r="O206">
            <v>0</v>
          </cell>
          <cell r="P206">
            <v>16022.68</v>
          </cell>
        </row>
        <row r="207">
          <cell r="B207" t="str">
            <v xml:space="preserve">  System Integrity</v>
          </cell>
          <cell r="C207">
            <v>41392.46</v>
          </cell>
          <cell r="D207">
            <v>39688.03</v>
          </cell>
          <cell r="E207">
            <v>39730.1</v>
          </cell>
          <cell r="F207">
            <v>49698.49</v>
          </cell>
          <cell r="G207">
            <v>46789.23</v>
          </cell>
          <cell r="H207">
            <v>46504.25</v>
          </cell>
          <cell r="I207">
            <v>47279.21</v>
          </cell>
          <cell r="J207">
            <v>44591.13</v>
          </cell>
          <cell r="K207">
            <v>44321.82</v>
          </cell>
          <cell r="L207">
            <v>64170.2</v>
          </cell>
          <cell r="M207">
            <v>45788.2</v>
          </cell>
          <cell r="N207">
            <v>32149.51</v>
          </cell>
          <cell r="O207">
            <v>217298.31</v>
          </cell>
          <cell r="P207">
            <v>542102.63</v>
          </cell>
        </row>
        <row r="208">
          <cell r="B208" t="str">
            <v xml:space="preserve">  Vehicles</v>
          </cell>
          <cell r="O208">
            <v>0</v>
          </cell>
          <cell r="P208">
            <v>0</v>
          </cell>
        </row>
        <row r="209">
          <cell r="B209" t="str">
            <v xml:space="preserve">  Iowa</v>
          </cell>
          <cell r="C209">
            <v>44790.96</v>
          </cell>
          <cell r="D209">
            <v>41765.839999999997</v>
          </cell>
          <cell r="E209">
            <v>53892.119999999995</v>
          </cell>
          <cell r="F209">
            <v>84414.989999999991</v>
          </cell>
          <cell r="G209">
            <v>47308.68</v>
          </cell>
          <cell r="H209">
            <v>-2976.3000000000029</v>
          </cell>
          <cell r="I209">
            <v>47798.659999999996</v>
          </cell>
          <cell r="J209">
            <v>47989.63</v>
          </cell>
          <cell r="K209">
            <v>49993.74</v>
          </cell>
          <cell r="L209">
            <v>67568.7</v>
          </cell>
          <cell r="M209">
            <v>49186.7</v>
          </cell>
          <cell r="N209">
            <v>62972.97</v>
          </cell>
          <cell r="O209">
            <v>272172.58999999997</v>
          </cell>
          <cell r="P209">
            <v>594706.69000000006</v>
          </cell>
        </row>
        <row r="210">
          <cell r="B210" t="str">
            <v xml:space="preserve">  Growth</v>
          </cell>
          <cell r="C210">
            <v>133489.19</v>
          </cell>
          <cell r="D210">
            <v>236308.65</v>
          </cell>
          <cell r="E210">
            <v>232307.33</v>
          </cell>
          <cell r="F210">
            <v>268179.92</v>
          </cell>
          <cell r="G210">
            <v>253372.49</v>
          </cell>
          <cell r="H210">
            <v>241708.69</v>
          </cell>
          <cell r="I210">
            <v>242457.17</v>
          </cell>
          <cell r="J210">
            <v>241747.75</v>
          </cell>
          <cell r="K210">
            <v>229239.35</v>
          </cell>
          <cell r="L210">
            <v>258509.48</v>
          </cell>
          <cell r="M210">
            <v>238391.1</v>
          </cell>
          <cell r="N210">
            <v>251256.83</v>
          </cell>
          <cell r="O210">
            <v>1123657.5799999998</v>
          </cell>
          <cell r="P210">
            <v>2826967.95</v>
          </cell>
        </row>
        <row r="211">
          <cell r="B211" t="str">
            <v xml:space="preserve">  Equipment</v>
          </cell>
          <cell r="C211">
            <v>82835.350000000006</v>
          </cell>
          <cell r="D211">
            <v>13691.8</v>
          </cell>
          <cell r="F211">
            <v>20537.689999999999</v>
          </cell>
          <cell r="H211">
            <v>6845.9</v>
          </cell>
          <cell r="K211">
            <v>32312.63</v>
          </cell>
          <cell r="O211">
            <v>117064.84000000001</v>
          </cell>
          <cell r="P211">
            <v>156223.37</v>
          </cell>
        </row>
        <row r="212">
          <cell r="B212" t="str">
            <v xml:space="preserve">  Information Technology</v>
          </cell>
          <cell r="C212">
            <v>113416.8</v>
          </cell>
          <cell r="D212">
            <v>10063.469999999999</v>
          </cell>
          <cell r="E212">
            <v>68250.490000000005</v>
          </cell>
          <cell r="F212">
            <v>217812.36</v>
          </cell>
          <cell r="G212">
            <v>37339.279999999999</v>
          </cell>
          <cell r="O212">
            <v>446882.4</v>
          </cell>
          <cell r="P212">
            <v>446882.4</v>
          </cell>
        </row>
        <row r="213">
          <cell r="B213" t="str">
            <v xml:space="preserve">  Miscellaneous</v>
          </cell>
          <cell r="O213">
            <v>0</v>
          </cell>
          <cell r="P213">
            <v>0</v>
          </cell>
        </row>
        <row r="214">
          <cell r="B214" t="str">
            <v xml:space="preserve">  Overhead</v>
          </cell>
          <cell r="O214">
            <v>0</v>
          </cell>
          <cell r="P214">
            <v>0</v>
          </cell>
        </row>
        <row r="215">
          <cell r="B215" t="str">
            <v xml:space="preserve">  Pipeline Integrity</v>
          </cell>
          <cell r="C215">
            <v>19825.72</v>
          </cell>
          <cell r="D215">
            <v>28001.09</v>
          </cell>
          <cell r="E215">
            <v>8175.37</v>
          </cell>
          <cell r="O215">
            <v>56002.18</v>
          </cell>
          <cell r="P215">
            <v>56002.18</v>
          </cell>
        </row>
        <row r="216">
          <cell r="B216" t="str">
            <v xml:space="preserve">  Public Improvements</v>
          </cell>
          <cell r="C216">
            <v>12508.83</v>
          </cell>
          <cell r="D216">
            <v>10349.629999999999</v>
          </cell>
          <cell r="F216">
            <v>2159.1999999999998</v>
          </cell>
          <cell r="I216">
            <v>2159.1999999999998</v>
          </cell>
          <cell r="O216">
            <v>25017.66</v>
          </cell>
          <cell r="P216">
            <v>27176.86</v>
          </cell>
        </row>
        <row r="217">
          <cell r="B217" t="str">
            <v xml:space="preserve">  Structures</v>
          </cell>
          <cell r="C217">
            <v>10268.84</v>
          </cell>
          <cell r="F217">
            <v>2569.4</v>
          </cell>
          <cell r="I217">
            <v>-8000</v>
          </cell>
          <cell r="O217">
            <v>12838.24</v>
          </cell>
          <cell r="P217">
            <v>4838.24</v>
          </cell>
        </row>
        <row r="218">
          <cell r="B218" t="str">
            <v xml:space="preserve">  System Improvement</v>
          </cell>
          <cell r="C218">
            <v>58382.84</v>
          </cell>
          <cell r="D218">
            <v>2744.89</v>
          </cell>
          <cell r="E218">
            <v>2044.14</v>
          </cell>
          <cell r="F218">
            <v>2044.14</v>
          </cell>
          <cell r="G218">
            <v>2044.14</v>
          </cell>
          <cell r="H218">
            <v>9051.6</v>
          </cell>
          <cell r="I218">
            <v>9752.35</v>
          </cell>
          <cell r="J218">
            <v>95745.01</v>
          </cell>
          <cell r="K218">
            <v>6715.78</v>
          </cell>
          <cell r="L218">
            <v>27415.03</v>
          </cell>
          <cell r="M218">
            <v>26062.28</v>
          </cell>
          <cell r="N218">
            <v>2050.27</v>
          </cell>
          <cell r="O218">
            <v>67260.149999999994</v>
          </cell>
          <cell r="P218">
            <v>244052.46999999997</v>
          </cell>
        </row>
        <row r="219">
          <cell r="B219" t="str">
            <v xml:space="preserve">  System Integrity</v>
          </cell>
          <cell r="C219">
            <v>481202.74</v>
          </cell>
          <cell r="D219">
            <v>324339.68</v>
          </cell>
          <cell r="E219">
            <v>312142.69</v>
          </cell>
          <cell r="F219">
            <v>345399.59</v>
          </cell>
          <cell r="G219">
            <v>329696.5</v>
          </cell>
          <cell r="H219">
            <v>358309.44</v>
          </cell>
          <cell r="I219">
            <v>455568.35</v>
          </cell>
          <cell r="J219">
            <v>563097.38</v>
          </cell>
          <cell r="K219">
            <v>538085.99</v>
          </cell>
          <cell r="L219">
            <v>466883.99</v>
          </cell>
          <cell r="M219">
            <v>422762.06</v>
          </cell>
          <cell r="N219">
            <v>442406.83</v>
          </cell>
          <cell r="O219">
            <v>1792781.2</v>
          </cell>
          <cell r="P219">
            <v>5039895.24</v>
          </cell>
        </row>
        <row r="220">
          <cell r="B220" t="str">
            <v xml:space="preserve">  Vehicles</v>
          </cell>
          <cell r="O220">
            <v>0</v>
          </cell>
          <cell r="P220">
            <v>0</v>
          </cell>
        </row>
        <row r="221">
          <cell r="B221" t="str">
            <v xml:space="preserve">  Colorado</v>
          </cell>
          <cell r="C221">
            <v>911930.31</v>
          </cell>
          <cell r="D221">
            <v>625499.21</v>
          </cell>
          <cell r="E221">
            <v>622920.02</v>
          </cell>
          <cell r="F221">
            <v>858702.3</v>
          </cell>
          <cell r="G221">
            <v>622452.41</v>
          </cell>
          <cell r="H221">
            <v>615915.63</v>
          </cell>
          <cell r="I221">
            <v>701937.07000000007</v>
          </cell>
          <cell r="J221">
            <v>900590.14</v>
          </cell>
          <cell r="K221">
            <v>806353.75</v>
          </cell>
          <cell r="L221">
            <v>752808.5</v>
          </cell>
          <cell r="M221">
            <v>687215.44</v>
          </cell>
          <cell r="N221">
            <v>695713.92999999993</v>
          </cell>
          <cell r="O221">
            <v>3641504.2499999995</v>
          </cell>
          <cell r="P221">
            <v>8802038.7100000009</v>
          </cell>
        </row>
        <row r="222">
          <cell r="B222" t="str">
            <v xml:space="preserve">  Growth</v>
          </cell>
          <cell r="C222">
            <v>103213.31</v>
          </cell>
          <cell r="D222">
            <v>102556.07</v>
          </cell>
          <cell r="E222">
            <v>100984.13</v>
          </cell>
          <cell r="F222">
            <v>103274.49</v>
          </cell>
          <cell r="G222">
            <v>112725.41</v>
          </cell>
          <cell r="H222">
            <v>133295.12</v>
          </cell>
          <cell r="I222">
            <v>174501.26</v>
          </cell>
          <cell r="J222">
            <v>137749.98000000001</v>
          </cell>
          <cell r="K222">
            <v>175154.77</v>
          </cell>
          <cell r="L222">
            <v>138628.14000000001</v>
          </cell>
          <cell r="M222">
            <v>104821.49</v>
          </cell>
          <cell r="N222">
            <v>151660.79999999999</v>
          </cell>
          <cell r="O222">
            <v>522753.41000000003</v>
          </cell>
          <cell r="P222">
            <v>1538564.9700000002</v>
          </cell>
        </row>
        <row r="223">
          <cell r="B223" t="str">
            <v xml:space="preserve">  Equipment</v>
          </cell>
          <cell r="C223">
            <v>29215.39</v>
          </cell>
          <cell r="D223">
            <v>2782.41</v>
          </cell>
          <cell r="E223">
            <v>1391.22</v>
          </cell>
          <cell r="F223">
            <v>1391.22</v>
          </cell>
          <cell r="G223">
            <v>1391.22</v>
          </cell>
          <cell r="H223">
            <v>695.6</v>
          </cell>
          <cell r="I223">
            <v>7651.65</v>
          </cell>
          <cell r="J223">
            <v>7234.29</v>
          </cell>
          <cell r="K223">
            <v>7234.29</v>
          </cell>
          <cell r="L223">
            <v>7234.29</v>
          </cell>
          <cell r="M223">
            <v>278.24</v>
          </cell>
          <cell r="N223">
            <v>278.24</v>
          </cell>
          <cell r="O223">
            <v>36171.46</v>
          </cell>
          <cell r="P223">
            <v>66778.060000000012</v>
          </cell>
        </row>
        <row r="224">
          <cell r="B224" t="str">
            <v xml:space="preserve">  Information Technology</v>
          </cell>
          <cell r="C224">
            <v>92654.38</v>
          </cell>
          <cell r="D224">
            <v>10225.370000000001</v>
          </cell>
          <cell r="E224">
            <v>58144.09</v>
          </cell>
          <cell r="F224">
            <v>68455.320000000007</v>
          </cell>
          <cell r="G224">
            <v>78412.460000000006</v>
          </cell>
          <cell r="O224">
            <v>307891.62</v>
          </cell>
          <cell r="P224">
            <v>307891.62</v>
          </cell>
        </row>
        <row r="225">
          <cell r="B225" t="str">
            <v xml:space="preserve">  Miscellaneous</v>
          </cell>
          <cell r="O225">
            <v>0</v>
          </cell>
          <cell r="P225">
            <v>0</v>
          </cell>
        </row>
        <row r="226">
          <cell r="B226" t="str">
            <v xml:space="preserve">  Overhead</v>
          </cell>
          <cell r="O226">
            <v>0</v>
          </cell>
          <cell r="P226">
            <v>0</v>
          </cell>
        </row>
        <row r="227">
          <cell r="B227" t="str">
            <v xml:space="preserve">  Pipeline Integrity</v>
          </cell>
          <cell r="C227">
            <v>173900.89</v>
          </cell>
          <cell r="O227">
            <v>173900.89</v>
          </cell>
          <cell r="P227">
            <v>173900.89</v>
          </cell>
        </row>
        <row r="228">
          <cell r="B228" t="str">
            <v xml:space="preserve">  Public Improvements</v>
          </cell>
          <cell r="C228">
            <v>248480.87</v>
          </cell>
          <cell r="D228">
            <v>248480.87</v>
          </cell>
          <cell r="E228">
            <v>172511.15</v>
          </cell>
          <cell r="F228">
            <v>65981.59</v>
          </cell>
          <cell r="G228">
            <v>65981.59</v>
          </cell>
          <cell r="H228">
            <v>65981.59</v>
          </cell>
          <cell r="I228">
            <v>65981.59</v>
          </cell>
          <cell r="J228">
            <v>163543.34</v>
          </cell>
          <cell r="K228">
            <v>114213.92</v>
          </cell>
          <cell r="L228">
            <v>-23346.43</v>
          </cell>
          <cell r="M228">
            <v>-97846.43</v>
          </cell>
          <cell r="N228">
            <v>2685.03</v>
          </cell>
          <cell r="O228">
            <v>801436.07</v>
          </cell>
          <cell r="P228">
            <v>1092648.68</v>
          </cell>
        </row>
        <row r="229">
          <cell r="B229" t="str">
            <v xml:space="preserve">  Structures</v>
          </cell>
          <cell r="O229">
            <v>0</v>
          </cell>
          <cell r="P229">
            <v>0</v>
          </cell>
        </row>
        <row r="230">
          <cell r="B230" t="str">
            <v xml:space="preserve">  System Improvement</v>
          </cell>
          <cell r="C230">
            <v>74568.69</v>
          </cell>
          <cell r="F230">
            <v>59082.89</v>
          </cell>
          <cell r="G230">
            <v>59082.89</v>
          </cell>
          <cell r="H230">
            <v>59082.89</v>
          </cell>
          <cell r="I230">
            <v>45666.57</v>
          </cell>
          <cell r="J230">
            <v>50027.81</v>
          </cell>
          <cell r="K230">
            <v>56441.27</v>
          </cell>
          <cell r="O230">
            <v>192734.47000000003</v>
          </cell>
          <cell r="P230">
            <v>403953.01000000007</v>
          </cell>
        </row>
        <row r="231">
          <cell r="B231" t="str">
            <v xml:space="preserve">  System Integrity</v>
          </cell>
          <cell r="C231">
            <v>593770.27</v>
          </cell>
          <cell r="D231">
            <v>519520.7</v>
          </cell>
          <cell r="E231">
            <v>471559.25</v>
          </cell>
          <cell r="F231">
            <v>613674.05000000005</v>
          </cell>
          <cell r="G231">
            <v>820158.8</v>
          </cell>
          <cell r="H231">
            <v>804229.3</v>
          </cell>
          <cell r="I231">
            <v>759008.16</v>
          </cell>
          <cell r="J231">
            <v>854510.97000000055</v>
          </cell>
          <cell r="K231">
            <v>547381.62</v>
          </cell>
          <cell r="L231">
            <v>628426.89</v>
          </cell>
          <cell r="M231">
            <v>635874.06999999995</v>
          </cell>
          <cell r="N231">
            <v>582439.73</v>
          </cell>
          <cell r="O231">
            <v>3018683.0700000003</v>
          </cell>
          <cell r="P231">
            <v>7830553.8100000005</v>
          </cell>
        </row>
        <row r="232">
          <cell r="B232" t="str">
            <v xml:space="preserve">  Vehicles</v>
          </cell>
          <cell r="O232">
            <v>0</v>
          </cell>
          <cell r="P232">
            <v>0</v>
          </cell>
        </row>
        <row r="233">
          <cell r="B233" t="str">
            <v xml:space="preserve">  Kansas</v>
          </cell>
          <cell r="C233">
            <v>1315803.8</v>
          </cell>
          <cell r="D233">
            <v>883565.41999999993</v>
          </cell>
          <cell r="E233">
            <v>804589.84</v>
          </cell>
          <cell r="F233">
            <v>911859.56</v>
          </cell>
          <cell r="G233">
            <v>1137752.3700000001</v>
          </cell>
          <cell r="H233">
            <v>1063284.5</v>
          </cell>
          <cell r="I233">
            <v>1052809.23</v>
          </cell>
          <cell r="J233">
            <v>1213066.3900000006</v>
          </cell>
          <cell r="K233">
            <v>900425.87</v>
          </cell>
          <cell r="L233">
            <v>750942.89</v>
          </cell>
          <cell r="M233">
            <v>643127.37</v>
          </cell>
          <cell r="N233">
            <v>737063.79999999993</v>
          </cell>
          <cell r="O233">
            <v>5053570.99</v>
          </cell>
          <cell r="P233">
            <v>11414291.040000001</v>
          </cell>
        </row>
        <row r="234">
          <cell r="B234" t="str">
            <v xml:space="preserve">  Growth</v>
          </cell>
          <cell r="C234">
            <v>5707.61</v>
          </cell>
          <cell r="D234">
            <v>5192.59</v>
          </cell>
          <cell r="E234">
            <v>4675.1899999999996</v>
          </cell>
          <cell r="F234">
            <v>5707.6</v>
          </cell>
          <cell r="G234">
            <v>4675.1899999999996</v>
          </cell>
          <cell r="H234">
            <v>4675.1899999999996</v>
          </cell>
          <cell r="I234">
            <v>5192.59</v>
          </cell>
          <cell r="J234">
            <v>5192.59</v>
          </cell>
          <cell r="K234">
            <v>4898.29</v>
          </cell>
          <cell r="L234">
            <v>5707.6</v>
          </cell>
          <cell r="M234">
            <v>4675.1899999999996</v>
          </cell>
          <cell r="N234">
            <v>5192.59</v>
          </cell>
          <cell r="O234">
            <v>25958.179999999997</v>
          </cell>
          <cell r="P234">
            <v>61492.219999999987</v>
          </cell>
        </row>
        <row r="235">
          <cell r="B235" t="str">
            <v xml:space="preserve">  Equipment</v>
          </cell>
          <cell r="C235">
            <v>695.6</v>
          </cell>
          <cell r="D235">
            <v>695.6</v>
          </cell>
          <cell r="E235">
            <v>695.6</v>
          </cell>
          <cell r="F235">
            <v>695.6</v>
          </cell>
          <cell r="G235">
            <v>695.6</v>
          </cell>
          <cell r="H235">
            <v>695.6</v>
          </cell>
          <cell r="I235">
            <v>695.6</v>
          </cell>
          <cell r="J235">
            <v>695.6</v>
          </cell>
          <cell r="K235">
            <v>695.6</v>
          </cell>
          <cell r="L235">
            <v>695.6</v>
          </cell>
          <cell r="M235">
            <v>695.6</v>
          </cell>
          <cell r="N235">
            <v>695.6</v>
          </cell>
          <cell r="O235">
            <v>3478</v>
          </cell>
          <cell r="P235">
            <v>8347.2000000000025</v>
          </cell>
        </row>
        <row r="236">
          <cell r="B236" t="str">
            <v xml:space="preserve">  Information Technology</v>
          </cell>
          <cell r="O236">
            <v>0</v>
          </cell>
          <cell r="P236">
            <v>0</v>
          </cell>
        </row>
        <row r="237">
          <cell r="B237" t="str">
            <v xml:space="preserve">  Miscellaneous</v>
          </cell>
          <cell r="O237">
            <v>0</v>
          </cell>
          <cell r="P237">
            <v>0</v>
          </cell>
        </row>
        <row r="238">
          <cell r="B238" t="str">
            <v xml:space="preserve">  Overhead</v>
          </cell>
          <cell r="O238">
            <v>0</v>
          </cell>
          <cell r="P238">
            <v>0</v>
          </cell>
        </row>
        <row r="239">
          <cell r="B239" t="str">
            <v xml:space="preserve">  Pipeline Integrity</v>
          </cell>
          <cell r="O239">
            <v>0</v>
          </cell>
          <cell r="P239">
            <v>0</v>
          </cell>
        </row>
        <row r="240">
          <cell r="B240" t="str">
            <v xml:space="preserve">  Public Improvements</v>
          </cell>
          <cell r="C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 Structures</v>
          </cell>
          <cell r="O241">
            <v>0</v>
          </cell>
          <cell r="P241">
            <v>0</v>
          </cell>
        </row>
        <row r="242">
          <cell r="B242" t="str">
            <v xml:space="preserve">  System Improvement</v>
          </cell>
          <cell r="C242">
            <v>0</v>
          </cell>
          <cell r="O242">
            <v>0</v>
          </cell>
          <cell r="P242">
            <v>0</v>
          </cell>
        </row>
        <row r="243">
          <cell r="B243" t="str">
            <v xml:space="preserve">  System Integrity</v>
          </cell>
          <cell r="C243">
            <v>21560.46</v>
          </cell>
          <cell r="D243">
            <v>48423.83</v>
          </cell>
          <cell r="E243">
            <v>21085.77</v>
          </cell>
          <cell r="F243">
            <v>21560.46</v>
          </cell>
          <cell r="G243">
            <v>21085.77</v>
          </cell>
          <cell r="H243">
            <v>21085.77</v>
          </cell>
          <cell r="I243">
            <v>21323.119999999999</v>
          </cell>
          <cell r="J243">
            <v>21323.119999999999</v>
          </cell>
          <cell r="K243">
            <v>69554.929999999993</v>
          </cell>
          <cell r="L243">
            <v>21560.46</v>
          </cell>
          <cell r="M243">
            <v>21085.77</v>
          </cell>
          <cell r="N243">
            <v>21323.119999999999</v>
          </cell>
          <cell r="O243">
            <v>133716.29</v>
          </cell>
          <cell r="P243">
            <v>330972.58</v>
          </cell>
        </row>
        <row r="244">
          <cell r="B244" t="str">
            <v xml:space="preserve">  Vehicles</v>
          </cell>
          <cell r="O244">
            <v>0</v>
          </cell>
          <cell r="P244">
            <v>0</v>
          </cell>
        </row>
        <row r="245">
          <cell r="B245" t="str">
            <v xml:space="preserve">  Missouri - CK</v>
          </cell>
          <cell r="C245">
            <v>27963.67</v>
          </cell>
          <cell r="D245">
            <v>54312.020000000004</v>
          </cell>
          <cell r="E245">
            <v>26456.560000000001</v>
          </cell>
          <cell r="F245">
            <v>27963.66</v>
          </cell>
          <cell r="G245">
            <v>26456.560000000001</v>
          </cell>
          <cell r="H245">
            <v>26456.560000000001</v>
          </cell>
          <cell r="I245">
            <v>27211.309999999998</v>
          </cell>
          <cell r="J245">
            <v>27211.309999999998</v>
          </cell>
          <cell r="K245">
            <v>75148.819999999992</v>
          </cell>
          <cell r="L245">
            <v>27963.66</v>
          </cell>
          <cell r="M245">
            <v>26456.560000000001</v>
          </cell>
          <cell r="N245">
            <v>27211.309999999998</v>
          </cell>
          <cell r="O245">
            <v>163152.47</v>
          </cell>
          <cell r="P245">
            <v>400812</v>
          </cell>
        </row>
      </sheetData>
      <sheetData sheetId="10" refreshError="1">
        <row r="18">
          <cell r="B18" t="str">
            <v xml:space="preserve">  Growth</v>
          </cell>
          <cell r="C18">
            <v>73257</v>
          </cell>
          <cell r="D18">
            <v>74231</v>
          </cell>
          <cell r="E18">
            <v>127928</v>
          </cell>
          <cell r="F18">
            <v>-13170</v>
          </cell>
          <cell r="G18">
            <v>214175</v>
          </cell>
          <cell r="O18">
            <v>476421</v>
          </cell>
        </row>
        <row r="19">
          <cell r="B19" t="str">
            <v xml:space="preserve">  Equipment</v>
          </cell>
          <cell r="C19">
            <v>3899</v>
          </cell>
          <cell r="D19">
            <v>5529</v>
          </cell>
          <cell r="E19">
            <v>15551</v>
          </cell>
          <cell r="F19">
            <v>272</v>
          </cell>
          <cell r="G19">
            <v>3</v>
          </cell>
          <cell r="O19">
            <v>25254</v>
          </cell>
        </row>
        <row r="20">
          <cell r="B20" t="str">
            <v xml:space="preserve">  Information Technology</v>
          </cell>
          <cell r="F20">
            <v>29095</v>
          </cell>
          <cell r="G20">
            <v>2400</v>
          </cell>
          <cell r="O20">
            <v>31495</v>
          </cell>
        </row>
        <row r="21">
          <cell r="B21" t="str">
            <v xml:space="preserve">  Miscellaneous</v>
          </cell>
          <cell r="C21">
            <v>23709</v>
          </cell>
          <cell r="D21">
            <v>3695</v>
          </cell>
          <cell r="E21">
            <v>9004</v>
          </cell>
          <cell r="F21">
            <v>8258</v>
          </cell>
          <cell r="G21">
            <v>-36952</v>
          </cell>
          <cell r="O21">
            <v>7714</v>
          </cell>
        </row>
        <row r="22">
          <cell r="B22" t="str">
            <v xml:space="preserve">  Overhead</v>
          </cell>
          <cell r="O22">
            <v>0</v>
          </cell>
        </row>
        <row r="23">
          <cell r="B23" t="str">
            <v xml:space="preserve">  Pipeline Integrity</v>
          </cell>
          <cell r="O23">
            <v>0</v>
          </cell>
        </row>
        <row r="24">
          <cell r="B24" t="str">
            <v xml:space="preserve">  Public Improvements</v>
          </cell>
          <cell r="C24">
            <v>2644</v>
          </cell>
          <cell r="D24">
            <v>142</v>
          </cell>
          <cell r="E24">
            <v>310</v>
          </cell>
          <cell r="F24">
            <v>74</v>
          </cell>
          <cell r="G24">
            <v>0</v>
          </cell>
          <cell r="O24">
            <v>3170</v>
          </cell>
        </row>
        <row r="25">
          <cell r="B25" t="str">
            <v xml:space="preserve">  Structures</v>
          </cell>
          <cell r="D25">
            <v>4336</v>
          </cell>
          <cell r="E25">
            <v>1532</v>
          </cell>
          <cell r="O25">
            <v>5868</v>
          </cell>
        </row>
        <row r="26">
          <cell r="B26" t="str">
            <v xml:space="preserve">  System Improvement</v>
          </cell>
          <cell r="C26">
            <v>54520</v>
          </cell>
          <cell r="D26">
            <v>68533</v>
          </cell>
          <cell r="E26">
            <v>417703</v>
          </cell>
          <cell r="F26">
            <v>73425</v>
          </cell>
          <cell r="G26">
            <v>23196</v>
          </cell>
          <cell r="O26">
            <v>637377</v>
          </cell>
        </row>
        <row r="27">
          <cell r="B27" t="str">
            <v xml:space="preserve">  System Integrity</v>
          </cell>
          <cell r="C27">
            <v>134959</v>
          </cell>
          <cell r="D27">
            <v>164734</v>
          </cell>
          <cell r="E27">
            <v>291523</v>
          </cell>
          <cell r="F27">
            <v>156702</v>
          </cell>
          <cell r="G27">
            <v>231977</v>
          </cell>
          <cell r="O27">
            <v>979895</v>
          </cell>
        </row>
        <row r="28">
          <cell r="B28" t="str">
            <v xml:space="preserve">  Vehicles</v>
          </cell>
          <cell r="D28">
            <v>-2448</v>
          </cell>
          <cell r="O28">
            <v>-2448</v>
          </cell>
        </row>
        <row r="29">
          <cell r="B29" t="str">
            <v xml:space="preserve">  Amarillo</v>
          </cell>
          <cell r="C29">
            <v>292988</v>
          </cell>
          <cell r="D29">
            <v>318752</v>
          </cell>
          <cell r="E29">
            <v>863551</v>
          </cell>
          <cell r="F29">
            <v>254656</v>
          </cell>
          <cell r="G29">
            <v>434799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2164746</v>
          </cell>
        </row>
        <row r="30">
          <cell r="B30" t="str">
            <v xml:space="preserve">  Growth</v>
          </cell>
          <cell r="C30">
            <v>155105</v>
          </cell>
          <cell r="D30">
            <v>161625</v>
          </cell>
          <cell r="E30">
            <v>27090</v>
          </cell>
          <cell r="F30">
            <v>258378</v>
          </cell>
          <cell r="G30">
            <v>278617</v>
          </cell>
          <cell r="O30">
            <v>880815</v>
          </cell>
        </row>
        <row r="31">
          <cell r="B31" t="str">
            <v xml:space="preserve">  Equipment</v>
          </cell>
          <cell r="C31">
            <v>-11485</v>
          </cell>
          <cell r="D31">
            <v>43288</v>
          </cell>
          <cell r="E31">
            <v>76819</v>
          </cell>
          <cell r="F31">
            <v>179622</v>
          </cell>
          <cell r="G31">
            <v>54965</v>
          </cell>
          <cell r="O31">
            <v>343209</v>
          </cell>
        </row>
        <row r="32">
          <cell r="B32" t="str">
            <v xml:space="preserve">  Information Technology</v>
          </cell>
          <cell r="F32">
            <v>230630</v>
          </cell>
          <cell r="G32">
            <v>22603</v>
          </cell>
          <cell r="O32">
            <v>253233</v>
          </cell>
        </row>
        <row r="33">
          <cell r="B33" t="str">
            <v xml:space="preserve">  Miscellaneous</v>
          </cell>
          <cell r="C33">
            <v>-8742</v>
          </cell>
          <cell r="D33">
            <v>16853</v>
          </cell>
          <cell r="E33">
            <v>-45839</v>
          </cell>
          <cell r="F33">
            <v>-54575</v>
          </cell>
          <cell r="G33">
            <v>333870</v>
          </cell>
          <cell r="O33">
            <v>241567</v>
          </cell>
        </row>
        <row r="34">
          <cell r="B34" t="str">
            <v xml:space="preserve">  Overhead</v>
          </cell>
          <cell r="O34">
            <v>0</v>
          </cell>
        </row>
        <row r="35">
          <cell r="B35" t="str">
            <v xml:space="preserve">  Pipeline Integrity</v>
          </cell>
          <cell r="O35">
            <v>0</v>
          </cell>
        </row>
        <row r="36">
          <cell r="B36" t="str">
            <v xml:space="preserve">  Public Improvements</v>
          </cell>
          <cell r="C36">
            <v>1092</v>
          </cell>
          <cell r="D36">
            <v>1350</v>
          </cell>
          <cell r="E36">
            <v>8873</v>
          </cell>
          <cell r="F36">
            <v>38279</v>
          </cell>
          <cell r="G36">
            <v>892</v>
          </cell>
          <cell r="O36">
            <v>50486</v>
          </cell>
        </row>
        <row r="37">
          <cell r="B37" t="str">
            <v xml:space="preserve">  Structures</v>
          </cell>
          <cell r="C37">
            <v>1719</v>
          </cell>
          <cell r="D37">
            <v>267081</v>
          </cell>
          <cell r="E37">
            <v>800741</v>
          </cell>
          <cell r="F37">
            <v>88081</v>
          </cell>
          <cell r="G37">
            <v>78247</v>
          </cell>
          <cell r="O37">
            <v>1235869</v>
          </cell>
        </row>
        <row r="38">
          <cell r="B38" t="str">
            <v xml:space="preserve">  System Improvement</v>
          </cell>
          <cell r="C38">
            <v>23630</v>
          </cell>
          <cell r="D38">
            <v>6598</v>
          </cell>
          <cell r="E38">
            <v>6677</v>
          </cell>
          <cell r="F38">
            <v>13832</v>
          </cell>
          <cell r="G38">
            <v>1586</v>
          </cell>
          <cell r="O38">
            <v>52323</v>
          </cell>
        </row>
        <row r="39">
          <cell r="B39" t="str">
            <v xml:space="preserve">  System Integrity</v>
          </cell>
          <cell r="C39">
            <v>551573</v>
          </cell>
          <cell r="D39">
            <v>697096</v>
          </cell>
          <cell r="E39">
            <v>965516</v>
          </cell>
          <cell r="F39">
            <v>527824</v>
          </cell>
          <cell r="G39">
            <v>798229</v>
          </cell>
          <cell r="O39">
            <v>3540238</v>
          </cell>
        </row>
        <row r="40">
          <cell r="B40" t="str">
            <v xml:space="preserve">  Vehicles</v>
          </cell>
          <cell r="C40">
            <v>-4976</v>
          </cell>
          <cell r="E40">
            <v>-1245</v>
          </cell>
          <cell r="O40">
            <v>-6221</v>
          </cell>
        </row>
        <row r="41">
          <cell r="B41" t="str">
            <v xml:space="preserve">  West Texas</v>
          </cell>
          <cell r="C41">
            <v>707916</v>
          </cell>
          <cell r="D41">
            <v>1193891</v>
          </cell>
          <cell r="E41">
            <v>1838632</v>
          </cell>
          <cell r="F41">
            <v>1282071</v>
          </cell>
          <cell r="G41">
            <v>1569009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6591519</v>
          </cell>
        </row>
        <row r="42">
          <cell r="B42" t="str">
            <v xml:space="preserve">  Growth</v>
          </cell>
          <cell r="C42">
            <v>145243</v>
          </cell>
          <cell r="D42">
            <v>178019</v>
          </cell>
          <cell r="E42">
            <v>280571</v>
          </cell>
          <cell r="F42">
            <v>90901</v>
          </cell>
          <cell r="G42">
            <v>114208</v>
          </cell>
          <cell r="O42">
            <v>808942</v>
          </cell>
        </row>
        <row r="43">
          <cell r="B43" t="str">
            <v xml:space="preserve">  Equipment</v>
          </cell>
          <cell r="C43">
            <v>0</v>
          </cell>
          <cell r="D43">
            <v>16710</v>
          </cell>
          <cell r="E43">
            <v>5395</v>
          </cell>
          <cell r="F43">
            <v>32611</v>
          </cell>
          <cell r="G43">
            <v>20251</v>
          </cell>
          <cell r="O43">
            <v>74967</v>
          </cell>
        </row>
        <row r="44">
          <cell r="B44" t="str">
            <v xml:space="preserve">  Information Technology</v>
          </cell>
          <cell r="F44">
            <v>96842</v>
          </cell>
          <cell r="G44">
            <v>7989</v>
          </cell>
          <cell r="O44">
            <v>104831</v>
          </cell>
        </row>
        <row r="45">
          <cell r="B45" t="str">
            <v xml:space="preserve">  Miscellaneous</v>
          </cell>
          <cell r="C45">
            <v>16960</v>
          </cell>
          <cell r="D45">
            <v>-25820</v>
          </cell>
          <cell r="E45">
            <v>29035</v>
          </cell>
          <cell r="F45">
            <v>-28554</v>
          </cell>
          <cell r="G45">
            <v>-1574</v>
          </cell>
          <cell r="O45">
            <v>-9953</v>
          </cell>
        </row>
        <row r="46">
          <cell r="B46" t="str">
            <v xml:space="preserve">  Overhead</v>
          </cell>
          <cell r="O46">
            <v>0</v>
          </cell>
        </row>
        <row r="47">
          <cell r="B47" t="str">
            <v xml:space="preserve">  Pipeline Integrity</v>
          </cell>
          <cell r="O47">
            <v>0</v>
          </cell>
        </row>
        <row r="48">
          <cell r="B48" t="str">
            <v xml:space="preserve">  Public Improvements</v>
          </cell>
          <cell r="C48">
            <v>39</v>
          </cell>
          <cell r="G48">
            <v>9547</v>
          </cell>
          <cell r="O48">
            <v>9586</v>
          </cell>
        </row>
        <row r="49">
          <cell r="B49" t="str">
            <v xml:space="preserve">  Structures</v>
          </cell>
          <cell r="G49">
            <v>0</v>
          </cell>
          <cell r="O49">
            <v>0</v>
          </cell>
        </row>
        <row r="50">
          <cell r="B50" t="str">
            <v xml:space="preserve">  System Improvement</v>
          </cell>
          <cell r="C50">
            <v>6827</v>
          </cell>
          <cell r="D50">
            <v>12839</v>
          </cell>
          <cell r="E50">
            <v>36642</v>
          </cell>
          <cell r="F50">
            <v>8328</v>
          </cell>
          <cell r="G50">
            <v>846</v>
          </cell>
          <cell r="O50">
            <v>65482</v>
          </cell>
        </row>
        <row r="51">
          <cell r="B51" t="str">
            <v xml:space="preserve">  System Integrity</v>
          </cell>
          <cell r="C51">
            <v>236962</v>
          </cell>
          <cell r="D51">
            <v>265671</v>
          </cell>
          <cell r="E51">
            <v>358266</v>
          </cell>
          <cell r="F51">
            <v>162774</v>
          </cell>
          <cell r="G51">
            <v>234083</v>
          </cell>
          <cell r="O51">
            <v>1257756</v>
          </cell>
        </row>
        <row r="52">
          <cell r="B52" t="str">
            <v xml:space="preserve">  Vehicles</v>
          </cell>
          <cell r="O52">
            <v>0</v>
          </cell>
        </row>
        <row r="53">
          <cell r="B53" t="str">
            <v xml:space="preserve">  Lubbock</v>
          </cell>
          <cell r="C53">
            <v>406031</v>
          </cell>
          <cell r="D53">
            <v>447419</v>
          </cell>
          <cell r="E53">
            <v>709909</v>
          </cell>
          <cell r="F53">
            <v>362902</v>
          </cell>
          <cell r="G53">
            <v>385350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2311611</v>
          </cell>
        </row>
        <row r="54">
          <cell r="B54" t="str">
            <v xml:space="preserve">  Growth</v>
          </cell>
          <cell r="C54">
            <v>112528</v>
          </cell>
          <cell r="D54">
            <v>148158</v>
          </cell>
          <cell r="E54">
            <v>88819</v>
          </cell>
          <cell r="F54">
            <v>25388</v>
          </cell>
          <cell r="G54">
            <v>44250</v>
          </cell>
          <cell r="O54">
            <v>419143</v>
          </cell>
        </row>
        <row r="55">
          <cell r="B55" t="str">
            <v xml:space="preserve">  Equipment</v>
          </cell>
          <cell r="C55">
            <v>2275</v>
          </cell>
          <cell r="D55">
            <v>5789</v>
          </cell>
          <cell r="E55">
            <v>227585</v>
          </cell>
          <cell r="F55">
            <v>74873</v>
          </cell>
          <cell r="G55">
            <v>39391</v>
          </cell>
          <cell r="O55">
            <v>349913</v>
          </cell>
        </row>
        <row r="56">
          <cell r="B56" t="str">
            <v xml:space="preserve">  Information Technology</v>
          </cell>
          <cell r="E56">
            <v>65851</v>
          </cell>
          <cell r="F56">
            <v>63028</v>
          </cell>
          <cell r="G56">
            <v>160122</v>
          </cell>
          <cell r="O56">
            <v>289001</v>
          </cell>
        </row>
        <row r="57">
          <cell r="B57" t="str">
            <v xml:space="preserve">  Miscellaneous</v>
          </cell>
          <cell r="C57">
            <v>2453</v>
          </cell>
          <cell r="D57">
            <v>-1456</v>
          </cell>
          <cell r="E57">
            <v>-3525</v>
          </cell>
          <cell r="F57">
            <v>1158</v>
          </cell>
          <cell r="G57">
            <v>-218</v>
          </cell>
          <cell r="O57">
            <v>-1588</v>
          </cell>
        </row>
        <row r="58">
          <cell r="B58" t="str">
            <v xml:space="preserve">  Overhead</v>
          </cell>
          <cell r="O58">
            <v>0</v>
          </cell>
        </row>
        <row r="59">
          <cell r="B59" t="str">
            <v xml:space="preserve">  Pipeline Integrity</v>
          </cell>
          <cell r="O59">
            <v>0</v>
          </cell>
        </row>
        <row r="60">
          <cell r="B60" t="str">
            <v xml:space="preserve">  Public Improvements</v>
          </cell>
          <cell r="C60">
            <v>-57865</v>
          </cell>
          <cell r="D60">
            <v>35658</v>
          </cell>
          <cell r="E60">
            <v>13797</v>
          </cell>
          <cell r="F60">
            <v>2616</v>
          </cell>
          <cell r="G60">
            <v>-55560</v>
          </cell>
          <cell r="O60">
            <v>-61354</v>
          </cell>
        </row>
        <row r="61">
          <cell r="B61" t="str">
            <v xml:space="preserve">  Structures</v>
          </cell>
          <cell r="C61">
            <v>26</v>
          </cell>
          <cell r="E61">
            <v>287</v>
          </cell>
          <cell r="F61">
            <v>26061</v>
          </cell>
          <cell r="G61">
            <v>1960</v>
          </cell>
          <cell r="O61">
            <v>28334</v>
          </cell>
        </row>
        <row r="62">
          <cell r="B62" t="str">
            <v xml:space="preserve">  System Improvement</v>
          </cell>
          <cell r="C62">
            <v>18916</v>
          </cell>
          <cell r="D62">
            <v>28131</v>
          </cell>
          <cell r="E62">
            <v>17148</v>
          </cell>
          <cell r="F62">
            <v>1157</v>
          </cell>
          <cell r="G62">
            <v>6427</v>
          </cell>
          <cell r="O62">
            <v>71779</v>
          </cell>
        </row>
        <row r="63">
          <cell r="B63" t="str">
            <v xml:space="preserve">  System Integrity</v>
          </cell>
          <cell r="C63">
            <v>27365</v>
          </cell>
          <cell r="D63">
            <v>20683</v>
          </cell>
          <cell r="E63">
            <v>27956</v>
          </cell>
          <cell r="F63">
            <v>22219</v>
          </cell>
          <cell r="G63">
            <v>46576</v>
          </cell>
          <cell r="O63">
            <v>144799</v>
          </cell>
        </row>
        <row r="64">
          <cell r="B64" t="str">
            <v xml:space="preserve">  Vehicles</v>
          </cell>
          <cell r="O64">
            <v>0</v>
          </cell>
        </row>
        <row r="65">
          <cell r="B65" t="str">
            <v xml:space="preserve">  Triangle</v>
          </cell>
          <cell r="C65">
            <v>105698</v>
          </cell>
          <cell r="D65">
            <v>236963</v>
          </cell>
          <cell r="E65">
            <v>437918</v>
          </cell>
          <cell r="F65">
            <v>216500</v>
          </cell>
          <cell r="G65">
            <v>242948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1240027</v>
          </cell>
        </row>
        <row r="66">
          <cell r="B66" t="str">
            <v xml:space="preserve">  Growth</v>
          </cell>
          <cell r="C66">
            <v>0</v>
          </cell>
          <cell r="O66">
            <v>0</v>
          </cell>
        </row>
        <row r="67">
          <cell r="B67" t="str">
            <v xml:space="preserve">  Equipment</v>
          </cell>
          <cell r="O67">
            <v>0</v>
          </cell>
        </row>
        <row r="68">
          <cell r="B68" t="str">
            <v xml:space="preserve">  Information Technology</v>
          </cell>
          <cell r="O68">
            <v>0</v>
          </cell>
        </row>
        <row r="69">
          <cell r="B69" t="str">
            <v xml:space="preserve">  Miscellaneous</v>
          </cell>
          <cell r="C69">
            <v>18</v>
          </cell>
          <cell r="D69">
            <v>88</v>
          </cell>
          <cell r="E69">
            <v>75</v>
          </cell>
          <cell r="F69">
            <v>-204</v>
          </cell>
          <cell r="G69">
            <v>20</v>
          </cell>
          <cell r="O69">
            <v>-3</v>
          </cell>
        </row>
        <row r="70">
          <cell r="B70" t="str">
            <v xml:space="preserve">  Overhead</v>
          </cell>
          <cell r="O70">
            <v>0</v>
          </cell>
        </row>
        <row r="71">
          <cell r="B71" t="str">
            <v xml:space="preserve">  Pipeline Integrity</v>
          </cell>
          <cell r="O71">
            <v>0</v>
          </cell>
        </row>
        <row r="72">
          <cell r="B72" t="str">
            <v xml:space="preserve">  Public Improvements</v>
          </cell>
          <cell r="O72">
            <v>0</v>
          </cell>
        </row>
        <row r="73">
          <cell r="B73" t="str">
            <v xml:space="preserve">  Structures</v>
          </cell>
          <cell r="O73">
            <v>0</v>
          </cell>
        </row>
        <row r="74">
          <cell r="B74" t="str">
            <v xml:space="preserve">  System Improvement</v>
          </cell>
          <cell r="O74">
            <v>0</v>
          </cell>
        </row>
        <row r="75">
          <cell r="B75" t="str">
            <v xml:space="preserve">  System Integrity</v>
          </cell>
          <cell r="C75">
            <v>0</v>
          </cell>
          <cell r="O75">
            <v>0</v>
          </cell>
        </row>
        <row r="76">
          <cell r="B76" t="str">
            <v xml:space="preserve">  Vehicles</v>
          </cell>
          <cell r="O76">
            <v>0</v>
          </cell>
        </row>
        <row r="77">
          <cell r="B77" t="str">
            <v xml:space="preserve">  Irrigation</v>
          </cell>
          <cell r="C77">
            <v>18</v>
          </cell>
          <cell r="D77">
            <v>88</v>
          </cell>
          <cell r="E77">
            <v>75</v>
          </cell>
          <cell r="F77">
            <v>-204</v>
          </cell>
          <cell r="G77">
            <v>20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-3</v>
          </cell>
        </row>
        <row r="78">
          <cell r="B78" t="str">
            <v xml:space="preserve">  Growth</v>
          </cell>
          <cell r="C78">
            <v>107</v>
          </cell>
          <cell r="D78">
            <v>817</v>
          </cell>
          <cell r="E78">
            <v>351</v>
          </cell>
          <cell r="G78">
            <v>817</v>
          </cell>
          <cell r="O78">
            <v>2092</v>
          </cell>
        </row>
        <row r="79">
          <cell r="B79" t="str">
            <v xml:space="preserve">  Equipment</v>
          </cell>
          <cell r="C79">
            <v>0</v>
          </cell>
          <cell r="O79">
            <v>0</v>
          </cell>
        </row>
        <row r="80">
          <cell r="B80" t="str">
            <v xml:space="preserve">  Information Technology</v>
          </cell>
          <cell r="F80">
            <v>21594</v>
          </cell>
          <cell r="G80">
            <v>1782</v>
          </cell>
          <cell r="O80">
            <v>23376</v>
          </cell>
        </row>
        <row r="81">
          <cell r="B81" t="str">
            <v xml:space="preserve">  Miscellaneous</v>
          </cell>
          <cell r="C81">
            <v>189013</v>
          </cell>
          <cell r="D81">
            <v>81722</v>
          </cell>
          <cell r="E81">
            <v>79326</v>
          </cell>
          <cell r="F81">
            <v>172268</v>
          </cell>
          <cell r="G81">
            <v>-472899</v>
          </cell>
          <cell r="O81">
            <v>49430</v>
          </cell>
        </row>
        <row r="82">
          <cell r="B82" t="str">
            <v xml:space="preserve">  Overhead</v>
          </cell>
          <cell r="C82">
            <v>287872</v>
          </cell>
          <cell r="D82">
            <v>362372</v>
          </cell>
          <cell r="E82">
            <v>-650243</v>
          </cell>
          <cell r="F82">
            <v>331924</v>
          </cell>
          <cell r="G82">
            <v>588513</v>
          </cell>
          <cell r="O82">
            <v>920438</v>
          </cell>
        </row>
        <row r="83">
          <cell r="B83" t="str">
            <v xml:space="preserve">  Pipeline Integrity</v>
          </cell>
          <cell r="O83">
            <v>0</v>
          </cell>
        </row>
        <row r="84">
          <cell r="B84" t="str">
            <v xml:space="preserve">  Public Improvements</v>
          </cell>
          <cell r="O84">
            <v>0</v>
          </cell>
        </row>
        <row r="85">
          <cell r="B85" t="str">
            <v xml:space="preserve">  Structures</v>
          </cell>
          <cell r="C85">
            <v>7890</v>
          </cell>
          <cell r="D85">
            <v>2461</v>
          </cell>
          <cell r="F85">
            <v>43</v>
          </cell>
          <cell r="G85">
            <v>0</v>
          </cell>
          <cell r="O85">
            <v>10394</v>
          </cell>
        </row>
        <row r="86">
          <cell r="B86" t="str">
            <v xml:space="preserve">  System Improvement</v>
          </cell>
          <cell r="C86">
            <v>673</v>
          </cell>
          <cell r="D86">
            <v>163</v>
          </cell>
          <cell r="E86">
            <v>241</v>
          </cell>
          <cell r="O86">
            <v>1077</v>
          </cell>
        </row>
        <row r="87">
          <cell r="B87" t="str">
            <v xml:space="preserve">  System Integrity</v>
          </cell>
          <cell r="C87">
            <v>2966</v>
          </cell>
          <cell r="D87">
            <v>-756</v>
          </cell>
          <cell r="E87">
            <v>1126</v>
          </cell>
          <cell r="G87">
            <v>740</v>
          </cell>
          <cell r="O87">
            <v>4076</v>
          </cell>
        </row>
        <row r="88">
          <cell r="B88" t="str">
            <v xml:space="preserve">  Vehicles</v>
          </cell>
          <cell r="O88">
            <v>0</v>
          </cell>
        </row>
        <row r="89">
          <cell r="B89" t="str">
            <v xml:space="preserve">  Other </v>
          </cell>
          <cell r="C89">
            <v>488521</v>
          </cell>
          <cell r="D89">
            <v>446779</v>
          </cell>
          <cell r="E89">
            <v>-569199</v>
          </cell>
          <cell r="F89">
            <v>525829</v>
          </cell>
          <cell r="G89">
            <v>118953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1010883</v>
          </cell>
        </row>
        <row r="90">
          <cell r="B90" t="str">
            <v xml:space="preserve">  Growth</v>
          </cell>
          <cell r="C90">
            <v>7363</v>
          </cell>
          <cell r="D90">
            <v>32093</v>
          </cell>
          <cell r="E90">
            <v>24638</v>
          </cell>
          <cell r="F90">
            <v>2271</v>
          </cell>
          <cell r="G90">
            <v>-25831</v>
          </cell>
          <cell r="O90">
            <v>40534</v>
          </cell>
        </row>
        <row r="91">
          <cell r="B91" t="str">
            <v xml:space="preserve">  Equipment</v>
          </cell>
          <cell r="O91">
            <v>0</v>
          </cell>
        </row>
        <row r="92">
          <cell r="B92" t="str">
            <v xml:space="preserve">  Information Technology</v>
          </cell>
          <cell r="O92">
            <v>0</v>
          </cell>
        </row>
        <row r="93">
          <cell r="B93" t="str">
            <v xml:space="preserve">  Miscellaneous</v>
          </cell>
          <cell r="C93">
            <v>694</v>
          </cell>
          <cell r="D93">
            <v>4916</v>
          </cell>
          <cell r="E93">
            <v>-4939</v>
          </cell>
          <cell r="F93">
            <v>-428</v>
          </cell>
          <cell r="G93">
            <v>-1453</v>
          </cell>
          <cell r="O93">
            <v>-1210</v>
          </cell>
        </row>
        <row r="94">
          <cell r="B94" t="str">
            <v xml:space="preserve">  Overhead</v>
          </cell>
          <cell r="O94">
            <v>0</v>
          </cell>
        </row>
        <row r="95">
          <cell r="B95" t="str">
            <v xml:space="preserve">  Pipeline Integrity</v>
          </cell>
          <cell r="O95">
            <v>0</v>
          </cell>
        </row>
        <row r="96">
          <cell r="B96" t="str">
            <v xml:space="preserve">  Public Improvements</v>
          </cell>
          <cell r="C96">
            <v>616</v>
          </cell>
          <cell r="D96">
            <v>4563</v>
          </cell>
          <cell r="E96">
            <v>3729</v>
          </cell>
          <cell r="F96">
            <v>387</v>
          </cell>
          <cell r="G96">
            <v>23788</v>
          </cell>
          <cell r="O96">
            <v>33083</v>
          </cell>
        </row>
        <row r="97">
          <cell r="B97" t="str">
            <v xml:space="preserve">  Structures</v>
          </cell>
          <cell r="O97">
            <v>0</v>
          </cell>
        </row>
        <row r="98">
          <cell r="B98" t="str">
            <v xml:space="preserve">  System Improvement</v>
          </cell>
          <cell r="O98">
            <v>0</v>
          </cell>
        </row>
        <row r="99">
          <cell r="B99" t="str">
            <v xml:space="preserve">  System Integrity</v>
          </cell>
          <cell r="C99">
            <v>12548</v>
          </cell>
          <cell r="D99">
            <v>9914</v>
          </cell>
          <cell r="E99">
            <v>16621</v>
          </cell>
          <cell r="F99">
            <v>7965</v>
          </cell>
          <cell r="G99">
            <v>20397</v>
          </cell>
          <cell r="O99">
            <v>67445</v>
          </cell>
        </row>
        <row r="100">
          <cell r="B100" t="str">
            <v xml:space="preserve">  Vehicles</v>
          </cell>
          <cell r="O100">
            <v>0</v>
          </cell>
        </row>
        <row r="101">
          <cell r="B101" t="str">
            <v xml:space="preserve">  Dalhart</v>
          </cell>
          <cell r="C101">
            <v>21221</v>
          </cell>
          <cell r="D101">
            <v>51486</v>
          </cell>
          <cell r="E101">
            <v>40049</v>
          </cell>
          <cell r="F101">
            <v>10195</v>
          </cell>
          <cell r="G101">
            <v>16901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139852</v>
          </cell>
        </row>
        <row r="102">
          <cell r="B102" t="str">
            <v xml:space="preserve">  Growth</v>
          </cell>
          <cell r="C102">
            <v>163802</v>
          </cell>
          <cell r="D102">
            <v>136947</v>
          </cell>
          <cell r="E102">
            <v>176710</v>
          </cell>
          <cell r="F102">
            <v>140357</v>
          </cell>
          <cell r="G102">
            <v>219258</v>
          </cell>
          <cell r="O102">
            <v>837074</v>
          </cell>
        </row>
        <row r="103">
          <cell r="B103" t="str">
            <v xml:space="preserve">  Equipment</v>
          </cell>
          <cell r="C103">
            <v>6557</v>
          </cell>
          <cell r="D103">
            <v>15346</v>
          </cell>
          <cell r="E103">
            <v>36870</v>
          </cell>
          <cell r="F103">
            <v>33487</v>
          </cell>
          <cell r="G103">
            <v>11513</v>
          </cell>
          <cell r="O103">
            <v>103773</v>
          </cell>
        </row>
        <row r="104">
          <cell r="B104" t="str">
            <v xml:space="preserve">  Information Technology</v>
          </cell>
          <cell r="C104">
            <v>30899</v>
          </cell>
          <cell r="E104">
            <v>-2004</v>
          </cell>
          <cell r="F104">
            <v>5562</v>
          </cell>
          <cell r="G104">
            <v>5224</v>
          </cell>
          <cell r="O104">
            <v>39681</v>
          </cell>
        </row>
        <row r="105">
          <cell r="B105" t="str">
            <v xml:space="preserve">  Miscellaneous</v>
          </cell>
          <cell r="C105">
            <v>294615</v>
          </cell>
          <cell r="D105">
            <v>-35085</v>
          </cell>
          <cell r="E105">
            <v>31450</v>
          </cell>
          <cell r="F105">
            <v>75296</v>
          </cell>
          <cell r="G105">
            <v>-456124</v>
          </cell>
          <cell r="O105">
            <v>-89848</v>
          </cell>
        </row>
        <row r="106">
          <cell r="B106" t="str">
            <v xml:space="preserve">  Overhead</v>
          </cell>
          <cell r="C106">
            <v>-156042</v>
          </cell>
          <cell r="D106">
            <v>-694919</v>
          </cell>
          <cell r="E106">
            <v>850961</v>
          </cell>
          <cell r="F106">
            <v>-68479</v>
          </cell>
          <cell r="G106">
            <v>144713</v>
          </cell>
          <cell r="O106">
            <v>76234</v>
          </cell>
        </row>
        <row r="107">
          <cell r="B107" t="str">
            <v xml:space="preserve">  Pipeline Integrity</v>
          </cell>
          <cell r="O107">
            <v>0</v>
          </cell>
        </row>
        <row r="108">
          <cell r="B108" t="str">
            <v xml:space="preserve">  Public Improvements</v>
          </cell>
          <cell r="C108">
            <v>233798</v>
          </cell>
          <cell r="D108">
            <v>4711</v>
          </cell>
          <cell r="E108">
            <v>3269</v>
          </cell>
          <cell r="F108">
            <v>-75485</v>
          </cell>
          <cell r="G108">
            <v>27697</v>
          </cell>
          <cell r="O108">
            <v>193990</v>
          </cell>
        </row>
        <row r="109">
          <cell r="B109" t="str">
            <v xml:space="preserve">  Structures</v>
          </cell>
          <cell r="C109">
            <v>-194668</v>
          </cell>
          <cell r="D109">
            <v>69580</v>
          </cell>
          <cell r="E109">
            <v>211923</v>
          </cell>
          <cell r="F109">
            <v>285</v>
          </cell>
          <cell r="G109">
            <v>72115</v>
          </cell>
          <cell r="O109">
            <v>159235</v>
          </cell>
        </row>
        <row r="110">
          <cell r="B110" t="str">
            <v xml:space="preserve">  System Improvement</v>
          </cell>
          <cell r="C110">
            <v>316555</v>
          </cell>
          <cell r="D110">
            <v>-10059</v>
          </cell>
          <cell r="E110">
            <v>-281321</v>
          </cell>
          <cell r="F110">
            <v>1174</v>
          </cell>
          <cell r="G110">
            <v>44929</v>
          </cell>
          <cell r="O110">
            <v>71278</v>
          </cell>
        </row>
        <row r="111">
          <cell r="B111" t="str">
            <v xml:space="preserve">  System Integrity</v>
          </cell>
          <cell r="C111">
            <v>213435</v>
          </cell>
          <cell r="D111">
            <v>236131</v>
          </cell>
          <cell r="E111">
            <v>241876</v>
          </cell>
          <cell r="F111">
            <v>369731</v>
          </cell>
          <cell r="G111">
            <v>472860</v>
          </cell>
          <cell r="O111">
            <v>1534033</v>
          </cell>
        </row>
        <row r="112">
          <cell r="B112" t="str">
            <v xml:space="preserve">  Vehicles</v>
          </cell>
          <cell r="D112">
            <v>-1885</v>
          </cell>
          <cell r="O112">
            <v>-1885</v>
          </cell>
        </row>
        <row r="113">
          <cell r="B113" t="str">
            <v xml:space="preserve">  TransLa</v>
          </cell>
          <cell r="C113">
            <v>908951</v>
          </cell>
          <cell r="D113">
            <v>-279233</v>
          </cell>
          <cell r="E113">
            <v>1269734</v>
          </cell>
          <cell r="F113">
            <v>481928</v>
          </cell>
          <cell r="G113">
            <v>542185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2923565</v>
          </cell>
        </row>
        <row r="114">
          <cell r="B114" t="str">
            <v xml:space="preserve">  Growth</v>
          </cell>
          <cell r="C114">
            <v>650051</v>
          </cell>
          <cell r="D114">
            <v>665768</v>
          </cell>
          <cell r="E114">
            <v>431516</v>
          </cell>
          <cell r="F114">
            <v>552478</v>
          </cell>
          <cell r="G114">
            <v>693532</v>
          </cell>
          <cell r="O114">
            <v>2993345</v>
          </cell>
        </row>
        <row r="115">
          <cell r="B115" t="str">
            <v xml:space="preserve">  Equipment</v>
          </cell>
          <cell r="C115">
            <v>26775</v>
          </cell>
          <cell r="D115">
            <v>31033</v>
          </cell>
          <cell r="E115">
            <v>48321</v>
          </cell>
          <cell r="F115">
            <v>49444</v>
          </cell>
          <cell r="G115">
            <v>65610</v>
          </cell>
          <cell r="O115">
            <v>221183</v>
          </cell>
        </row>
        <row r="116">
          <cell r="B116" t="str">
            <v xml:space="preserve">  Information Technology</v>
          </cell>
          <cell r="C116">
            <v>11397</v>
          </cell>
          <cell r="D116">
            <v>9282</v>
          </cell>
          <cell r="E116">
            <v>51188</v>
          </cell>
          <cell r="F116">
            <v>78966</v>
          </cell>
          <cell r="G116">
            <v>61378</v>
          </cell>
          <cell r="O116">
            <v>212211</v>
          </cell>
        </row>
        <row r="117">
          <cell r="B117" t="str">
            <v xml:space="preserve">  Miscellaneous</v>
          </cell>
          <cell r="C117">
            <v>182147</v>
          </cell>
          <cell r="D117">
            <v>11992</v>
          </cell>
          <cell r="E117">
            <v>-311214</v>
          </cell>
          <cell r="F117">
            <v>-76046</v>
          </cell>
          <cell r="G117">
            <v>-47050</v>
          </cell>
          <cell r="O117">
            <v>-240171</v>
          </cell>
        </row>
        <row r="118">
          <cell r="B118" t="str">
            <v xml:space="preserve">  Overhead</v>
          </cell>
          <cell r="C118">
            <v>0</v>
          </cell>
          <cell r="F118">
            <v>35798</v>
          </cell>
          <cell r="G118">
            <v>0</v>
          </cell>
          <cell r="O118">
            <v>35798</v>
          </cell>
        </row>
        <row r="119">
          <cell r="B119" t="str">
            <v xml:space="preserve">  Pipeline Integrity</v>
          </cell>
          <cell r="O119">
            <v>0</v>
          </cell>
        </row>
        <row r="120">
          <cell r="B120" t="str">
            <v xml:space="preserve">  Public Improvements</v>
          </cell>
          <cell r="C120">
            <v>17100</v>
          </cell>
          <cell r="D120">
            <v>52986</v>
          </cell>
          <cell r="E120">
            <v>48021</v>
          </cell>
          <cell r="F120">
            <v>39574</v>
          </cell>
          <cell r="G120">
            <v>189414</v>
          </cell>
          <cell r="O120">
            <v>347095</v>
          </cell>
        </row>
        <row r="121">
          <cell r="B121" t="str">
            <v xml:space="preserve">  Structures</v>
          </cell>
          <cell r="C121">
            <v>7225</v>
          </cell>
          <cell r="D121">
            <v>-32752</v>
          </cell>
          <cell r="E121">
            <v>1212677</v>
          </cell>
          <cell r="F121">
            <v>176482</v>
          </cell>
          <cell r="G121">
            <v>56875</v>
          </cell>
          <cell r="O121">
            <v>1420507</v>
          </cell>
        </row>
        <row r="122">
          <cell r="B122" t="str">
            <v xml:space="preserve">  System Improvement</v>
          </cell>
          <cell r="C122">
            <v>1098939</v>
          </cell>
          <cell r="D122">
            <v>3456266</v>
          </cell>
          <cell r="E122">
            <v>2605336</v>
          </cell>
          <cell r="F122">
            <v>1499776</v>
          </cell>
          <cell r="G122">
            <v>458752</v>
          </cell>
          <cell r="O122">
            <v>9119069</v>
          </cell>
        </row>
        <row r="123">
          <cell r="B123" t="str">
            <v xml:space="preserve">  System Integrity</v>
          </cell>
          <cell r="C123">
            <v>674648</v>
          </cell>
          <cell r="D123">
            <v>1223375</v>
          </cell>
          <cell r="E123">
            <v>839076</v>
          </cell>
          <cell r="F123">
            <v>828305</v>
          </cell>
          <cell r="G123">
            <v>1247217</v>
          </cell>
          <cell r="O123">
            <v>4812621</v>
          </cell>
        </row>
        <row r="124">
          <cell r="B124" t="str">
            <v xml:space="preserve">  Vehicles</v>
          </cell>
          <cell r="C124">
            <v>-4731</v>
          </cell>
          <cell r="D124">
            <v>-11465</v>
          </cell>
          <cell r="F124">
            <v>-4266</v>
          </cell>
          <cell r="G124">
            <v>91372</v>
          </cell>
          <cell r="O124">
            <v>70910</v>
          </cell>
        </row>
        <row r="125">
          <cell r="B125" t="str">
            <v xml:space="preserve">  LGS</v>
          </cell>
          <cell r="C125">
            <v>2663551</v>
          </cell>
          <cell r="D125">
            <v>5406485</v>
          </cell>
          <cell r="E125">
            <v>4924921</v>
          </cell>
          <cell r="F125">
            <v>3180511</v>
          </cell>
          <cell r="G125">
            <v>2817100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18992568</v>
          </cell>
        </row>
        <row r="126">
          <cell r="B126" t="str">
            <v xml:space="preserve">  Growth</v>
          </cell>
          <cell r="C126">
            <v>275084</v>
          </cell>
          <cell r="D126">
            <v>314182</v>
          </cell>
          <cell r="E126">
            <v>694296</v>
          </cell>
          <cell r="F126">
            <v>269007</v>
          </cell>
          <cell r="G126">
            <v>636134</v>
          </cell>
          <cell r="O126">
            <v>2188703</v>
          </cell>
        </row>
        <row r="127">
          <cell r="B127" t="str">
            <v xml:space="preserve">  Equipment</v>
          </cell>
          <cell r="C127">
            <v>8359</v>
          </cell>
          <cell r="D127">
            <v>-2255</v>
          </cell>
          <cell r="E127">
            <v>27909</v>
          </cell>
          <cell r="F127">
            <v>7162</v>
          </cell>
          <cell r="G127">
            <v>48190</v>
          </cell>
          <cell r="O127">
            <v>89365</v>
          </cell>
        </row>
        <row r="128">
          <cell r="B128" t="str">
            <v xml:space="preserve">  Information Technology</v>
          </cell>
          <cell r="C128">
            <v>13</v>
          </cell>
          <cell r="E128">
            <v>102469</v>
          </cell>
          <cell r="F128">
            <v>109865</v>
          </cell>
          <cell r="G128">
            <v>0</v>
          </cell>
          <cell r="O128">
            <v>212347</v>
          </cell>
        </row>
        <row r="129">
          <cell r="B129" t="str">
            <v xml:space="preserve">  Miscellaneous</v>
          </cell>
          <cell r="C129">
            <v>-4105</v>
          </cell>
          <cell r="D129">
            <v>63035</v>
          </cell>
          <cell r="E129">
            <v>35071</v>
          </cell>
          <cell r="F129">
            <v>-27202</v>
          </cell>
          <cell r="G129">
            <v>-188867</v>
          </cell>
          <cell r="O129">
            <v>-122068</v>
          </cell>
        </row>
        <row r="130">
          <cell r="B130" t="str">
            <v xml:space="preserve">  Overhead</v>
          </cell>
          <cell r="C130">
            <v>245408</v>
          </cell>
          <cell r="D130">
            <v>215463</v>
          </cell>
          <cell r="E130">
            <v>-460871</v>
          </cell>
          <cell r="F130">
            <v>334257</v>
          </cell>
          <cell r="G130">
            <v>297930</v>
          </cell>
          <cell r="O130">
            <v>632187</v>
          </cell>
        </row>
        <row r="131">
          <cell r="B131" t="str">
            <v xml:space="preserve">  Pipeline Integrity</v>
          </cell>
          <cell r="O131">
            <v>0</v>
          </cell>
        </row>
        <row r="132">
          <cell r="B132" t="str">
            <v xml:space="preserve">  Public Improvements</v>
          </cell>
          <cell r="C132">
            <v>58855</v>
          </cell>
          <cell r="D132">
            <v>20167</v>
          </cell>
          <cell r="E132">
            <v>44174</v>
          </cell>
          <cell r="F132">
            <v>16547</v>
          </cell>
          <cell r="G132">
            <v>65923</v>
          </cell>
          <cell r="O132">
            <v>205666</v>
          </cell>
        </row>
        <row r="133">
          <cell r="B133" t="str">
            <v xml:space="preserve">  Structures</v>
          </cell>
          <cell r="C133">
            <v>858</v>
          </cell>
          <cell r="E133">
            <v>1701</v>
          </cell>
          <cell r="F133">
            <v>2440</v>
          </cell>
          <cell r="G133">
            <v>5111</v>
          </cell>
          <cell r="O133">
            <v>10110</v>
          </cell>
        </row>
        <row r="134">
          <cell r="B134" t="str">
            <v xml:space="preserve">  System Improvement</v>
          </cell>
          <cell r="C134">
            <v>23383</v>
          </cell>
          <cell r="D134">
            <v>42657</v>
          </cell>
          <cell r="E134">
            <v>61416</v>
          </cell>
          <cell r="F134">
            <v>47536</v>
          </cell>
          <cell r="G134">
            <v>11109</v>
          </cell>
          <cell r="O134">
            <v>186101</v>
          </cell>
        </row>
        <row r="135">
          <cell r="B135" t="str">
            <v xml:space="preserve">  System Integrity</v>
          </cell>
          <cell r="C135">
            <v>548979</v>
          </cell>
          <cell r="D135">
            <v>540591</v>
          </cell>
          <cell r="E135">
            <v>1222953</v>
          </cell>
          <cell r="F135">
            <v>393649</v>
          </cell>
          <cell r="G135">
            <v>583727</v>
          </cell>
          <cell r="O135">
            <v>3289899</v>
          </cell>
        </row>
        <row r="136">
          <cell r="B136" t="str">
            <v xml:space="preserve">  Vehicles</v>
          </cell>
          <cell r="O136">
            <v>0</v>
          </cell>
        </row>
        <row r="137">
          <cell r="B137" t="str">
            <v xml:space="preserve">  Kentucky</v>
          </cell>
          <cell r="C137">
            <v>1156834</v>
          </cell>
          <cell r="D137">
            <v>1193840</v>
          </cell>
          <cell r="E137">
            <v>1729118</v>
          </cell>
          <cell r="F137">
            <v>1153261</v>
          </cell>
          <cell r="G137">
            <v>1459257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6692310</v>
          </cell>
        </row>
        <row r="138">
          <cell r="B138" t="str">
            <v xml:space="preserve">  Growth</v>
          </cell>
          <cell r="C138">
            <v>467931</v>
          </cell>
          <cell r="D138">
            <v>658564</v>
          </cell>
          <cell r="E138">
            <v>876403</v>
          </cell>
          <cell r="F138">
            <v>718214</v>
          </cell>
          <cell r="G138">
            <v>814562</v>
          </cell>
          <cell r="O138">
            <v>3535674</v>
          </cell>
        </row>
        <row r="139">
          <cell r="B139" t="str">
            <v xml:space="preserve">  Equipment</v>
          </cell>
          <cell r="C139">
            <v>33521</v>
          </cell>
          <cell r="D139">
            <v>14664</v>
          </cell>
          <cell r="E139">
            <v>48133</v>
          </cell>
          <cell r="F139">
            <v>-30043</v>
          </cell>
          <cell r="G139">
            <v>7763</v>
          </cell>
          <cell r="O139">
            <v>74038</v>
          </cell>
        </row>
        <row r="140">
          <cell r="B140" t="str">
            <v xml:space="preserve">  Information Technology</v>
          </cell>
          <cell r="D140">
            <v>18972</v>
          </cell>
          <cell r="E140">
            <v>31441</v>
          </cell>
          <cell r="F140">
            <v>114493</v>
          </cell>
          <cell r="G140">
            <v>2115</v>
          </cell>
          <cell r="O140">
            <v>167021</v>
          </cell>
        </row>
        <row r="141">
          <cell r="B141" t="str">
            <v xml:space="preserve">  Miscellaneous</v>
          </cell>
          <cell r="C141">
            <v>335463</v>
          </cell>
          <cell r="D141">
            <v>254521</v>
          </cell>
          <cell r="E141">
            <v>249754</v>
          </cell>
          <cell r="F141">
            <v>-50040</v>
          </cell>
          <cell r="G141">
            <v>-452955</v>
          </cell>
          <cell r="O141">
            <v>336743</v>
          </cell>
        </row>
        <row r="142">
          <cell r="B142" t="str">
            <v xml:space="preserve">  Overhead</v>
          </cell>
          <cell r="C142">
            <v>6216</v>
          </cell>
          <cell r="D142">
            <v>279954</v>
          </cell>
          <cell r="E142">
            <v>-286170</v>
          </cell>
          <cell r="F142">
            <v>420296</v>
          </cell>
          <cell r="G142">
            <v>402491</v>
          </cell>
          <cell r="O142">
            <v>822787</v>
          </cell>
        </row>
        <row r="143">
          <cell r="B143" t="str">
            <v xml:space="preserve">  Pipeline Integrity</v>
          </cell>
          <cell r="O143">
            <v>0</v>
          </cell>
        </row>
        <row r="144">
          <cell r="B144" t="str">
            <v xml:space="preserve">  Public Improvements</v>
          </cell>
          <cell r="C144">
            <v>13436</v>
          </cell>
          <cell r="D144">
            <v>42556</v>
          </cell>
          <cell r="E144">
            <v>102752</v>
          </cell>
          <cell r="F144">
            <v>46026</v>
          </cell>
          <cell r="G144">
            <v>31349</v>
          </cell>
          <cell r="O144">
            <v>236119</v>
          </cell>
        </row>
        <row r="145">
          <cell r="B145" t="str">
            <v xml:space="preserve">  Structures</v>
          </cell>
          <cell r="C145">
            <v>506</v>
          </cell>
          <cell r="D145">
            <v>10214</v>
          </cell>
          <cell r="E145">
            <v>7154</v>
          </cell>
          <cell r="F145">
            <v>6033</v>
          </cell>
          <cell r="G145">
            <v>345</v>
          </cell>
          <cell r="O145">
            <v>24252</v>
          </cell>
        </row>
        <row r="146">
          <cell r="B146" t="str">
            <v xml:space="preserve">  System Improvement</v>
          </cell>
          <cell r="C146">
            <v>553782</v>
          </cell>
          <cell r="D146">
            <v>272940</v>
          </cell>
          <cell r="E146">
            <v>267218</v>
          </cell>
          <cell r="F146">
            <v>45820</v>
          </cell>
          <cell r="G146">
            <v>16713</v>
          </cell>
          <cell r="O146">
            <v>1156473</v>
          </cell>
        </row>
        <row r="147">
          <cell r="B147" t="str">
            <v xml:space="preserve">  System Integrity</v>
          </cell>
          <cell r="C147">
            <v>166894</v>
          </cell>
          <cell r="D147">
            <v>289451</v>
          </cell>
          <cell r="E147">
            <v>551378</v>
          </cell>
          <cell r="F147">
            <v>175602</v>
          </cell>
          <cell r="G147">
            <v>352100</v>
          </cell>
          <cell r="O147">
            <v>1535425</v>
          </cell>
        </row>
        <row r="148">
          <cell r="B148" t="str">
            <v xml:space="preserve">  Vehicles</v>
          </cell>
          <cell r="C148">
            <v>-8924</v>
          </cell>
          <cell r="D148">
            <v>-1300</v>
          </cell>
          <cell r="E148">
            <v>-1714</v>
          </cell>
          <cell r="F148">
            <v>-4180</v>
          </cell>
          <cell r="G148">
            <v>0</v>
          </cell>
          <cell r="O148">
            <v>-16118</v>
          </cell>
        </row>
        <row r="149">
          <cell r="B149" t="str">
            <v xml:space="preserve">  Tennessee</v>
          </cell>
          <cell r="C149">
            <v>1568825</v>
          </cell>
          <cell r="D149">
            <v>1840536</v>
          </cell>
          <cell r="E149">
            <v>1846349</v>
          </cell>
          <cell r="F149">
            <v>1442221</v>
          </cell>
          <cell r="G149">
            <v>1174483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7872414</v>
          </cell>
        </row>
        <row r="150">
          <cell r="B150" t="str">
            <v xml:space="preserve">  Growth</v>
          </cell>
          <cell r="C150">
            <v>93404</v>
          </cell>
          <cell r="D150">
            <v>-91850</v>
          </cell>
          <cell r="E150">
            <v>233408</v>
          </cell>
          <cell r="F150">
            <v>140884</v>
          </cell>
          <cell r="G150">
            <v>131325</v>
          </cell>
          <cell r="O150">
            <v>507171</v>
          </cell>
        </row>
        <row r="151">
          <cell r="B151" t="str">
            <v xml:space="preserve">  Equipment</v>
          </cell>
          <cell r="C151">
            <v>992</v>
          </cell>
          <cell r="D151">
            <v>2419</v>
          </cell>
          <cell r="E151">
            <v>1680</v>
          </cell>
          <cell r="F151">
            <v>7</v>
          </cell>
          <cell r="G151">
            <v>-7</v>
          </cell>
          <cell r="O151">
            <v>5091</v>
          </cell>
        </row>
        <row r="152">
          <cell r="B152" t="str">
            <v xml:space="preserve">  Information Technology</v>
          </cell>
          <cell r="O152">
            <v>0</v>
          </cell>
        </row>
        <row r="153">
          <cell r="B153" t="str">
            <v xml:space="preserve">  Miscellaneous</v>
          </cell>
          <cell r="C153">
            <v>57191</v>
          </cell>
          <cell r="D153">
            <v>-36075</v>
          </cell>
          <cell r="E153">
            <v>9622</v>
          </cell>
          <cell r="F153">
            <v>41470</v>
          </cell>
          <cell r="G153">
            <v>-75553</v>
          </cell>
          <cell r="O153">
            <v>-3345</v>
          </cell>
        </row>
        <row r="154">
          <cell r="B154" t="str">
            <v xml:space="preserve">  Overhead</v>
          </cell>
          <cell r="C154">
            <v>110725</v>
          </cell>
          <cell r="D154">
            <v>87177</v>
          </cell>
          <cell r="E154">
            <v>-197902</v>
          </cell>
          <cell r="F154">
            <v>120753</v>
          </cell>
          <cell r="G154">
            <v>124102</v>
          </cell>
          <cell r="O154">
            <v>244855</v>
          </cell>
        </row>
        <row r="155">
          <cell r="B155" t="str">
            <v xml:space="preserve">  Pipeline Integrity</v>
          </cell>
          <cell r="O155">
            <v>0</v>
          </cell>
        </row>
        <row r="156">
          <cell r="B156" t="str">
            <v xml:space="preserve">  Public Improvements</v>
          </cell>
          <cell r="C156">
            <v>10222</v>
          </cell>
          <cell r="D156">
            <v>12067</v>
          </cell>
          <cell r="E156">
            <v>9999</v>
          </cell>
          <cell r="F156">
            <v>1769</v>
          </cell>
          <cell r="G156">
            <v>1180</v>
          </cell>
          <cell r="O156">
            <v>35237</v>
          </cell>
        </row>
        <row r="157">
          <cell r="B157" t="str">
            <v xml:space="preserve">  Structures</v>
          </cell>
          <cell r="C157">
            <v>3315</v>
          </cell>
          <cell r="D157">
            <v>-75491</v>
          </cell>
          <cell r="E157">
            <v>1678</v>
          </cell>
          <cell r="F157">
            <v>667</v>
          </cell>
          <cell r="G157">
            <v>40784</v>
          </cell>
          <cell r="O157">
            <v>-29047</v>
          </cell>
        </row>
        <row r="158">
          <cell r="B158" t="str">
            <v xml:space="preserve">  System Improvement</v>
          </cell>
          <cell r="C158">
            <v>5693</v>
          </cell>
          <cell r="D158">
            <v>9351</v>
          </cell>
          <cell r="E158">
            <v>14209</v>
          </cell>
          <cell r="G158">
            <v>3143</v>
          </cell>
          <cell r="O158">
            <v>32396</v>
          </cell>
        </row>
        <row r="159">
          <cell r="B159" t="str">
            <v xml:space="preserve">  System Integrity</v>
          </cell>
          <cell r="C159">
            <v>161423</v>
          </cell>
          <cell r="D159">
            <v>221207</v>
          </cell>
          <cell r="E159">
            <v>389446</v>
          </cell>
          <cell r="F159">
            <v>696248</v>
          </cell>
          <cell r="G159">
            <v>657844</v>
          </cell>
          <cell r="O159">
            <v>2126168</v>
          </cell>
        </row>
        <row r="160">
          <cell r="B160" t="str">
            <v xml:space="preserve">  Vehicles</v>
          </cell>
          <cell r="C160">
            <v>0</v>
          </cell>
          <cell r="O160">
            <v>0</v>
          </cell>
        </row>
        <row r="161">
          <cell r="B161" t="str">
            <v xml:space="preserve">  Georgia</v>
          </cell>
          <cell r="C161">
            <v>442965</v>
          </cell>
          <cell r="D161">
            <v>128805</v>
          </cell>
          <cell r="E161">
            <v>462140</v>
          </cell>
          <cell r="F161">
            <v>1001798</v>
          </cell>
          <cell r="G161">
            <v>882818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2918526</v>
          </cell>
        </row>
        <row r="162">
          <cell r="B162" t="str">
            <v xml:space="preserve">  Growth</v>
          </cell>
          <cell r="C162">
            <v>86518</v>
          </cell>
          <cell r="D162">
            <v>136296</v>
          </cell>
          <cell r="E162">
            <v>172693</v>
          </cell>
          <cell r="F162">
            <v>61584</v>
          </cell>
          <cell r="G162">
            <v>95021</v>
          </cell>
          <cell r="O162">
            <v>552112</v>
          </cell>
        </row>
        <row r="163">
          <cell r="B163" t="str">
            <v xml:space="preserve">  Equipment</v>
          </cell>
          <cell r="C163">
            <v>13990</v>
          </cell>
          <cell r="D163">
            <v>1728</v>
          </cell>
          <cell r="E163">
            <v>5819</v>
          </cell>
          <cell r="F163">
            <v>3</v>
          </cell>
          <cell r="G163">
            <v>1374</v>
          </cell>
          <cell r="O163">
            <v>22914</v>
          </cell>
        </row>
        <row r="164">
          <cell r="B164" t="str">
            <v xml:space="preserve">  Information Technology</v>
          </cell>
          <cell r="O164">
            <v>0</v>
          </cell>
        </row>
        <row r="165">
          <cell r="B165" t="str">
            <v xml:space="preserve">  Miscellaneous</v>
          </cell>
          <cell r="C165">
            <v>38359</v>
          </cell>
          <cell r="D165">
            <v>-22529</v>
          </cell>
          <cell r="E165">
            <v>2857</v>
          </cell>
          <cell r="F165">
            <v>7455</v>
          </cell>
          <cell r="G165">
            <v>-35146</v>
          </cell>
          <cell r="O165">
            <v>-9004</v>
          </cell>
        </row>
        <row r="166">
          <cell r="B166" t="str">
            <v xml:space="preserve">  Overhead</v>
          </cell>
          <cell r="C166">
            <v>48369</v>
          </cell>
          <cell r="D166">
            <v>51165</v>
          </cell>
          <cell r="E166">
            <v>-99535</v>
          </cell>
          <cell r="F166">
            <v>69688</v>
          </cell>
          <cell r="G166">
            <v>85379</v>
          </cell>
          <cell r="O166">
            <v>155066</v>
          </cell>
        </row>
        <row r="167">
          <cell r="B167" t="str">
            <v xml:space="preserve">  Pipeline Integrity</v>
          </cell>
          <cell r="O167">
            <v>0</v>
          </cell>
        </row>
        <row r="168">
          <cell r="B168" t="str">
            <v xml:space="preserve">  Public Improvements</v>
          </cell>
          <cell r="C168">
            <v>348</v>
          </cell>
          <cell r="E168">
            <v>356</v>
          </cell>
          <cell r="F168">
            <v>1660</v>
          </cell>
          <cell r="G168">
            <v>21405</v>
          </cell>
          <cell r="O168">
            <v>23769</v>
          </cell>
        </row>
        <row r="169">
          <cell r="B169" t="str">
            <v xml:space="preserve">  Structures</v>
          </cell>
          <cell r="O169">
            <v>0</v>
          </cell>
        </row>
        <row r="170">
          <cell r="B170" t="str">
            <v xml:space="preserve">  System Improvement</v>
          </cell>
          <cell r="G170">
            <v>3420</v>
          </cell>
          <cell r="O170">
            <v>3420</v>
          </cell>
        </row>
        <row r="171">
          <cell r="B171" t="str">
            <v xml:space="preserve">  System Integrity</v>
          </cell>
          <cell r="C171">
            <v>75768</v>
          </cell>
          <cell r="D171">
            <v>72079</v>
          </cell>
          <cell r="E171">
            <v>91760</v>
          </cell>
          <cell r="F171">
            <v>32625</v>
          </cell>
          <cell r="G171">
            <v>58225</v>
          </cell>
          <cell r="O171">
            <v>330457</v>
          </cell>
        </row>
        <row r="172">
          <cell r="B172" t="str">
            <v xml:space="preserve">  Vehicles</v>
          </cell>
          <cell r="O172">
            <v>0</v>
          </cell>
        </row>
        <row r="173">
          <cell r="B173" t="str">
            <v xml:space="preserve">  Virginia</v>
          </cell>
          <cell r="C173">
            <v>263352</v>
          </cell>
          <cell r="D173">
            <v>238739</v>
          </cell>
          <cell r="E173">
            <v>173950</v>
          </cell>
          <cell r="F173">
            <v>173015</v>
          </cell>
          <cell r="G173">
            <v>229678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1078734</v>
          </cell>
        </row>
        <row r="174">
          <cell r="B174" t="str">
            <v xml:space="preserve">  Growth</v>
          </cell>
          <cell r="C174">
            <v>48590</v>
          </cell>
          <cell r="D174">
            <v>87410</v>
          </cell>
          <cell r="E174">
            <v>151987</v>
          </cell>
          <cell r="F174">
            <v>54931</v>
          </cell>
          <cell r="G174">
            <v>118739</v>
          </cell>
          <cell r="O174">
            <v>461657</v>
          </cell>
        </row>
        <row r="175">
          <cell r="B175" t="str">
            <v xml:space="preserve">  Equipment</v>
          </cell>
          <cell r="C175">
            <v>11556</v>
          </cell>
          <cell r="D175">
            <v>1162</v>
          </cell>
          <cell r="E175">
            <v>7399</v>
          </cell>
          <cell r="F175">
            <v>6123</v>
          </cell>
          <cell r="G175">
            <v>-2</v>
          </cell>
          <cell r="O175">
            <v>26238</v>
          </cell>
        </row>
        <row r="176">
          <cell r="B176" t="str">
            <v xml:space="preserve">  Information Technology</v>
          </cell>
          <cell r="O176">
            <v>0</v>
          </cell>
        </row>
        <row r="177">
          <cell r="B177" t="str">
            <v xml:space="preserve">  Miscellaneous</v>
          </cell>
          <cell r="C177">
            <v>9202</v>
          </cell>
          <cell r="D177">
            <v>13853</v>
          </cell>
          <cell r="E177">
            <v>-241319</v>
          </cell>
          <cell r="F177">
            <v>22037</v>
          </cell>
          <cell r="G177">
            <v>-51475</v>
          </cell>
          <cell r="O177">
            <v>-247702</v>
          </cell>
        </row>
        <row r="178">
          <cell r="B178" t="str">
            <v xml:space="preserve">  Overhead</v>
          </cell>
          <cell r="C178">
            <v>98038</v>
          </cell>
          <cell r="D178">
            <v>89311</v>
          </cell>
          <cell r="E178">
            <v>-187350</v>
          </cell>
          <cell r="F178">
            <v>129239</v>
          </cell>
          <cell r="G178">
            <v>125230</v>
          </cell>
          <cell r="O178">
            <v>254468</v>
          </cell>
        </row>
        <row r="179">
          <cell r="B179" t="str">
            <v xml:space="preserve">  Pipeline Integrity</v>
          </cell>
          <cell r="O179">
            <v>0</v>
          </cell>
        </row>
        <row r="180">
          <cell r="B180" t="str">
            <v xml:space="preserve">  Public Improvements</v>
          </cell>
          <cell r="C180">
            <v>93</v>
          </cell>
          <cell r="E180">
            <v>22</v>
          </cell>
          <cell r="F180">
            <v>-3</v>
          </cell>
          <cell r="G180">
            <v>6158</v>
          </cell>
          <cell r="O180">
            <v>6270</v>
          </cell>
        </row>
        <row r="181">
          <cell r="B181" t="str">
            <v xml:space="preserve">  Structures</v>
          </cell>
          <cell r="C181">
            <v>423</v>
          </cell>
          <cell r="D181">
            <v>6397</v>
          </cell>
          <cell r="E181">
            <v>13671</v>
          </cell>
          <cell r="F181">
            <v>1358</v>
          </cell>
          <cell r="G181">
            <v>-20</v>
          </cell>
          <cell r="O181">
            <v>21829</v>
          </cell>
        </row>
        <row r="182">
          <cell r="B182" t="str">
            <v xml:space="preserve">  System Improvement</v>
          </cell>
          <cell r="C182">
            <v>2549</v>
          </cell>
          <cell r="D182">
            <v>2701</v>
          </cell>
          <cell r="E182">
            <v>4781</v>
          </cell>
          <cell r="F182">
            <v>322</v>
          </cell>
          <cell r="G182">
            <v>44</v>
          </cell>
          <cell r="O182">
            <v>10397</v>
          </cell>
        </row>
        <row r="183">
          <cell r="B183" t="str">
            <v xml:space="preserve">  System Integrity</v>
          </cell>
          <cell r="C183">
            <v>128057</v>
          </cell>
          <cell r="D183">
            <v>181519</v>
          </cell>
          <cell r="E183">
            <v>402502</v>
          </cell>
          <cell r="F183">
            <v>108139</v>
          </cell>
          <cell r="G183">
            <v>193066</v>
          </cell>
          <cell r="O183">
            <v>1013283</v>
          </cell>
        </row>
        <row r="184">
          <cell r="B184" t="str">
            <v xml:space="preserve">  Vehicles</v>
          </cell>
          <cell r="O184">
            <v>0</v>
          </cell>
        </row>
        <row r="185">
          <cell r="B185" t="str">
            <v xml:space="preserve">  Missouri-MD</v>
          </cell>
          <cell r="C185">
            <v>298508</v>
          </cell>
          <cell r="D185">
            <v>382353</v>
          </cell>
          <cell r="E185">
            <v>151693</v>
          </cell>
          <cell r="F185">
            <v>322146</v>
          </cell>
          <cell r="G185">
            <v>391740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1546440</v>
          </cell>
        </row>
        <row r="186">
          <cell r="B186" t="str">
            <v xml:space="preserve">  Growth</v>
          </cell>
          <cell r="C186">
            <v>26649</v>
          </cell>
          <cell r="D186">
            <v>34076</v>
          </cell>
          <cell r="E186">
            <v>73583</v>
          </cell>
          <cell r="F186">
            <v>30159</v>
          </cell>
          <cell r="G186">
            <v>53672</v>
          </cell>
          <cell r="O186">
            <v>218139</v>
          </cell>
        </row>
        <row r="187">
          <cell r="B187" t="str">
            <v xml:space="preserve">  Equipment</v>
          </cell>
          <cell r="C187">
            <v>4941</v>
          </cell>
          <cell r="D187">
            <v>1795</v>
          </cell>
          <cell r="E187">
            <v>3666</v>
          </cell>
          <cell r="F187">
            <v>3231</v>
          </cell>
          <cell r="G187">
            <v>-20</v>
          </cell>
          <cell r="O187">
            <v>13613</v>
          </cell>
        </row>
        <row r="188">
          <cell r="B188" t="str">
            <v xml:space="preserve">  Information Technology</v>
          </cell>
          <cell r="O188">
            <v>0</v>
          </cell>
        </row>
        <row r="189">
          <cell r="B189" t="str">
            <v xml:space="preserve">  Miscellaneous</v>
          </cell>
          <cell r="C189">
            <v>8776</v>
          </cell>
          <cell r="D189">
            <v>-6252</v>
          </cell>
          <cell r="E189">
            <v>8423</v>
          </cell>
          <cell r="F189">
            <v>8687</v>
          </cell>
          <cell r="G189">
            <v>-15415</v>
          </cell>
          <cell r="O189">
            <v>4219</v>
          </cell>
        </row>
        <row r="190">
          <cell r="B190" t="str">
            <v xml:space="preserve">  Overhead</v>
          </cell>
          <cell r="C190">
            <v>38205</v>
          </cell>
          <cell r="D190">
            <v>36535</v>
          </cell>
          <cell r="E190">
            <v>-74739</v>
          </cell>
          <cell r="F190">
            <v>47759</v>
          </cell>
          <cell r="G190">
            <v>35634</v>
          </cell>
          <cell r="O190">
            <v>83394</v>
          </cell>
        </row>
        <row r="191">
          <cell r="B191" t="str">
            <v xml:space="preserve">  Pipeline Integrity</v>
          </cell>
          <cell r="O191">
            <v>0</v>
          </cell>
        </row>
        <row r="192">
          <cell r="B192" t="str">
            <v xml:space="preserve">  Public Improvements</v>
          </cell>
          <cell r="C192">
            <v>1069</v>
          </cell>
          <cell r="D192">
            <v>28</v>
          </cell>
          <cell r="E192">
            <v>23448</v>
          </cell>
          <cell r="F192">
            <v>-38447</v>
          </cell>
          <cell r="G192">
            <v>9437</v>
          </cell>
          <cell r="O192">
            <v>-4465</v>
          </cell>
        </row>
        <row r="193">
          <cell r="B193" t="str">
            <v xml:space="preserve">  Structures</v>
          </cell>
          <cell r="C193">
            <v>9055</v>
          </cell>
          <cell r="D193">
            <v>421</v>
          </cell>
          <cell r="E193">
            <v>627</v>
          </cell>
          <cell r="F193">
            <v>7669</v>
          </cell>
          <cell r="G193">
            <v>-74554</v>
          </cell>
          <cell r="O193">
            <v>-56782</v>
          </cell>
        </row>
        <row r="194">
          <cell r="B194" t="str">
            <v xml:space="preserve">  System Improvement</v>
          </cell>
          <cell r="C194">
            <v>1644</v>
          </cell>
          <cell r="E194">
            <v>181</v>
          </cell>
          <cell r="F194">
            <v>26</v>
          </cell>
          <cell r="G194">
            <v>-26</v>
          </cell>
          <cell r="O194">
            <v>1825</v>
          </cell>
        </row>
        <row r="195">
          <cell r="B195" t="str">
            <v xml:space="preserve">  System Integrity</v>
          </cell>
          <cell r="C195">
            <v>62919</v>
          </cell>
          <cell r="D195">
            <v>55882</v>
          </cell>
          <cell r="E195">
            <v>99106</v>
          </cell>
          <cell r="F195">
            <v>48810</v>
          </cell>
          <cell r="G195">
            <v>114185</v>
          </cell>
          <cell r="O195">
            <v>380902</v>
          </cell>
        </row>
        <row r="196">
          <cell r="B196" t="str">
            <v xml:space="preserve">  Vehicles</v>
          </cell>
          <cell r="O196">
            <v>0</v>
          </cell>
        </row>
        <row r="197">
          <cell r="B197" t="str">
            <v xml:space="preserve">  Illinois</v>
          </cell>
          <cell r="C197">
            <v>153258</v>
          </cell>
          <cell r="D197">
            <v>122485</v>
          </cell>
          <cell r="E197">
            <v>134295</v>
          </cell>
          <cell r="F197">
            <v>107894</v>
          </cell>
          <cell r="G197">
            <v>122913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640845</v>
          </cell>
        </row>
        <row r="198">
          <cell r="B198" t="str">
            <v xml:space="preserve">  Growth</v>
          </cell>
          <cell r="C198">
            <v>939</v>
          </cell>
          <cell r="D198">
            <v>3994</v>
          </cell>
          <cell r="E198">
            <v>12955</v>
          </cell>
          <cell r="F198">
            <v>1631</v>
          </cell>
          <cell r="G198">
            <v>2461</v>
          </cell>
          <cell r="O198">
            <v>21980</v>
          </cell>
        </row>
        <row r="199">
          <cell r="B199" t="str">
            <v xml:space="preserve">  Equipment</v>
          </cell>
          <cell r="E199">
            <v>0</v>
          </cell>
          <cell r="G199">
            <v>-500</v>
          </cell>
          <cell r="O199">
            <v>-500</v>
          </cell>
        </row>
        <row r="200">
          <cell r="B200" t="str">
            <v xml:space="preserve">  Information Technology</v>
          </cell>
          <cell r="E200">
            <v>25</v>
          </cell>
          <cell r="F200">
            <v>3</v>
          </cell>
          <cell r="G200">
            <v>-3</v>
          </cell>
          <cell r="O200">
            <v>25</v>
          </cell>
        </row>
        <row r="201">
          <cell r="B201" t="str">
            <v xml:space="preserve">  Miscellaneous</v>
          </cell>
          <cell r="C201">
            <v>-3281</v>
          </cell>
          <cell r="D201">
            <v>-1420</v>
          </cell>
          <cell r="E201">
            <v>4589</v>
          </cell>
          <cell r="F201">
            <v>329</v>
          </cell>
          <cell r="G201">
            <v>-7869</v>
          </cell>
          <cell r="O201">
            <v>-7652</v>
          </cell>
        </row>
        <row r="202">
          <cell r="B202" t="str">
            <v xml:space="preserve">  Overhead</v>
          </cell>
          <cell r="C202">
            <v>25033</v>
          </cell>
          <cell r="D202">
            <v>13712</v>
          </cell>
          <cell r="E202">
            <v>-38745</v>
          </cell>
          <cell r="F202">
            <v>20892</v>
          </cell>
          <cell r="G202">
            <v>16954</v>
          </cell>
          <cell r="O202">
            <v>37846</v>
          </cell>
        </row>
        <row r="203">
          <cell r="B203" t="str">
            <v xml:space="preserve">  Pipeline Integrity</v>
          </cell>
          <cell r="O203">
            <v>0</v>
          </cell>
        </row>
        <row r="204">
          <cell r="B204" t="str">
            <v xml:space="preserve">  Public Improvements</v>
          </cell>
          <cell r="C204">
            <v>0</v>
          </cell>
          <cell r="O204">
            <v>0</v>
          </cell>
        </row>
        <row r="205">
          <cell r="B205" t="str">
            <v xml:space="preserve">  Structures</v>
          </cell>
          <cell r="C205">
            <v>3511</v>
          </cell>
          <cell r="D205">
            <v>798</v>
          </cell>
          <cell r="E205">
            <v>-31139</v>
          </cell>
          <cell r="F205">
            <v>1</v>
          </cell>
          <cell r="G205">
            <v>-1</v>
          </cell>
          <cell r="O205">
            <v>-26830</v>
          </cell>
        </row>
        <row r="206">
          <cell r="B206" t="str">
            <v xml:space="preserve">  System Improvement</v>
          </cell>
          <cell r="O206">
            <v>0</v>
          </cell>
        </row>
        <row r="207">
          <cell r="B207" t="str">
            <v xml:space="preserve">  System Integrity</v>
          </cell>
          <cell r="C207">
            <v>18030</v>
          </cell>
          <cell r="D207">
            <v>9573</v>
          </cell>
          <cell r="E207">
            <v>43415</v>
          </cell>
          <cell r="F207">
            <v>8604</v>
          </cell>
          <cell r="G207">
            <v>14813</v>
          </cell>
          <cell r="O207">
            <v>94435</v>
          </cell>
        </row>
        <row r="208">
          <cell r="B208" t="str">
            <v xml:space="preserve">  Vehicles</v>
          </cell>
          <cell r="O208">
            <v>0</v>
          </cell>
        </row>
        <row r="209">
          <cell r="B209" t="str">
            <v xml:space="preserve">  Iowa</v>
          </cell>
          <cell r="C209">
            <v>44232</v>
          </cell>
          <cell r="D209">
            <v>26657</v>
          </cell>
          <cell r="E209">
            <v>-8900</v>
          </cell>
          <cell r="F209">
            <v>31460</v>
          </cell>
          <cell r="G209">
            <v>25855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119304</v>
          </cell>
        </row>
        <row r="210">
          <cell r="B210" t="str">
            <v xml:space="preserve">  Growth</v>
          </cell>
          <cell r="C210">
            <v>71425</v>
          </cell>
          <cell r="D210">
            <v>151241</v>
          </cell>
          <cell r="E210">
            <v>538957</v>
          </cell>
          <cell r="F210">
            <v>209997</v>
          </cell>
          <cell r="G210">
            <v>225374</v>
          </cell>
          <cell r="O210">
            <v>1196994</v>
          </cell>
        </row>
        <row r="211">
          <cell r="B211" t="str">
            <v xml:space="preserve">  Equipment</v>
          </cell>
          <cell r="C211">
            <v>14385</v>
          </cell>
          <cell r="D211">
            <v>166009</v>
          </cell>
          <cell r="E211">
            <v>31421</v>
          </cell>
          <cell r="F211">
            <v>3870</v>
          </cell>
          <cell r="G211">
            <v>29871</v>
          </cell>
          <cell r="O211">
            <v>245556</v>
          </cell>
        </row>
        <row r="212">
          <cell r="B212" t="str">
            <v xml:space="preserve">  Information Technology</v>
          </cell>
          <cell r="C212">
            <v>10110</v>
          </cell>
          <cell r="D212">
            <v>17941</v>
          </cell>
          <cell r="E212">
            <v>38220</v>
          </cell>
          <cell r="F212">
            <v>93038</v>
          </cell>
          <cell r="G212">
            <v>821</v>
          </cell>
          <cell r="O212">
            <v>160130</v>
          </cell>
        </row>
        <row r="213">
          <cell r="B213" t="str">
            <v xml:space="preserve">  Miscellaneous</v>
          </cell>
          <cell r="C213">
            <v>-20436</v>
          </cell>
          <cell r="D213">
            <v>93294</v>
          </cell>
          <cell r="E213">
            <v>132183</v>
          </cell>
          <cell r="F213">
            <v>-19275</v>
          </cell>
          <cell r="G213">
            <v>-225155</v>
          </cell>
          <cell r="O213">
            <v>-39389</v>
          </cell>
        </row>
        <row r="214">
          <cell r="B214" t="str">
            <v xml:space="preserve">  Overhead</v>
          </cell>
          <cell r="C214">
            <v>25663</v>
          </cell>
          <cell r="D214">
            <v>64356</v>
          </cell>
          <cell r="E214">
            <v>-90020</v>
          </cell>
          <cell r="F214">
            <v>201832</v>
          </cell>
          <cell r="G214">
            <v>207360</v>
          </cell>
          <cell r="O214">
            <v>409191</v>
          </cell>
        </row>
        <row r="215">
          <cell r="B215" t="str">
            <v xml:space="preserve">  Pipeline Integrity</v>
          </cell>
          <cell r="O215">
            <v>0</v>
          </cell>
        </row>
        <row r="216">
          <cell r="B216" t="str">
            <v xml:space="preserve">  Public Improvements</v>
          </cell>
          <cell r="C216">
            <v>71</v>
          </cell>
          <cell r="D216">
            <v>5343</v>
          </cell>
          <cell r="E216">
            <v>1029</v>
          </cell>
          <cell r="F216">
            <v>3659</v>
          </cell>
          <cell r="G216">
            <v>1618</v>
          </cell>
          <cell r="O216">
            <v>11720</v>
          </cell>
        </row>
        <row r="217">
          <cell r="B217" t="str">
            <v xml:space="preserve">  Structures</v>
          </cell>
          <cell r="C217">
            <v>16817</v>
          </cell>
          <cell r="E217">
            <v>3024</v>
          </cell>
          <cell r="O217">
            <v>19841</v>
          </cell>
        </row>
        <row r="218">
          <cell r="B218" t="str">
            <v xml:space="preserve">  System Improvement</v>
          </cell>
          <cell r="C218">
            <v>34786</v>
          </cell>
          <cell r="D218">
            <v>68884</v>
          </cell>
          <cell r="E218">
            <v>37781</v>
          </cell>
          <cell r="F218">
            <v>-17376</v>
          </cell>
          <cell r="G218">
            <v>-14831</v>
          </cell>
          <cell r="O218">
            <v>109244</v>
          </cell>
        </row>
        <row r="219">
          <cell r="B219" t="str">
            <v xml:space="preserve">  System Integrity</v>
          </cell>
          <cell r="C219">
            <v>189164</v>
          </cell>
          <cell r="D219">
            <v>238026</v>
          </cell>
          <cell r="E219">
            <v>253641</v>
          </cell>
          <cell r="F219">
            <v>83760</v>
          </cell>
          <cell r="G219">
            <v>167084</v>
          </cell>
          <cell r="O219">
            <v>931675</v>
          </cell>
        </row>
        <row r="220">
          <cell r="B220" t="str">
            <v xml:space="preserve">  Vehicles</v>
          </cell>
          <cell r="C220">
            <v>241</v>
          </cell>
          <cell r="D220">
            <v>12759</v>
          </cell>
          <cell r="E220">
            <v>2923</v>
          </cell>
          <cell r="O220">
            <v>15923</v>
          </cell>
        </row>
        <row r="221">
          <cell r="B221" t="str">
            <v xml:space="preserve">  Colorado</v>
          </cell>
          <cell r="C221">
            <v>342226</v>
          </cell>
          <cell r="D221">
            <v>817853</v>
          </cell>
          <cell r="E221">
            <v>949159</v>
          </cell>
          <cell r="F221">
            <v>559505</v>
          </cell>
          <cell r="G221">
            <v>392142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3060885</v>
          </cell>
        </row>
        <row r="222">
          <cell r="B222" t="str">
            <v xml:space="preserve">  Growth</v>
          </cell>
          <cell r="C222">
            <v>192220</v>
          </cell>
          <cell r="D222">
            <v>266324</v>
          </cell>
          <cell r="E222">
            <v>480418</v>
          </cell>
          <cell r="F222">
            <v>162325</v>
          </cell>
          <cell r="G222">
            <v>218708</v>
          </cell>
          <cell r="O222">
            <v>1319995</v>
          </cell>
        </row>
        <row r="223">
          <cell r="B223" t="str">
            <v xml:space="preserve">  Equipment</v>
          </cell>
          <cell r="C223">
            <v>6909</v>
          </cell>
          <cell r="D223">
            <v>12749</v>
          </cell>
          <cell r="E223">
            <v>16222</v>
          </cell>
          <cell r="F223">
            <v>7244</v>
          </cell>
          <cell r="G223">
            <v>58613</v>
          </cell>
          <cell r="O223">
            <v>101737</v>
          </cell>
        </row>
        <row r="224">
          <cell r="B224" t="str">
            <v xml:space="preserve">  Information Technology</v>
          </cell>
          <cell r="O224">
            <v>0</v>
          </cell>
        </row>
        <row r="225">
          <cell r="B225" t="str">
            <v xml:space="preserve">  Miscellaneous</v>
          </cell>
          <cell r="C225">
            <v>100638</v>
          </cell>
          <cell r="D225">
            <v>45875</v>
          </cell>
          <cell r="E225">
            <v>-99355</v>
          </cell>
          <cell r="F225">
            <v>24076</v>
          </cell>
          <cell r="G225">
            <v>-146098</v>
          </cell>
          <cell r="O225">
            <v>-74864</v>
          </cell>
        </row>
        <row r="226">
          <cell r="B226" t="str">
            <v xml:space="preserve">  Overhead</v>
          </cell>
          <cell r="C226">
            <v>129288</v>
          </cell>
          <cell r="D226">
            <v>76951</v>
          </cell>
          <cell r="E226">
            <v>-236636</v>
          </cell>
          <cell r="F226">
            <v>173537</v>
          </cell>
          <cell r="G226">
            <v>144665</v>
          </cell>
          <cell r="O226">
            <v>287805</v>
          </cell>
        </row>
        <row r="227">
          <cell r="B227" t="str">
            <v xml:space="preserve">  Pipeline Integrity</v>
          </cell>
          <cell r="O227">
            <v>0</v>
          </cell>
        </row>
        <row r="228">
          <cell r="B228" t="str">
            <v xml:space="preserve">  Public Improvements</v>
          </cell>
          <cell r="C228">
            <v>-9407</v>
          </cell>
          <cell r="D228">
            <v>7092</v>
          </cell>
          <cell r="E228">
            <v>-585901</v>
          </cell>
          <cell r="F228">
            <v>91930</v>
          </cell>
          <cell r="G228">
            <v>-31334</v>
          </cell>
          <cell r="O228">
            <v>-527620</v>
          </cell>
        </row>
        <row r="229">
          <cell r="B229" t="str">
            <v xml:space="preserve">  Structures</v>
          </cell>
          <cell r="C229">
            <v>31</v>
          </cell>
          <cell r="D229">
            <v>184</v>
          </cell>
          <cell r="E229">
            <v>33</v>
          </cell>
          <cell r="O229">
            <v>248</v>
          </cell>
        </row>
        <row r="230">
          <cell r="B230" t="str">
            <v xml:space="preserve">  System Improvement</v>
          </cell>
          <cell r="C230">
            <v>2198</v>
          </cell>
          <cell r="D230">
            <v>10924</v>
          </cell>
          <cell r="E230">
            <v>26402</v>
          </cell>
          <cell r="F230">
            <v>1000</v>
          </cell>
          <cell r="G230">
            <v>101</v>
          </cell>
          <cell r="O230">
            <v>40625</v>
          </cell>
        </row>
        <row r="231">
          <cell r="B231" t="str">
            <v xml:space="preserve">  System Integrity</v>
          </cell>
          <cell r="C231">
            <v>532127</v>
          </cell>
          <cell r="D231">
            <v>588028</v>
          </cell>
          <cell r="E231">
            <v>637511</v>
          </cell>
          <cell r="F231">
            <v>336042</v>
          </cell>
          <cell r="G231">
            <v>576936</v>
          </cell>
          <cell r="O231">
            <v>2670644</v>
          </cell>
        </row>
        <row r="232">
          <cell r="B232" t="str">
            <v xml:space="preserve">  Vehicles</v>
          </cell>
          <cell r="C232">
            <v>-423</v>
          </cell>
          <cell r="D232">
            <v>6611</v>
          </cell>
          <cell r="E232">
            <v>1204</v>
          </cell>
          <cell r="O232">
            <v>7392</v>
          </cell>
        </row>
        <row r="233">
          <cell r="B233" t="str">
            <v xml:space="preserve">  Kansas</v>
          </cell>
          <cell r="C233">
            <v>953581</v>
          </cell>
          <cell r="D233">
            <v>1014738</v>
          </cell>
          <cell r="E233">
            <v>239898</v>
          </cell>
          <cell r="F233">
            <v>796154</v>
          </cell>
          <cell r="G233">
            <v>821591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3825962</v>
          </cell>
        </row>
        <row r="234">
          <cell r="B234" t="str">
            <v xml:space="preserve">  Growth</v>
          </cell>
          <cell r="C234">
            <v>196</v>
          </cell>
          <cell r="D234">
            <v>334</v>
          </cell>
          <cell r="E234">
            <v>4256</v>
          </cell>
          <cell r="F234">
            <v>3672</v>
          </cell>
          <cell r="G234">
            <v>-164</v>
          </cell>
          <cell r="O234">
            <v>8294</v>
          </cell>
        </row>
        <row r="235">
          <cell r="B235" t="str">
            <v xml:space="preserve">  Equipment</v>
          </cell>
          <cell r="F235">
            <v>92</v>
          </cell>
          <cell r="G235">
            <v>0</v>
          </cell>
          <cell r="O235">
            <v>92</v>
          </cell>
        </row>
        <row r="236">
          <cell r="B236" t="str">
            <v xml:space="preserve">  Information Technology</v>
          </cell>
          <cell r="O236">
            <v>0</v>
          </cell>
        </row>
        <row r="237">
          <cell r="B237" t="str">
            <v xml:space="preserve">  Miscellaneous</v>
          </cell>
          <cell r="C237">
            <v>-581</v>
          </cell>
          <cell r="D237">
            <v>5043</v>
          </cell>
          <cell r="E237">
            <v>-330</v>
          </cell>
          <cell r="F237">
            <v>44</v>
          </cell>
          <cell r="G237">
            <v>-3495</v>
          </cell>
          <cell r="O237">
            <v>681</v>
          </cell>
        </row>
        <row r="238">
          <cell r="B238" t="str">
            <v xml:space="preserve">  Overhead</v>
          </cell>
          <cell r="E238">
            <v>25</v>
          </cell>
          <cell r="O238">
            <v>25</v>
          </cell>
        </row>
        <row r="239">
          <cell r="B239" t="str">
            <v xml:space="preserve">  Pipeline Integrity</v>
          </cell>
          <cell r="O239">
            <v>0</v>
          </cell>
        </row>
        <row r="240">
          <cell r="B240" t="str">
            <v xml:space="preserve">  Public Improvements</v>
          </cell>
          <cell r="C240">
            <v>0</v>
          </cell>
          <cell r="O240">
            <v>0</v>
          </cell>
        </row>
        <row r="241">
          <cell r="B241" t="str">
            <v xml:space="preserve">  Structures</v>
          </cell>
          <cell r="O241">
            <v>0</v>
          </cell>
        </row>
        <row r="242">
          <cell r="B242" t="str">
            <v xml:space="preserve">  System Improvement</v>
          </cell>
          <cell r="C242">
            <v>1974</v>
          </cell>
          <cell r="D242">
            <v>277</v>
          </cell>
          <cell r="E242">
            <v>326</v>
          </cell>
          <cell r="F242">
            <v>-1339</v>
          </cell>
          <cell r="G242">
            <v>189</v>
          </cell>
          <cell r="O242">
            <v>1427</v>
          </cell>
        </row>
        <row r="243">
          <cell r="B243" t="str">
            <v xml:space="preserve">  System Integrity</v>
          </cell>
          <cell r="C243">
            <v>819</v>
          </cell>
          <cell r="D243">
            <v>7</v>
          </cell>
          <cell r="E243">
            <v>8169</v>
          </cell>
          <cell r="F243">
            <v>11519</v>
          </cell>
          <cell r="G243">
            <v>13921</v>
          </cell>
          <cell r="O243">
            <v>34435</v>
          </cell>
        </row>
        <row r="244">
          <cell r="B244" t="str">
            <v xml:space="preserve">  Vehicles</v>
          </cell>
          <cell r="O244">
            <v>0</v>
          </cell>
        </row>
        <row r="245">
          <cell r="B245" t="str">
            <v xml:space="preserve">  Missouri - CK</v>
          </cell>
          <cell r="C245">
            <v>2408</v>
          </cell>
          <cell r="D245">
            <v>5661</v>
          </cell>
          <cell r="E245">
            <v>12446</v>
          </cell>
          <cell r="F245">
            <v>13988</v>
          </cell>
          <cell r="G245">
            <v>10451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44954</v>
          </cell>
        </row>
      </sheetData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WTX"/>
      <sheetName val="Amarillo"/>
      <sheetName val="WestTxD"/>
      <sheetName val="Lubbock"/>
      <sheetName val="Dalhart"/>
      <sheetName val="Triangle"/>
      <sheetName val="Irrigation"/>
      <sheetName val="Other"/>
      <sheetName val="WestTexas CapEx_Sep07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Amarillo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103.505</v>
          </cell>
          <cell r="D12">
            <v>100.272593</v>
          </cell>
          <cell r="E12">
            <v>-3.2324069999999949</v>
          </cell>
          <cell r="G12">
            <v>1380.5543700000001</v>
          </cell>
          <cell r="H12">
            <v>1477.3643186999998</v>
          </cell>
          <cell r="I12">
            <v>96.809948699999723</v>
          </cell>
          <cell r="K12">
            <v>1477.3643186999998</v>
          </cell>
          <cell r="L12">
            <v>1460.5543700000001</v>
          </cell>
          <cell r="M12">
            <v>16.809948699999723</v>
          </cell>
          <cell r="N12">
            <v>1.1378336736054085E-2</v>
          </cell>
        </row>
        <row r="14">
          <cell r="A14" t="str">
            <v xml:space="preserve">  Equipment</v>
          </cell>
          <cell r="C14">
            <v>47.828000000000003</v>
          </cell>
          <cell r="D14">
            <v>0</v>
          </cell>
          <cell r="E14">
            <v>-47.828000000000003</v>
          </cell>
          <cell r="G14">
            <v>96.603999999999999</v>
          </cell>
          <cell r="H14">
            <v>99.839550000000003</v>
          </cell>
          <cell r="I14">
            <v>3.2355500000000035</v>
          </cell>
          <cell r="K14">
            <v>99.839550000000003</v>
          </cell>
          <cell r="L14">
            <v>96.603999999999999</v>
          </cell>
          <cell r="M14">
            <v>3.2355500000000035</v>
          </cell>
          <cell r="N14">
            <v>3.2407497830268701E-2</v>
          </cell>
        </row>
        <row r="15">
          <cell r="A15" t="str">
            <v xml:space="preserve">  Information Technology</v>
          </cell>
          <cell r="C15">
            <v>1.782</v>
          </cell>
          <cell r="D15">
            <v>0</v>
          </cell>
          <cell r="E15">
            <v>-1.782</v>
          </cell>
          <cell r="G15">
            <v>107.50673999999999</v>
          </cell>
          <cell r="H15">
            <v>0</v>
          </cell>
          <cell r="I15">
            <v>-107.50673999999999</v>
          </cell>
          <cell r="K15">
            <v>0</v>
          </cell>
          <cell r="L15">
            <v>107.50673999999999</v>
          </cell>
          <cell r="M15">
            <v>-107.50673999999999</v>
          </cell>
          <cell r="N15">
            <v>0</v>
          </cell>
        </row>
        <row r="16">
          <cell r="A16" t="str">
            <v xml:space="preserve">  Miscellaneous</v>
          </cell>
          <cell r="C16">
            <v>4.891</v>
          </cell>
          <cell r="D16">
            <v>0</v>
          </cell>
          <cell r="E16">
            <v>-4.891</v>
          </cell>
          <cell r="G16">
            <v>-16.835099999999997</v>
          </cell>
          <cell r="H16">
            <v>0</v>
          </cell>
          <cell r="I16">
            <v>16.835099999999997</v>
          </cell>
          <cell r="K16">
            <v>0</v>
          </cell>
          <cell r="L16">
            <v>-16.835099999999997</v>
          </cell>
          <cell r="M16">
            <v>16.835099999999997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167.233</v>
          </cell>
          <cell r="H17">
            <v>0</v>
          </cell>
          <cell r="I17">
            <v>-167.233</v>
          </cell>
          <cell r="K17">
            <v>0</v>
          </cell>
          <cell r="L17">
            <v>167.233</v>
          </cell>
          <cell r="M17">
            <v>-167.233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14.096</v>
          </cell>
          <cell r="D19">
            <v>4.3868260000000001</v>
          </cell>
          <cell r="E19">
            <v>-9.7091740000000009</v>
          </cell>
          <cell r="G19">
            <v>101.24610000000001</v>
          </cell>
          <cell r="H19">
            <v>52.854442000000006</v>
          </cell>
          <cell r="I19">
            <v>-48.391658000000007</v>
          </cell>
          <cell r="K19">
            <v>52.854442000000006</v>
          </cell>
          <cell r="L19">
            <v>101.24610000000001</v>
          </cell>
          <cell r="M19">
            <v>-48.391658000000007</v>
          </cell>
          <cell r="N19">
            <v>-0.91556463693250234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83.648820000000001</v>
          </cell>
          <cell r="H20">
            <v>0</v>
          </cell>
          <cell r="I20">
            <v>-83.648820000000001</v>
          </cell>
          <cell r="K20">
            <v>0</v>
          </cell>
          <cell r="L20">
            <v>83.648820000000001</v>
          </cell>
          <cell r="M20">
            <v>-83.648820000000001</v>
          </cell>
          <cell r="N20">
            <v>0</v>
          </cell>
        </row>
        <row r="21">
          <cell r="A21" t="str">
            <v xml:space="preserve">  System Improvement</v>
          </cell>
          <cell r="C21">
            <v>12.585000000000001</v>
          </cell>
          <cell r="D21">
            <v>24.192703100000003</v>
          </cell>
          <cell r="E21">
            <v>11.607703100000002</v>
          </cell>
          <cell r="G21">
            <v>157.05699999999999</v>
          </cell>
          <cell r="H21">
            <v>373.62300259999995</v>
          </cell>
          <cell r="I21">
            <v>216.56600259999996</v>
          </cell>
          <cell r="K21">
            <v>373.62300259999995</v>
          </cell>
          <cell r="L21">
            <v>157.05699999999999</v>
          </cell>
          <cell r="M21">
            <v>216.56600259999996</v>
          </cell>
          <cell r="N21">
            <v>0.57963776612505602</v>
          </cell>
        </row>
        <row r="22">
          <cell r="A22" t="str">
            <v xml:space="preserve">  System Integrity</v>
          </cell>
          <cell r="C22">
            <v>213.11600000000001</v>
          </cell>
          <cell r="D22">
            <v>195.56205529999997</v>
          </cell>
          <cell r="E22">
            <v>-17.553944700000045</v>
          </cell>
          <cell r="G22">
            <v>2525.7024999999999</v>
          </cell>
          <cell r="H22">
            <v>2455.4363145000002</v>
          </cell>
          <cell r="I22">
            <v>-70.266185499999665</v>
          </cell>
          <cell r="K22">
            <v>2455.4363145000002</v>
          </cell>
          <cell r="L22">
            <v>2525.7024999999999</v>
          </cell>
          <cell r="M22">
            <v>-70.266185499999665</v>
          </cell>
          <cell r="N22">
            <v>-2.8616578277782762E-2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0.74099999999999999</v>
          </cell>
          <cell r="H23">
            <v>0</v>
          </cell>
          <cell r="I23">
            <v>-0.74099999999999999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294.298</v>
          </cell>
          <cell r="D24">
            <v>224.14158439999997</v>
          </cell>
          <cell r="E24">
            <v>-70.156415600000031</v>
          </cell>
          <cell r="G24">
            <v>3222.9040599999998</v>
          </cell>
          <cell r="H24">
            <v>2981.7533091</v>
          </cell>
          <cell r="I24">
            <v>-241.15075089999971</v>
          </cell>
          <cell r="K24">
            <v>2981.7533091</v>
          </cell>
          <cell r="L24">
            <v>3222.1630599999999</v>
          </cell>
          <cell r="M24">
            <v>-240.40975089999969</v>
          </cell>
          <cell r="N24">
            <v>-8.0626975466513012E-2</v>
          </cell>
        </row>
        <row r="26">
          <cell r="A26" t="str">
            <v xml:space="preserve"> Total Amarillo</v>
          </cell>
          <cell r="C26">
            <v>397.803</v>
          </cell>
          <cell r="D26">
            <v>324.41417739999997</v>
          </cell>
          <cell r="E26">
            <v>-73.388822600000026</v>
          </cell>
          <cell r="G26">
            <v>4603.4584299999997</v>
          </cell>
          <cell r="H26">
            <v>4459.1176278000003</v>
          </cell>
          <cell r="I26">
            <v>-144.34080219999998</v>
          </cell>
          <cell r="K26">
            <v>4459.1176278000003</v>
          </cell>
          <cell r="L26">
            <v>4682.7174299999997</v>
          </cell>
          <cell r="M26">
            <v>-223.59980219999997</v>
          </cell>
          <cell r="N26">
            <v>-5.0144405432587268E-2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West Texas Div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251.11</v>
          </cell>
          <cell r="D12">
            <v>344.93549459999997</v>
          </cell>
          <cell r="E12">
            <v>93.825494599999956</v>
          </cell>
          <cell r="G12">
            <v>3061.3594199999998</v>
          </cell>
          <cell r="H12">
            <v>4763.8299329000001</v>
          </cell>
          <cell r="I12">
            <v>1702.4705129000004</v>
          </cell>
          <cell r="K12">
            <v>4763.8299329000001</v>
          </cell>
          <cell r="L12">
            <v>3311.3594199999998</v>
          </cell>
          <cell r="M12">
            <v>1452.4705129000004</v>
          </cell>
          <cell r="N12">
            <v>0.30489554273735447</v>
          </cell>
        </row>
        <row r="14">
          <cell r="A14" t="str">
            <v xml:space="preserve">  Equipment</v>
          </cell>
          <cell r="C14">
            <v>165.06200000000001</v>
          </cell>
          <cell r="D14">
            <v>0</v>
          </cell>
          <cell r="E14">
            <v>-165.06200000000001</v>
          </cell>
          <cell r="G14">
            <v>797.50167999999996</v>
          </cell>
          <cell r="H14">
            <v>360.44657000000001</v>
          </cell>
          <cell r="I14">
            <v>-437.05510999999996</v>
          </cell>
          <cell r="K14">
            <v>360.44657000000001</v>
          </cell>
          <cell r="L14">
            <v>797.50167999999996</v>
          </cell>
          <cell r="M14">
            <v>-437.05510999999996</v>
          </cell>
          <cell r="N14">
            <v>-1.2125378526975579</v>
          </cell>
        </row>
        <row r="15">
          <cell r="A15" t="str">
            <v xml:space="preserve">  Information Technology</v>
          </cell>
          <cell r="C15">
            <v>3.6999999999999998E-2</v>
          </cell>
          <cell r="D15">
            <v>0</v>
          </cell>
          <cell r="E15">
            <v>-3.6999999999999998E-2</v>
          </cell>
          <cell r="G15">
            <v>189.47499999999999</v>
          </cell>
          <cell r="H15">
            <v>722.86931000000004</v>
          </cell>
          <cell r="I15">
            <v>533.39431000000002</v>
          </cell>
          <cell r="K15">
            <v>722.86931000000004</v>
          </cell>
          <cell r="L15">
            <v>689.47500000000002</v>
          </cell>
          <cell r="M15">
            <v>33.394310000000019</v>
          </cell>
          <cell r="N15">
            <v>4.6196884468646227E-2</v>
          </cell>
        </row>
        <row r="16">
          <cell r="A16" t="str">
            <v xml:space="preserve">  Miscellaneous</v>
          </cell>
          <cell r="C16">
            <v>38.811999999999998</v>
          </cell>
          <cell r="D16">
            <v>0</v>
          </cell>
          <cell r="E16">
            <v>-38.811999999999998</v>
          </cell>
          <cell r="G16">
            <v>38.234999999999999</v>
          </cell>
          <cell r="H16">
            <v>0</v>
          </cell>
          <cell r="I16">
            <v>-38.234999999999999</v>
          </cell>
          <cell r="K16">
            <v>0</v>
          </cell>
          <cell r="L16">
            <v>38.234999999999999</v>
          </cell>
          <cell r="M16">
            <v>-38.234999999999999</v>
          </cell>
          <cell r="N16">
            <v>0</v>
          </cell>
        </row>
        <row r="17">
          <cell r="A17" t="str">
            <v xml:space="preserve">  Overhead</v>
          </cell>
          <cell r="C17">
            <v>4.3449999999999998</v>
          </cell>
          <cell r="D17">
            <v>0</v>
          </cell>
          <cell r="E17">
            <v>-4.3449999999999998</v>
          </cell>
          <cell r="G17">
            <v>4.3449999999999998</v>
          </cell>
          <cell r="H17">
            <v>0</v>
          </cell>
          <cell r="I17">
            <v>-4.3449999999999998</v>
          </cell>
          <cell r="K17">
            <v>0</v>
          </cell>
          <cell r="L17">
            <v>4.3449999999999998</v>
          </cell>
          <cell r="M17">
            <v>-4.3449999999999998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1.6679999999999999</v>
          </cell>
          <cell r="D19">
            <v>0</v>
          </cell>
          <cell r="E19">
            <v>-1.6679999999999999</v>
          </cell>
          <cell r="G19">
            <v>29.922000000000001</v>
          </cell>
          <cell r="H19">
            <v>82.498651800000005</v>
          </cell>
          <cell r="I19">
            <v>52.576651800000008</v>
          </cell>
          <cell r="K19">
            <v>82.498651800000005</v>
          </cell>
          <cell r="L19">
            <v>29.921999999999997</v>
          </cell>
          <cell r="M19">
            <v>52.576651800000008</v>
          </cell>
          <cell r="N19">
            <v>0.6373031637833384</v>
          </cell>
        </row>
        <row r="20">
          <cell r="A20" t="str">
            <v xml:space="preserve">  Structures</v>
          </cell>
          <cell r="C20">
            <v>1.212</v>
          </cell>
          <cell r="D20">
            <v>0</v>
          </cell>
          <cell r="E20">
            <v>-1.212</v>
          </cell>
          <cell r="G20">
            <v>478.25900000000001</v>
          </cell>
          <cell r="H20">
            <v>406.68299999999999</v>
          </cell>
          <cell r="I20">
            <v>-71.576000000000022</v>
          </cell>
          <cell r="K20">
            <v>406.68299999999999</v>
          </cell>
          <cell r="L20">
            <v>478.25900000000001</v>
          </cell>
          <cell r="M20">
            <v>-71.576000000000022</v>
          </cell>
          <cell r="N20">
            <v>-0.17599948854513225</v>
          </cell>
        </row>
        <row r="21">
          <cell r="A21" t="str">
            <v xml:space="preserve">  System Improvement</v>
          </cell>
          <cell r="C21">
            <v>105.229</v>
          </cell>
          <cell r="D21">
            <v>107.96304089999998</v>
          </cell>
          <cell r="E21">
            <v>2.7340408999999823</v>
          </cell>
          <cell r="G21">
            <v>1646.8033700000001</v>
          </cell>
          <cell r="H21">
            <v>3632.6133152000007</v>
          </cell>
          <cell r="I21">
            <v>1985.8099452000006</v>
          </cell>
          <cell r="K21">
            <v>3632.6133152000007</v>
          </cell>
          <cell r="L21">
            <v>2246.8033700000001</v>
          </cell>
          <cell r="M21">
            <v>1385.8099452000006</v>
          </cell>
          <cell r="N21">
            <v>0.38149118140412425</v>
          </cell>
        </row>
        <row r="22">
          <cell r="A22" t="str">
            <v xml:space="preserve">  System Integrity</v>
          </cell>
          <cell r="C22">
            <v>846.65899999999999</v>
          </cell>
          <cell r="D22">
            <v>786.34884280000006</v>
          </cell>
          <cell r="E22">
            <v>-60.310157199999935</v>
          </cell>
          <cell r="G22">
            <v>8068.677349999999</v>
          </cell>
          <cell r="H22">
            <v>9129.7187871999995</v>
          </cell>
          <cell r="I22">
            <v>1061.0414372000005</v>
          </cell>
          <cell r="K22">
            <v>9129.7187871999995</v>
          </cell>
          <cell r="L22">
            <v>8068.677349999999</v>
          </cell>
          <cell r="M22">
            <v>1061.0414372000005</v>
          </cell>
          <cell r="N22">
            <v>0.11621841394365796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-28.599</v>
          </cell>
          <cell r="H23">
            <v>0</v>
          </cell>
          <cell r="I23">
            <v>28.599</v>
          </cell>
          <cell r="K23">
            <v>0</v>
          </cell>
          <cell r="L23">
            <v>28.599</v>
          </cell>
          <cell r="M23">
            <v>-28.599</v>
          </cell>
          <cell r="N23">
            <v>0</v>
          </cell>
        </row>
        <row r="24">
          <cell r="A24" t="str">
            <v xml:space="preserve">  Total Non-Growth</v>
          </cell>
          <cell r="C24">
            <v>1163.0239999999999</v>
          </cell>
          <cell r="D24">
            <v>894.31188370000007</v>
          </cell>
          <cell r="E24">
            <v>-268.71211629999993</v>
          </cell>
          <cell r="G24">
            <v>11224.619399999998</v>
          </cell>
          <cell r="H24">
            <v>14334.829634199999</v>
          </cell>
          <cell r="I24">
            <v>3110.2102342000012</v>
          </cell>
          <cell r="K24">
            <v>14334.829634199999</v>
          </cell>
          <cell r="L24">
            <v>12381.817399999998</v>
          </cell>
          <cell r="M24">
            <v>1953.0122342000011</v>
          </cell>
          <cell r="N24">
            <v>0.13624244473338626</v>
          </cell>
        </row>
        <row r="26">
          <cell r="A26" t="str">
            <v xml:space="preserve"> Total West Texas Div</v>
          </cell>
          <cell r="C26">
            <v>1414.134</v>
          </cell>
          <cell r="D26">
            <v>1239.2473783</v>
          </cell>
          <cell r="E26">
            <v>-174.88662169999998</v>
          </cell>
          <cell r="G26">
            <v>14285.978819999997</v>
          </cell>
          <cell r="H26">
            <v>19098.6595671</v>
          </cell>
          <cell r="I26">
            <v>4812.6807471000011</v>
          </cell>
          <cell r="K26">
            <v>19098.6595671</v>
          </cell>
          <cell r="L26">
            <v>15693.176819999997</v>
          </cell>
          <cell r="M26">
            <v>3405.4827471000017</v>
          </cell>
          <cell r="N26">
            <v>0.17831003977715809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Lubbock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277.12099999999998</v>
          </cell>
          <cell r="D12">
            <v>39.978009800000002</v>
          </cell>
          <cell r="E12">
            <v>-237.14299019999999</v>
          </cell>
          <cell r="G12">
            <v>1956.6972900000001</v>
          </cell>
          <cell r="H12">
            <v>502.70109659999997</v>
          </cell>
          <cell r="I12">
            <v>-1453.9961934</v>
          </cell>
          <cell r="K12">
            <v>502.70109659999997</v>
          </cell>
          <cell r="L12">
            <v>2256.6972900000001</v>
          </cell>
          <cell r="M12">
            <v>-1753.9961934</v>
          </cell>
          <cell r="N12">
            <v>-3.4891433602653494</v>
          </cell>
        </row>
        <row r="14">
          <cell r="A14" t="str">
            <v xml:space="preserve">  Equipment</v>
          </cell>
          <cell r="C14">
            <v>0.44900000000000001</v>
          </cell>
          <cell r="D14">
            <v>0</v>
          </cell>
          <cell r="E14">
            <v>-0.44900000000000001</v>
          </cell>
          <cell r="G14">
            <v>147.71299999999999</v>
          </cell>
          <cell r="H14">
            <v>178.61218</v>
          </cell>
          <cell r="I14">
            <v>30.899180000000001</v>
          </cell>
          <cell r="K14">
            <v>178.61218</v>
          </cell>
          <cell r="L14">
            <v>147.71299999999999</v>
          </cell>
          <cell r="M14">
            <v>30.899180000000001</v>
          </cell>
          <cell r="N14">
            <v>0.17299592894504731</v>
          </cell>
        </row>
        <row r="15">
          <cell r="A15" t="str">
            <v xml:space="preserve">  Information Technology</v>
          </cell>
          <cell r="C15">
            <v>0.88</v>
          </cell>
          <cell r="D15">
            <v>0</v>
          </cell>
          <cell r="E15">
            <v>-0.88</v>
          </cell>
          <cell r="G15">
            <v>81.421730000000011</v>
          </cell>
          <cell r="H15">
            <v>0</v>
          </cell>
          <cell r="I15">
            <v>-81.421730000000011</v>
          </cell>
          <cell r="K15">
            <v>0</v>
          </cell>
          <cell r="L15">
            <v>81.421730000000011</v>
          </cell>
          <cell r="M15">
            <v>-81.421730000000011</v>
          </cell>
          <cell r="N15">
            <v>0</v>
          </cell>
        </row>
        <row r="16">
          <cell r="A16" t="str">
            <v xml:space="preserve">  Miscellaneous</v>
          </cell>
          <cell r="C16">
            <v>-30.021999999999998</v>
          </cell>
          <cell r="D16">
            <v>0</v>
          </cell>
          <cell r="E16">
            <v>30.021999999999998</v>
          </cell>
          <cell r="G16">
            <v>4.1002700000000036</v>
          </cell>
          <cell r="H16">
            <v>0</v>
          </cell>
          <cell r="I16">
            <v>-4.1002700000000036</v>
          </cell>
          <cell r="K16">
            <v>0</v>
          </cell>
          <cell r="L16">
            <v>4.1002700000000036</v>
          </cell>
          <cell r="M16">
            <v>-4.1002700000000036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1.8180000000000001</v>
          </cell>
          <cell r="H18">
            <v>0</v>
          </cell>
          <cell r="I18">
            <v>-1.8180000000000001</v>
          </cell>
          <cell r="K18">
            <v>0</v>
          </cell>
          <cell r="L18">
            <v>1.8180000000000001</v>
          </cell>
          <cell r="M18">
            <v>-1.8180000000000001</v>
          </cell>
          <cell r="N18">
            <v>0</v>
          </cell>
        </row>
        <row r="19">
          <cell r="A19" t="str">
            <v xml:space="preserve">  Public Improvements</v>
          </cell>
          <cell r="C19">
            <v>2.2240000000000002</v>
          </cell>
          <cell r="D19">
            <v>-645.24265560000003</v>
          </cell>
          <cell r="E19">
            <v>-647.46665560000008</v>
          </cell>
          <cell r="G19">
            <v>38.458460000000002</v>
          </cell>
          <cell r="H19">
            <v>23.154692999999739</v>
          </cell>
          <cell r="I19">
            <v>-15.303767000000263</v>
          </cell>
          <cell r="K19">
            <v>23.154692999999739</v>
          </cell>
          <cell r="L19">
            <v>338.45846</v>
          </cell>
          <cell r="M19">
            <v>-315.30376700000028</v>
          </cell>
          <cell r="N19">
            <v>-13.617272619421204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110.837</v>
          </cell>
          <cell r="D21">
            <v>4.2746509999999995</v>
          </cell>
          <cell r="E21">
            <v>-106.562349</v>
          </cell>
          <cell r="G21">
            <v>194.93074999999999</v>
          </cell>
          <cell r="H21">
            <v>51.295811999999984</v>
          </cell>
          <cell r="I21">
            <v>-143.63493800000001</v>
          </cell>
          <cell r="K21">
            <v>51.295811999999984</v>
          </cell>
          <cell r="L21">
            <v>194.93074999999999</v>
          </cell>
          <cell r="M21">
            <v>-143.63493800000001</v>
          </cell>
          <cell r="N21">
            <v>-2.8001299209377959</v>
          </cell>
        </row>
        <row r="22">
          <cell r="A22" t="str">
            <v xml:space="preserve">  System Integrity</v>
          </cell>
          <cell r="C22">
            <v>458.31299999999999</v>
          </cell>
          <cell r="D22">
            <v>15.83037</v>
          </cell>
          <cell r="E22">
            <v>-442.48262999999997</v>
          </cell>
          <cell r="G22">
            <v>3508.2336099999998</v>
          </cell>
          <cell r="H22">
            <v>558.74961410000014</v>
          </cell>
          <cell r="I22">
            <v>-2949.4839958999996</v>
          </cell>
          <cell r="K22">
            <v>558.74961410000014</v>
          </cell>
          <cell r="L22">
            <v>3508.2336099999998</v>
          </cell>
          <cell r="M22">
            <v>-2949.4839958999996</v>
          </cell>
          <cell r="N22">
            <v>-5.2787222066378492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0.81299999999999994</v>
          </cell>
          <cell r="H23">
            <v>0</v>
          </cell>
          <cell r="I23">
            <v>-0.81299999999999994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542.68100000000004</v>
          </cell>
          <cell r="D24">
            <v>-625.13763460000007</v>
          </cell>
          <cell r="E24">
            <v>-1167.8186346000002</v>
          </cell>
          <cell r="G24">
            <v>3977.48882</v>
          </cell>
          <cell r="H24">
            <v>811.8122990999999</v>
          </cell>
          <cell r="I24">
            <v>-3165.6765209</v>
          </cell>
          <cell r="K24">
            <v>811.8122990999999</v>
          </cell>
          <cell r="L24">
            <v>4276.6758199999995</v>
          </cell>
          <cell r="M24">
            <v>-3464.8635208999999</v>
          </cell>
          <cell r="N24">
            <v>-4.2680599009663371</v>
          </cell>
        </row>
        <row r="26">
          <cell r="A26" t="str">
            <v xml:space="preserve"> Total Lubbock</v>
          </cell>
          <cell r="C26">
            <v>819.80200000000002</v>
          </cell>
          <cell r="D26">
            <v>-585.15962480000007</v>
          </cell>
          <cell r="E26">
            <v>-1404.9616248000002</v>
          </cell>
          <cell r="G26">
            <v>5934.1861100000006</v>
          </cell>
          <cell r="H26">
            <v>1314.5133956999998</v>
          </cell>
          <cell r="I26">
            <v>-4619.6727142999998</v>
          </cell>
          <cell r="K26">
            <v>1314.5133956999998</v>
          </cell>
          <cell r="L26">
            <v>6533.3731099999995</v>
          </cell>
          <cell r="M26">
            <v>-5218.8597142999997</v>
          </cell>
          <cell r="N26">
            <v>-3.9701837435600051</v>
          </cell>
        </row>
      </sheetData>
      <sheetData sheetId="4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Dalhart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1.7869999999999999</v>
          </cell>
          <cell r="D12">
            <v>4.4235211000000003</v>
          </cell>
          <cell r="E12">
            <v>2.6365211000000004</v>
          </cell>
          <cell r="G12">
            <v>30.861699999999999</v>
          </cell>
          <cell r="H12">
            <v>53.004643799999997</v>
          </cell>
          <cell r="I12">
            <v>22.142943799999998</v>
          </cell>
          <cell r="K12">
            <v>53.004643799999997</v>
          </cell>
          <cell r="L12">
            <v>30.861699999999999</v>
          </cell>
          <cell r="M12">
            <v>22.142943799999998</v>
          </cell>
          <cell r="N12">
            <v>0.41775478925112591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22.171580000000002</v>
          </cell>
          <cell r="H15">
            <v>0</v>
          </cell>
          <cell r="I15">
            <v>-22.171580000000002</v>
          </cell>
          <cell r="K15">
            <v>0</v>
          </cell>
          <cell r="L15">
            <v>22.171580000000002</v>
          </cell>
          <cell r="M15">
            <v>-22.171580000000002</v>
          </cell>
          <cell r="N15">
            <v>0</v>
          </cell>
        </row>
        <row r="16">
          <cell r="A16" t="str">
            <v xml:space="preserve">  Miscellaneous</v>
          </cell>
          <cell r="C16">
            <v>2.92</v>
          </cell>
          <cell r="D16">
            <v>0</v>
          </cell>
          <cell r="E16">
            <v>-2.92</v>
          </cell>
          <cell r="G16">
            <v>1.2845899999999999</v>
          </cell>
          <cell r="H16">
            <v>0</v>
          </cell>
          <cell r="I16">
            <v>-1.2845899999999999</v>
          </cell>
          <cell r="K16">
            <v>0</v>
          </cell>
          <cell r="L16">
            <v>1.2845899999999999</v>
          </cell>
          <cell r="M16">
            <v>-1.2845899999999999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1.4E-2</v>
          </cell>
          <cell r="H17">
            <v>0</v>
          </cell>
          <cell r="I17">
            <v>-1.4E-2</v>
          </cell>
          <cell r="K17">
            <v>0</v>
          </cell>
          <cell r="L17">
            <v>1.4E-2</v>
          </cell>
          <cell r="M17">
            <v>-1.4E-2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-7.1820000000000004</v>
          </cell>
          <cell r="D19">
            <v>0</v>
          </cell>
          <cell r="E19">
            <v>7.1820000000000004</v>
          </cell>
          <cell r="G19">
            <v>-1.1479999999999999</v>
          </cell>
          <cell r="H19">
            <v>0</v>
          </cell>
          <cell r="I19">
            <v>1.1479999999999999</v>
          </cell>
          <cell r="K19">
            <v>0</v>
          </cell>
          <cell r="L19">
            <v>-1.1479999999999999</v>
          </cell>
          <cell r="M19">
            <v>1.1479999999999999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31.100999999999999</v>
          </cell>
          <cell r="D22">
            <v>6.8482373999999995</v>
          </cell>
          <cell r="E22">
            <v>-24.252762600000001</v>
          </cell>
          <cell r="G22">
            <v>147.76307</v>
          </cell>
          <cell r="H22">
            <v>82.186759999999992</v>
          </cell>
          <cell r="I22">
            <v>-65.576310000000007</v>
          </cell>
          <cell r="K22">
            <v>82.186759999999992</v>
          </cell>
          <cell r="L22">
            <v>147.76307</v>
          </cell>
          <cell r="M22">
            <v>-65.576310000000007</v>
          </cell>
          <cell r="N22">
            <v>-0.79789384567538635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26.838999999999999</v>
          </cell>
          <cell r="D24">
            <v>6.8482373999999995</v>
          </cell>
          <cell r="E24">
            <v>-19.9907626</v>
          </cell>
          <cell r="G24">
            <v>170.08524</v>
          </cell>
          <cell r="H24">
            <v>82.186759999999992</v>
          </cell>
          <cell r="I24">
            <v>-87.898480000000006</v>
          </cell>
          <cell r="K24">
            <v>82.186759999999992</v>
          </cell>
          <cell r="L24">
            <v>170.08524</v>
          </cell>
          <cell r="M24">
            <v>-87.898480000000006</v>
          </cell>
          <cell r="N24">
            <v>-1.0694968386635513</v>
          </cell>
        </row>
        <row r="26">
          <cell r="A26" t="str">
            <v xml:space="preserve"> Total Dalhart</v>
          </cell>
          <cell r="C26">
            <v>28.625999999999998</v>
          </cell>
          <cell r="D26">
            <v>11.271758500000001</v>
          </cell>
          <cell r="E26">
            <v>-17.354241500000001</v>
          </cell>
          <cell r="G26">
            <v>200.94693999999998</v>
          </cell>
          <cell r="H26">
            <v>135.19140379999999</v>
          </cell>
          <cell r="I26">
            <v>-65.755536200000009</v>
          </cell>
          <cell r="K26">
            <v>135.19140379999999</v>
          </cell>
          <cell r="L26">
            <v>200.94693999999998</v>
          </cell>
          <cell r="M26">
            <v>-65.755536200000009</v>
          </cell>
          <cell r="N26">
            <v>-0.48638844151124949</v>
          </cell>
        </row>
      </sheetData>
      <sheetData sheetId="5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Triangle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189.333</v>
          </cell>
          <cell r="D12">
            <v>0</v>
          </cell>
          <cell r="E12">
            <v>-189.333</v>
          </cell>
          <cell r="G12">
            <v>459.53899999999999</v>
          </cell>
          <cell r="H12">
            <v>0</v>
          </cell>
          <cell r="I12">
            <v>-459.53899999999999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14.62</v>
          </cell>
          <cell r="D14">
            <v>0</v>
          </cell>
          <cell r="E14">
            <v>-14.62</v>
          </cell>
          <cell r="G14">
            <v>96.227209999999985</v>
          </cell>
          <cell r="H14">
            <v>32.15607</v>
          </cell>
          <cell r="I14">
            <v>-64.071139999999986</v>
          </cell>
          <cell r="K14">
            <v>32.15607</v>
          </cell>
          <cell r="L14">
            <v>96.227209999999985</v>
          </cell>
          <cell r="M14">
            <v>-64.071139999999986</v>
          </cell>
          <cell r="N14">
            <v>-1.9925053030423179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3.1027300000000002</v>
          </cell>
          <cell r="H15">
            <v>0</v>
          </cell>
          <cell r="I15">
            <v>-3.1027300000000002</v>
          </cell>
          <cell r="K15">
            <v>0</v>
          </cell>
          <cell r="L15">
            <v>3.1027300000000002</v>
          </cell>
          <cell r="M15">
            <v>-3.1027300000000002</v>
          </cell>
          <cell r="N15">
            <v>0</v>
          </cell>
        </row>
        <row r="16">
          <cell r="A16" t="str">
            <v xml:space="preserve">  Miscellaneous</v>
          </cell>
          <cell r="C16">
            <v>0.97699999999999998</v>
          </cell>
          <cell r="D16">
            <v>0</v>
          </cell>
          <cell r="E16">
            <v>-0.97699999999999998</v>
          </cell>
          <cell r="G16">
            <v>1.3360000000000001</v>
          </cell>
          <cell r="H16">
            <v>0</v>
          </cell>
          <cell r="I16">
            <v>-1.3360000000000001</v>
          </cell>
          <cell r="K16">
            <v>0</v>
          </cell>
          <cell r="L16">
            <v>1.3360000000000001</v>
          </cell>
          <cell r="M16">
            <v>-1.3360000000000001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1.5629999999999999</v>
          </cell>
          <cell r="D19">
            <v>0</v>
          </cell>
          <cell r="E19">
            <v>-1.5629999999999999</v>
          </cell>
          <cell r="G19">
            <v>1.5629999999999999</v>
          </cell>
          <cell r="H19">
            <v>0</v>
          </cell>
          <cell r="I19">
            <v>-1.5629999999999999</v>
          </cell>
          <cell r="K19">
            <v>0</v>
          </cell>
          <cell r="L19">
            <v>1.5629999999999999</v>
          </cell>
          <cell r="M19">
            <v>-1.5629999999999999</v>
          </cell>
          <cell r="N19">
            <v>0</v>
          </cell>
        </row>
        <row r="20">
          <cell r="A20" t="str">
            <v xml:space="preserve">  Structures</v>
          </cell>
          <cell r="C20">
            <v>0.32200000000000001</v>
          </cell>
          <cell r="D20">
            <v>0</v>
          </cell>
          <cell r="E20">
            <v>-0.32200000000000001</v>
          </cell>
          <cell r="G20">
            <v>29.321000000000002</v>
          </cell>
          <cell r="H20">
            <v>-3.8697499999999998</v>
          </cell>
          <cell r="I20">
            <v>-33.190750000000001</v>
          </cell>
          <cell r="K20">
            <v>-3.8697499999999998</v>
          </cell>
          <cell r="L20">
            <v>29.321000000000002</v>
          </cell>
          <cell r="M20">
            <v>-33.190750000000001</v>
          </cell>
          <cell r="N20">
            <v>8.5769752567995354</v>
          </cell>
        </row>
        <row r="21">
          <cell r="A21" t="str">
            <v xml:space="preserve">  System Improvement</v>
          </cell>
          <cell r="C21">
            <v>8.4269999999999996</v>
          </cell>
          <cell r="D21">
            <v>30.562106100000005</v>
          </cell>
          <cell r="E21">
            <v>22.135106100000005</v>
          </cell>
          <cell r="G21">
            <v>162.22258000000002</v>
          </cell>
          <cell r="H21">
            <v>453.17982869999997</v>
          </cell>
          <cell r="I21">
            <v>290.95724869999992</v>
          </cell>
          <cell r="K21">
            <v>453.17982869999997</v>
          </cell>
          <cell r="L21">
            <v>162.22258000000005</v>
          </cell>
          <cell r="M21">
            <v>290.95724869999992</v>
          </cell>
          <cell r="N21">
            <v>0.64203486182217173</v>
          </cell>
        </row>
        <row r="22">
          <cell r="A22" t="str">
            <v xml:space="preserve">  System Integrity</v>
          </cell>
          <cell r="C22">
            <v>56.643000000000001</v>
          </cell>
          <cell r="D22">
            <v>45.777738799999995</v>
          </cell>
          <cell r="E22">
            <v>-10.865261200000006</v>
          </cell>
          <cell r="G22">
            <v>944.0729</v>
          </cell>
          <cell r="H22">
            <v>1266.1012453999997</v>
          </cell>
          <cell r="I22">
            <v>322.02834539999969</v>
          </cell>
          <cell r="K22">
            <v>1266.1012453999997</v>
          </cell>
          <cell r="L22">
            <v>944.0729</v>
          </cell>
          <cell r="M22">
            <v>322.02834539999969</v>
          </cell>
          <cell r="N22">
            <v>0.25434644075265972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-4.5350000000000001</v>
          </cell>
          <cell r="H23">
            <v>0</v>
          </cell>
          <cell r="I23">
            <v>4.5350000000000001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82.551999999999992</v>
          </cell>
          <cell r="D24">
            <v>76.339844900000003</v>
          </cell>
          <cell r="E24">
            <v>-6.2121551000000004</v>
          </cell>
          <cell r="G24">
            <v>1233.31042</v>
          </cell>
          <cell r="H24">
            <v>1747.5673940999995</v>
          </cell>
          <cell r="I24">
            <v>514.25697409999964</v>
          </cell>
          <cell r="K24">
            <v>1747.5673940999995</v>
          </cell>
          <cell r="L24">
            <v>1237.8454200000001</v>
          </cell>
          <cell r="M24">
            <v>509.72197409999967</v>
          </cell>
          <cell r="N24">
            <v>0.29167514558859542</v>
          </cell>
        </row>
        <row r="26">
          <cell r="A26" t="str">
            <v xml:space="preserve"> Total Triangle</v>
          </cell>
          <cell r="C26">
            <v>271.88499999999999</v>
          </cell>
          <cell r="D26">
            <v>76.339844900000003</v>
          </cell>
          <cell r="E26">
            <v>-195.54515509999999</v>
          </cell>
          <cell r="G26">
            <v>1692.84942</v>
          </cell>
          <cell r="H26">
            <v>1747.5673940999995</v>
          </cell>
          <cell r="I26">
            <v>54.717974099999651</v>
          </cell>
          <cell r="K26">
            <v>1747.5673940999995</v>
          </cell>
          <cell r="L26">
            <v>1237.8454200000001</v>
          </cell>
          <cell r="M26">
            <v>509.72197409999967</v>
          </cell>
          <cell r="N26">
            <v>0.29167514558859542</v>
          </cell>
        </row>
      </sheetData>
      <sheetData sheetId="6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Irrigation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2.5371765000000002</v>
          </cell>
          <cell r="E12">
            <v>2.5371765000000002</v>
          </cell>
          <cell r="G12">
            <v>-6.2089999999999996</v>
          </cell>
          <cell r="H12">
            <v>30.446118000000006</v>
          </cell>
          <cell r="I12">
            <v>36.655118000000002</v>
          </cell>
          <cell r="K12">
            <v>30.446118000000006</v>
          </cell>
          <cell r="L12">
            <v>0</v>
          </cell>
          <cell r="M12">
            <v>30.446118000000006</v>
          </cell>
          <cell r="N12">
            <v>1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-0.112</v>
          </cell>
          <cell r="D16">
            <v>0</v>
          </cell>
          <cell r="E16">
            <v>0.112</v>
          </cell>
          <cell r="G16">
            <v>-57.576819999999998</v>
          </cell>
          <cell r="H16">
            <v>0</v>
          </cell>
          <cell r="I16">
            <v>57.576819999999998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40.533485900000002</v>
          </cell>
          <cell r="E22">
            <v>40.533485900000002</v>
          </cell>
          <cell r="G22">
            <v>6.2089999999999996</v>
          </cell>
          <cell r="H22">
            <v>548.36461469999995</v>
          </cell>
          <cell r="I22">
            <v>542.1556147</v>
          </cell>
          <cell r="K22">
            <v>548.36461469999995</v>
          </cell>
          <cell r="L22">
            <v>0</v>
          </cell>
          <cell r="M22">
            <v>548.36461469999995</v>
          </cell>
          <cell r="N22">
            <v>1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-0.112</v>
          </cell>
          <cell r="D24">
            <v>40.533485900000002</v>
          </cell>
          <cell r="E24">
            <v>40.645485900000004</v>
          </cell>
          <cell r="G24">
            <v>-51.367819999999995</v>
          </cell>
          <cell r="H24">
            <v>548.36461469999995</v>
          </cell>
          <cell r="I24">
            <v>599.7324347</v>
          </cell>
          <cell r="K24">
            <v>548.36461469999995</v>
          </cell>
          <cell r="L24">
            <v>0</v>
          </cell>
          <cell r="M24">
            <v>548.36461469999995</v>
          </cell>
          <cell r="N24">
            <v>1</v>
          </cell>
        </row>
        <row r="26">
          <cell r="A26" t="str">
            <v xml:space="preserve"> Total Irrigation</v>
          </cell>
          <cell r="C26">
            <v>-0.112</v>
          </cell>
          <cell r="D26">
            <v>43.070662400000003</v>
          </cell>
          <cell r="E26">
            <v>43.182662400000005</v>
          </cell>
          <cell r="G26">
            <v>-57.576819999999998</v>
          </cell>
          <cell r="H26">
            <v>578.8107326999999</v>
          </cell>
          <cell r="I26">
            <v>636.38755270000001</v>
          </cell>
          <cell r="K26">
            <v>578.8107326999999</v>
          </cell>
          <cell r="L26">
            <v>0</v>
          </cell>
          <cell r="M26">
            <v>578.8107326999999</v>
          </cell>
          <cell r="N26">
            <v>1</v>
          </cell>
        </row>
      </sheetData>
      <sheetData sheetId="7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Other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0.69899999999999995</v>
          </cell>
          <cell r="D12">
            <v>3.7359075000000002</v>
          </cell>
          <cell r="E12">
            <v>3.0369075000000003</v>
          </cell>
          <cell r="G12">
            <v>10.73123</v>
          </cell>
          <cell r="H12">
            <v>45.0892701</v>
          </cell>
          <cell r="I12">
            <v>34.358040099999997</v>
          </cell>
          <cell r="K12">
            <v>45.0892701</v>
          </cell>
          <cell r="L12">
            <v>45.0892701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0.16600000000000001</v>
          </cell>
          <cell r="D14">
            <v>0</v>
          </cell>
          <cell r="E14">
            <v>-0.16600000000000001</v>
          </cell>
          <cell r="G14">
            <v>30.387</v>
          </cell>
          <cell r="H14">
            <v>56.336600000000004</v>
          </cell>
          <cell r="I14">
            <v>25.949600000000004</v>
          </cell>
          <cell r="K14">
            <v>56.336600000000004</v>
          </cell>
          <cell r="L14">
            <v>56.336600000000004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1.323</v>
          </cell>
          <cell r="D15">
            <v>0</v>
          </cell>
          <cell r="E15">
            <v>-1.323</v>
          </cell>
          <cell r="G15">
            <v>177.97529999999998</v>
          </cell>
          <cell r="H15">
            <v>0</v>
          </cell>
          <cell r="I15">
            <v>-177.97529999999998</v>
          </cell>
          <cell r="K15">
            <v>0</v>
          </cell>
          <cell r="L15">
            <v>177.97529999999998</v>
          </cell>
          <cell r="M15">
            <v>-177.97529999999998</v>
          </cell>
          <cell r="N15">
            <v>0</v>
          </cell>
        </row>
        <row r="16">
          <cell r="A16" t="str">
            <v xml:space="preserve">  Miscellaneous</v>
          </cell>
          <cell r="C16">
            <v>-50.218000000000004</v>
          </cell>
          <cell r="D16">
            <v>0</v>
          </cell>
          <cell r="E16">
            <v>50.218000000000004</v>
          </cell>
          <cell r="G16">
            <v>85.022999999999996</v>
          </cell>
          <cell r="H16">
            <v>0</v>
          </cell>
          <cell r="I16">
            <v>-85.022999999999996</v>
          </cell>
          <cell r="K16">
            <v>0</v>
          </cell>
          <cell r="L16">
            <v>85.022999999999996</v>
          </cell>
          <cell r="M16">
            <v>-85.022999999999996</v>
          </cell>
          <cell r="N16">
            <v>0</v>
          </cell>
        </row>
        <row r="17">
          <cell r="A17" t="str">
            <v xml:space="preserve">  Overhead</v>
          </cell>
          <cell r="C17">
            <v>-638.21900000000005</v>
          </cell>
          <cell r="D17">
            <v>0</v>
          </cell>
          <cell r="E17">
            <v>638.21900000000005</v>
          </cell>
          <cell r="G17">
            <v>-171.59323999999998</v>
          </cell>
          <cell r="H17">
            <v>0</v>
          </cell>
          <cell r="I17">
            <v>171.59323999999998</v>
          </cell>
          <cell r="K17">
            <v>0</v>
          </cell>
          <cell r="L17">
            <v>-171.59323999999998</v>
          </cell>
          <cell r="M17">
            <v>171.59323999999998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1.1139892</v>
          </cell>
          <cell r="E19">
            <v>1.1139892</v>
          </cell>
          <cell r="G19">
            <v>0</v>
          </cell>
          <cell r="H19">
            <v>13.3205165</v>
          </cell>
          <cell r="I19">
            <v>13.3205165</v>
          </cell>
          <cell r="K19">
            <v>13.3205165</v>
          </cell>
          <cell r="L19">
            <v>0</v>
          </cell>
          <cell r="M19">
            <v>13.3205165</v>
          </cell>
          <cell r="N19">
            <v>1</v>
          </cell>
        </row>
        <row r="20">
          <cell r="A20" t="str">
            <v xml:space="preserve">  Structures</v>
          </cell>
          <cell r="C20">
            <v>151.43100000000001</v>
          </cell>
          <cell r="D20">
            <v>0</v>
          </cell>
          <cell r="E20">
            <v>-151.43100000000001</v>
          </cell>
          <cell r="G20">
            <v>218.154</v>
          </cell>
          <cell r="H20">
            <v>0</v>
          </cell>
          <cell r="I20">
            <v>-218.154</v>
          </cell>
          <cell r="K20">
            <v>0</v>
          </cell>
          <cell r="L20">
            <v>218.154</v>
          </cell>
          <cell r="M20">
            <v>-218.154</v>
          </cell>
          <cell r="N20">
            <v>0</v>
          </cell>
        </row>
        <row r="21">
          <cell r="A21" t="str">
            <v xml:space="preserve">  System Improvement</v>
          </cell>
          <cell r="C21">
            <v>9.0419999999999998</v>
          </cell>
          <cell r="D21">
            <v>0</v>
          </cell>
          <cell r="E21">
            <v>-9.0419999999999998</v>
          </cell>
          <cell r="G21">
            <v>9.0419999999999998</v>
          </cell>
          <cell r="H21">
            <v>0</v>
          </cell>
          <cell r="I21">
            <v>-9.0419999999999998</v>
          </cell>
          <cell r="K21">
            <v>0</v>
          </cell>
          <cell r="L21">
            <v>9.0419999999999998</v>
          </cell>
          <cell r="M21">
            <v>-9.0419999999999998</v>
          </cell>
          <cell r="N21">
            <v>0</v>
          </cell>
        </row>
        <row r="22">
          <cell r="A22" t="str">
            <v xml:space="preserve">  System Integrity</v>
          </cell>
          <cell r="C22">
            <v>1.2569999999999999</v>
          </cell>
          <cell r="D22">
            <v>34.182132299999999</v>
          </cell>
          <cell r="E22">
            <v>32.925132300000001</v>
          </cell>
          <cell r="G22">
            <v>9.2771799999999995</v>
          </cell>
          <cell r="H22">
            <v>398.67061280000007</v>
          </cell>
          <cell r="I22">
            <v>389.39343280000008</v>
          </cell>
          <cell r="K22">
            <v>398.67061280000007</v>
          </cell>
          <cell r="L22">
            <v>9.2771799999999871</v>
          </cell>
          <cell r="M22">
            <v>389.39343280000008</v>
          </cell>
          <cell r="N22">
            <v>0.97672971194228941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2.1640000000000001</v>
          </cell>
          <cell r="H23">
            <v>0</v>
          </cell>
          <cell r="I23">
            <v>-2.1640000000000001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-525.21800000000007</v>
          </cell>
          <cell r="D24">
            <v>35.296121499999998</v>
          </cell>
          <cell r="E24">
            <v>560.51412149999999</v>
          </cell>
          <cell r="G24">
            <v>360.42923999999994</v>
          </cell>
          <cell r="H24">
            <v>468.3277293000001</v>
          </cell>
          <cell r="I24">
            <v>107.89848930000015</v>
          </cell>
          <cell r="K24">
            <v>468.3277293000001</v>
          </cell>
          <cell r="L24">
            <v>384.21483999999992</v>
          </cell>
          <cell r="M24">
            <v>84.11288930000012</v>
          </cell>
          <cell r="N24">
            <v>0.17960262448205222</v>
          </cell>
        </row>
        <row r="26">
          <cell r="A26" t="str">
            <v xml:space="preserve"> Total Other</v>
          </cell>
          <cell r="C26">
            <v>-524.51900000000012</v>
          </cell>
          <cell r="D26">
            <v>39.032029000000001</v>
          </cell>
          <cell r="E26">
            <v>563.55102899999997</v>
          </cell>
          <cell r="G26">
            <v>371.16046999999992</v>
          </cell>
          <cell r="H26">
            <v>513.41699940000012</v>
          </cell>
          <cell r="I26">
            <v>142.25652940000015</v>
          </cell>
          <cell r="K26">
            <v>513.41699940000012</v>
          </cell>
          <cell r="L26">
            <v>429.30411009999995</v>
          </cell>
          <cell r="M26">
            <v>84.11288930000012</v>
          </cell>
          <cell r="N26">
            <v>0.16382957595540826</v>
          </cell>
        </row>
      </sheetData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Atmos Pipeline - Texas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1227.721</v>
          </cell>
          <cell r="D12">
            <v>203.94106705316364</v>
          </cell>
          <cell r="E12">
            <v>-1023.7799329468364</v>
          </cell>
          <cell r="G12">
            <v>2012.52513</v>
          </cell>
          <cell r="H12">
            <v>8298.6861400154521</v>
          </cell>
          <cell r="I12">
            <v>6286.1610100154521</v>
          </cell>
          <cell r="K12">
            <v>8298.6861400154521</v>
          </cell>
          <cell r="L12">
            <v>12035.686140015452</v>
          </cell>
          <cell r="M12">
            <v>-3737</v>
          </cell>
          <cell r="N12">
            <v>-0.45031224665559427</v>
          </cell>
        </row>
        <row r="14">
          <cell r="A14" t="str">
            <v xml:space="preserve">  Equipment</v>
          </cell>
          <cell r="C14">
            <v>326.13299999999998</v>
          </cell>
          <cell r="D14">
            <v>31.247985626800304</v>
          </cell>
          <cell r="E14">
            <v>-294.88501437319968</v>
          </cell>
          <cell r="G14">
            <v>662.93047000000001</v>
          </cell>
          <cell r="H14">
            <v>249.98388513091749</v>
          </cell>
          <cell r="I14">
            <v>-412.94658486908253</v>
          </cell>
          <cell r="K14">
            <v>249.98388513091749</v>
          </cell>
          <cell r="L14">
            <v>250</v>
          </cell>
          <cell r="M14">
            <v>-1.611486908251436E-2</v>
          </cell>
          <cell r="N14">
            <v>-6.4463631621994124E-5</v>
          </cell>
        </row>
        <row r="15">
          <cell r="A15" t="str">
            <v xml:space="preserve">  Information Technology</v>
          </cell>
          <cell r="C15">
            <v>57.857999999999997</v>
          </cell>
          <cell r="D15">
            <v>0</v>
          </cell>
          <cell r="E15">
            <v>-57.857999999999997</v>
          </cell>
          <cell r="G15">
            <v>511.50827000000004</v>
          </cell>
          <cell r="H15">
            <v>1138.5826288727633</v>
          </cell>
          <cell r="I15">
            <v>627.07435887276324</v>
          </cell>
          <cell r="K15">
            <v>1138.5826288727633</v>
          </cell>
          <cell r="L15">
            <v>1156.5826288727633</v>
          </cell>
          <cell r="M15">
            <v>-18</v>
          </cell>
          <cell r="N15">
            <v>-1.5809129301244153E-2</v>
          </cell>
        </row>
        <row r="16">
          <cell r="A16" t="str">
            <v xml:space="preserve">  Miscellaneous</v>
          </cell>
          <cell r="C16">
            <v>-921.95299999999997</v>
          </cell>
          <cell r="D16">
            <v>0</v>
          </cell>
          <cell r="E16">
            <v>921.95299999999997</v>
          </cell>
          <cell r="G16">
            <v>-816.18600000000004</v>
          </cell>
          <cell r="H16">
            <v>0</v>
          </cell>
          <cell r="I16">
            <v>816.18600000000004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-284.54399999999998</v>
          </cell>
          <cell r="D17">
            <v>0</v>
          </cell>
          <cell r="E17">
            <v>284.54399999999998</v>
          </cell>
          <cell r="G17">
            <v>-656.6430600000001</v>
          </cell>
          <cell r="H17">
            <v>0</v>
          </cell>
          <cell r="I17">
            <v>656.6430600000001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927.90554043719112</v>
          </cell>
          <cell r="E18">
            <v>927.90554043719112</v>
          </cell>
          <cell r="G18">
            <v>-598.49</v>
          </cell>
          <cell r="H18">
            <v>10241.004397845049</v>
          </cell>
          <cell r="I18">
            <v>10839.494397845048</v>
          </cell>
          <cell r="K18">
            <v>10241.004397845049</v>
          </cell>
          <cell r="L18">
            <v>10241</v>
          </cell>
          <cell r="M18">
            <v>4.3978450485155918E-3</v>
          </cell>
          <cell r="N18">
            <v>4.2943493408136837E-7</v>
          </cell>
        </row>
        <row r="19">
          <cell r="A19" t="str">
            <v xml:space="preserve">  Public Improvements</v>
          </cell>
          <cell r="C19">
            <v>-59.966999999999999</v>
          </cell>
          <cell r="D19">
            <v>316.63433840990757</v>
          </cell>
          <cell r="E19">
            <v>376.60133840990756</v>
          </cell>
          <cell r="G19">
            <v>4161.94542</v>
          </cell>
          <cell r="H19">
            <v>3799.6120596659221</v>
          </cell>
          <cell r="I19">
            <v>-362.33336033407795</v>
          </cell>
          <cell r="K19">
            <v>3799.6120596659221</v>
          </cell>
          <cell r="L19">
            <v>3800</v>
          </cell>
          <cell r="M19">
            <v>-0.38794033407793904</v>
          </cell>
          <cell r="N19">
            <v>-1.0209998494215971E-4</v>
          </cell>
        </row>
        <row r="20">
          <cell r="A20" t="str">
            <v xml:space="preserve">  Structures</v>
          </cell>
          <cell r="C20">
            <v>76.805000000000007</v>
          </cell>
          <cell r="D20">
            <v>0</v>
          </cell>
          <cell r="E20">
            <v>-76.805000000000007</v>
          </cell>
          <cell r="G20">
            <v>24.759019999999996</v>
          </cell>
          <cell r="H20">
            <v>665.65883014808526</v>
          </cell>
          <cell r="I20">
            <v>640.89981014808529</v>
          </cell>
          <cell r="K20">
            <v>665.65883014808526</v>
          </cell>
          <cell r="L20">
            <v>666</v>
          </cell>
          <cell r="M20">
            <v>-0.34116985191474214</v>
          </cell>
          <cell r="N20">
            <v>-5.1252959693908677E-4</v>
          </cell>
        </row>
        <row r="21">
          <cell r="A21" t="str">
            <v xml:space="preserve">  System Improvement</v>
          </cell>
          <cell r="C21">
            <v>3123.473</v>
          </cell>
          <cell r="D21">
            <v>0</v>
          </cell>
          <cell r="E21">
            <v>-3123.473</v>
          </cell>
          <cell r="G21">
            <v>33027.207670000003</v>
          </cell>
          <cell r="H21">
            <v>2680.5522820473457</v>
          </cell>
          <cell r="I21">
            <v>-30346.655387952658</v>
          </cell>
          <cell r="K21">
            <v>2680.5522820473457</v>
          </cell>
          <cell r="L21">
            <v>2681</v>
          </cell>
          <cell r="M21">
            <v>-0.44771795265432957</v>
          </cell>
          <cell r="N21">
            <v>-1.6702451791478307E-4</v>
          </cell>
        </row>
        <row r="22">
          <cell r="A22" t="str">
            <v xml:space="preserve">  System Integrity</v>
          </cell>
          <cell r="C22">
            <v>8274.375</v>
          </cell>
          <cell r="D22">
            <v>1134.7484070827454</v>
          </cell>
          <cell r="E22">
            <v>-7139.626592917255</v>
          </cell>
          <cell r="G22">
            <v>20947.19628</v>
          </cell>
          <cell r="H22">
            <v>27521.627025474474</v>
          </cell>
          <cell r="I22">
            <v>6574.430745474474</v>
          </cell>
          <cell r="K22">
            <v>27521.627025474474</v>
          </cell>
          <cell r="L22">
            <v>26584.627025474474</v>
          </cell>
          <cell r="M22">
            <v>937</v>
          </cell>
          <cell r="N22">
            <v>3.4045952266292152E-2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-0.625</v>
          </cell>
          <cell r="H23">
            <v>0</v>
          </cell>
          <cell r="I23">
            <v>0.625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10592.18</v>
          </cell>
          <cell r="D24">
            <v>2410.5362715566444</v>
          </cell>
          <cell r="E24">
            <v>-8181.6437284433559</v>
          </cell>
          <cell r="G24">
            <v>57263.603069999997</v>
          </cell>
          <cell r="H24">
            <v>46297.021109184556</v>
          </cell>
          <cell r="I24">
            <v>-10966.581960815449</v>
          </cell>
          <cell r="K24">
            <v>46297.021109184556</v>
          </cell>
          <cell r="L24">
            <v>45379.209654347236</v>
          </cell>
          <cell r="M24">
            <v>917.81145483731893</v>
          </cell>
          <cell r="N24">
            <v>1.9824417054237653E-2</v>
          </cell>
        </row>
        <row r="26">
          <cell r="A26" t="str">
            <v xml:space="preserve"> Total Atmos Pipeline - Texas</v>
          </cell>
          <cell r="C26">
            <v>11819.901</v>
          </cell>
          <cell r="D26">
            <v>2614.4773386098082</v>
          </cell>
          <cell r="E26">
            <v>-9205.4236613901921</v>
          </cell>
          <cell r="G26">
            <v>59276.128199999999</v>
          </cell>
          <cell r="H26">
            <v>54595.707249200008</v>
          </cell>
          <cell r="I26">
            <v>-4680.4209507999967</v>
          </cell>
          <cell r="K26">
            <v>54595.707249200008</v>
          </cell>
          <cell r="L26">
            <v>57414.895794362688</v>
          </cell>
          <cell r="M26">
            <v>-2819.1885451626813</v>
          </cell>
          <cell r="N26">
            <v>-5.1637549675739219E-2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olorado"/>
      <sheetName val="Kansas"/>
      <sheetName val="MissouriCK"/>
      <sheetName val="Budget Pvt"/>
      <sheetName val="Budget"/>
    </sheetNames>
    <sheetDataSet>
      <sheetData sheetId="0"/>
      <sheetData sheetId="1"/>
      <sheetData sheetId="2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2826967.95</v>
          </cell>
          <cell r="C11">
            <v>71425</v>
          </cell>
          <cell r="D11">
            <v>151241</v>
          </cell>
          <cell r="E11">
            <v>538957</v>
          </cell>
          <cell r="F11">
            <v>209997</v>
          </cell>
          <cell r="G11">
            <v>225374</v>
          </cell>
          <cell r="I11">
            <v>241708.69</v>
          </cell>
          <cell r="K11">
            <v>242457.17</v>
          </cell>
          <cell r="M11">
            <v>241747.75</v>
          </cell>
          <cell r="O11">
            <v>229239.35</v>
          </cell>
          <cell r="Q11">
            <v>258509.48</v>
          </cell>
          <cell r="S11">
            <v>238391.1</v>
          </cell>
          <cell r="U11">
            <v>251256.83</v>
          </cell>
          <cell r="W11">
            <v>2900304.37</v>
          </cell>
        </row>
        <row r="13">
          <cell r="B13">
            <v>156223.37</v>
          </cell>
          <cell r="C13">
            <v>14385</v>
          </cell>
          <cell r="D13">
            <v>166009</v>
          </cell>
          <cell r="E13">
            <v>31421</v>
          </cell>
          <cell r="F13">
            <v>3870</v>
          </cell>
          <cell r="G13">
            <v>29871</v>
          </cell>
          <cell r="I13">
            <v>6845.9</v>
          </cell>
          <cell r="K13">
            <v>0</v>
          </cell>
          <cell r="L13">
            <v>10953</v>
          </cell>
          <cell r="M13">
            <v>0</v>
          </cell>
          <cell r="O13">
            <v>32312.63</v>
          </cell>
          <cell r="P13">
            <v>10953</v>
          </cell>
          <cell r="Q13">
            <v>0</v>
          </cell>
          <cell r="S13">
            <v>0</v>
          </cell>
          <cell r="U13">
            <v>0</v>
          </cell>
          <cell r="W13">
            <v>306620.53000000003</v>
          </cell>
        </row>
        <row r="14">
          <cell r="B14">
            <v>446882.4</v>
          </cell>
          <cell r="C14">
            <v>10110</v>
          </cell>
          <cell r="D14">
            <v>17941</v>
          </cell>
          <cell r="E14">
            <v>38220</v>
          </cell>
          <cell r="F14">
            <v>93038</v>
          </cell>
          <cell r="G14">
            <v>821</v>
          </cell>
          <cell r="I14">
            <v>0</v>
          </cell>
          <cell r="J14">
            <v>40857</v>
          </cell>
          <cell r="K14">
            <v>0</v>
          </cell>
          <cell r="L14">
            <v>40857</v>
          </cell>
          <cell r="M14">
            <v>0</v>
          </cell>
          <cell r="N14">
            <v>40857</v>
          </cell>
          <cell r="O14">
            <v>0</v>
          </cell>
          <cell r="P14">
            <v>40857</v>
          </cell>
          <cell r="Q14">
            <v>0</v>
          </cell>
          <cell r="R14">
            <v>40857</v>
          </cell>
          <cell r="S14">
            <v>0</v>
          </cell>
          <cell r="T14">
            <v>40857</v>
          </cell>
          <cell r="U14">
            <v>0</v>
          </cell>
          <cell r="V14">
            <v>40857</v>
          </cell>
          <cell r="W14">
            <v>446129</v>
          </cell>
        </row>
        <row r="15">
          <cell r="B15">
            <v>0</v>
          </cell>
          <cell r="C15">
            <v>-20436</v>
          </cell>
          <cell r="D15">
            <v>93294</v>
          </cell>
          <cell r="E15">
            <v>132183</v>
          </cell>
          <cell r="F15">
            <v>-19275</v>
          </cell>
          <cell r="G15">
            <v>-225155</v>
          </cell>
          <cell r="I15">
            <v>0</v>
          </cell>
          <cell r="J15">
            <v>5627</v>
          </cell>
          <cell r="K15">
            <v>0</v>
          </cell>
          <cell r="L15">
            <v>5627</v>
          </cell>
          <cell r="M15">
            <v>0</v>
          </cell>
          <cell r="N15">
            <v>5627</v>
          </cell>
          <cell r="O15">
            <v>0</v>
          </cell>
          <cell r="P15">
            <v>5627</v>
          </cell>
          <cell r="Q15">
            <v>0</v>
          </cell>
          <cell r="R15">
            <v>5627</v>
          </cell>
          <cell r="S15">
            <v>0</v>
          </cell>
          <cell r="T15">
            <v>5627</v>
          </cell>
          <cell r="U15">
            <v>0</v>
          </cell>
          <cell r="V15">
            <v>5627</v>
          </cell>
          <cell r="W15">
            <v>0</v>
          </cell>
        </row>
        <row r="16">
          <cell r="B16">
            <v>0</v>
          </cell>
          <cell r="C16">
            <v>25663</v>
          </cell>
          <cell r="D16">
            <v>64356</v>
          </cell>
          <cell r="E16">
            <v>-90020</v>
          </cell>
          <cell r="F16">
            <v>201832</v>
          </cell>
          <cell r="G16">
            <v>207360</v>
          </cell>
          <cell r="I16">
            <v>0</v>
          </cell>
          <cell r="J16">
            <v>-58456</v>
          </cell>
          <cell r="K16">
            <v>0</v>
          </cell>
          <cell r="L16">
            <v>-58456</v>
          </cell>
          <cell r="M16">
            <v>0</v>
          </cell>
          <cell r="N16">
            <v>-58456</v>
          </cell>
          <cell r="O16">
            <v>0</v>
          </cell>
          <cell r="P16">
            <v>-58456</v>
          </cell>
          <cell r="Q16">
            <v>0</v>
          </cell>
          <cell r="R16">
            <v>-58456</v>
          </cell>
          <cell r="S16">
            <v>0</v>
          </cell>
          <cell r="T16">
            <v>-58456</v>
          </cell>
          <cell r="U16">
            <v>0</v>
          </cell>
          <cell r="V16">
            <v>-58456</v>
          </cell>
          <cell r="W16">
            <v>-1</v>
          </cell>
        </row>
        <row r="17">
          <cell r="B17">
            <v>56002.18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P17">
            <v>19826</v>
          </cell>
          <cell r="Q17">
            <v>0</v>
          </cell>
          <cell r="R17">
            <v>28001</v>
          </cell>
          <cell r="S17">
            <v>0</v>
          </cell>
          <cell r="T17">
            <v>8175</v>
          </cell>
          <cell r="U17">
            <v>0</v>
          </cell>
          <cell r="W17">
            <v>56002</v>
          </cell>
        </row>
        <row r="18">
          <cell r="B18">
            <v>27176.86</v>
          </cell>
          <cell r="C18">
            <v>71</v>
          </cell>
          <cell r="D18">
            <v>5343</v>
          </cell>
          <cell r="E18">
            <v>1029</v>
          </cell>
          <cell r="F18">
            <v>3659</v>
          </cell>
          <cell r="G18">
            <v>1618</v>
          </cell>
          <cell r="I18">
            <v>0</v>
          </cell>
          <cell r="K18">
            <v>2159.1999999999998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13879.2</v>
          </cell>
        </row>
        <row r="19">
          <cell r="B19">
            <v>4838.24</v>
          </cell>
          <cell r="C19">
            <v>16817</v>
          </cell>
          <cell r="D19">
            <v>0</v>
          </cell>
          <cell r="E19">
            <v>3024</v>
          </cell>
          <cell r="F19">
            <v>0</v>
          </cell>
          <cell r="G19">
            <v>0</v>
          </cell>
          <cell r="I19">
            <v>0</v>
          </cell>
          <cell r="K19">
            <v>-8000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11841</v>
          </cell>
        </row>
        <row r="20">
          <cell r="B20">
            <v>244052.46999999997</v>
          </cell>
          <cell r="C20">
            <v>34786</v>
          </cell>
          <cell r="D20">
            <v>68884</v>
          </cell>
          <cell r="E20">
            <v>37781</v>
          </cell>
          <cell r="F20">
            <v>-17376</v>
          </cell>
          <cell r="G20">
            <v>-14831</v>
          </cell>
          <cell r="I20">
            <v>9051.6</v>
          </cell>
          <cell r="K20">
            <v>9752.35</v>
          </cell>
          <cell r="M20">
            <v>95745.01</v>
          </cell>
          <cell r="O20">
            <v>6715.78</v>
          </cell>
          <cell r="Q20">
            <v>27415.03</v>
          </cell>
          <cell r="S20">
            <v>26062.28</v>
          </cell>
          <cell r="U20">
            <v>2050.27</v>
          </cell>
          <cell r="W20">
            <v>286036.32000000007</v>
          </cell>
        </row>
        <row r="21">
          <cell r="B21">
            <v>5039895.24</v>
          </cell>
          <cell r="C21">
            <v>189164</v>
          </cell>
          <cell r="D21">
            <v>238026</v>
          </cell>
          <cell r="E21">
            <v>253641</v>
          </cell>
          <cell r="F21">
            <v>83760</v>
          </cell>
          <cell r="G21">
            <v>167084</v>
          </cell>
          <cell r="I21">
            <v>358309.44</v>
          </cell>
          <cell r="J21">
            <v>64285</v>
          </cell>
          <cell r="K21">
            <v>455568.35</v>
          </cell>
          <cell r="L21">
            <v>78256</v>
          </cell>
          <cell r="M21">
            <v>563097.38</v>
          </cell>
          <cell r="N21">
            <v>99489</v>
          </cell>
          <cell r="O21">
            <v>538085.99</v>
          </cell>
          <cell r="P21">
            <v>97194</v>
          </cell>
          <cell r="Q21">
            <v>466883.99</v>
          </cell>
          <cell r="R21">
            <v>97194</v>
          </cell>
          <cell r="S21">
            <v>422762.06</v>
          </cell>
          <cell r="T21">
            <v>64285</v>
          </cell>
          <cell r="U21">
            <v>442406.83</v>
          </cell>
          <cell r="V21">
            <v>64285</v>
          </cell>
          <cell r="W21">
            <v>4743777.040000001</v>
          </cell>
        </row>
        <row r="22">
          <cell r="B22">
            <v>0</v>
          </cell>
          <cell r="C22">
            <v>241</v>
          </cell>
          <cell r="D22">
            <v>12759</v>
          </cell>
          <cell r="E22">
            <v>2923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15923</v>
          </cell>
        </row>
        <row r="23">
          <cell r="B23">
            <v>5975070.7599999998</v>
          </cell>
          <cell r="C23">
            <v>270801</v>
          </cell>
          <cell r="D23">
            <v>666612</v>
          </cell>
          <cell r="E23">
            <v>410202</v>
          </cell>
          <cell r="F23">
            <v>349508</v>
          </cell>
          <cell r="G23">
            <v>166768</v>
          </cell>
          <cell r="H23">
            <v>0</v>
          </cell>
          <cell r="I23">
            <v>374206.94</v>
          </cell>
          <cell r="J23">
            <v>52313</v>
          </cell>
          <cell r="K23">
            <v>459479.89999999997</v>
          </cell>
          <cell r="L23">
            <v>77237</v>
          </cell>
          <cell r="M23">
            <v>658842.39</v>
          </cell>
          <cell r="N23">
            <v>87517</v>
          </cell>
          <cell r="O23">
            <v>577114.4</v>
          </cell>
          <cell r="P23">
            <v>116001</v>
          </cell>
          <cell r="Q23">
            <v>494299.02</v>
          </cell>
          <cell r="R23">
            <v>113223</v>
          </cell>
          <cell r="S23">
            <v>448824.33999999997</v>
          </cell>
          <cell r="T23">
            <v>60488</v>
          </cell>
          <cell r="U23">
            <v>444457.10000000003</v>
          </cell>
          <cell r="V23">
            <v>52313</v>
          </cell>
          <cell r="W23">
            <v>5880207.0900000008</v>
          </cell>
        </row>
        <row r="25">
          <cell r="B25">
            <v>8802038.7100000009</v>
          </cell>
          <cell r="C25">
            <v>342226</v>
          </cell>
          <cell r="D25">
            <v>817853</v>
          </cell>
          <cell r="E25">
            <v>949159</v>
          </cell>
          <cell r="F25">
            <v>559505</v>
          </cell>
          <cell r="G25">
            <v>392142</v>
          </cell>
          <cell r="H25">
            <v>0</v>
          </cell>
          <cell r="I25">
            <v>615915.63</v>
          </cell>
          <cell r="J25">
            <v>52313</v>
          </cell>
          <cell r="K25">
            <v>701937.07</v>
          </cell>
          <cell r="L25">
            <v>77237</v>
          </cell>
          <cell r="M25">
            <v>900590.14</v>
          </cell>
          <cell r="N25">
            <v>87517</v>
          </cell>
          <cell r="O25">
            <v>806353.75</v>
          </cell>
          <cell r="P25">
            <v>116001</v>
          </cell>
          <cell r="Q25">
            <v>752808.5</v>
          </cell>
          <cell r="R25">
            <v>113223</v>
          </cell>
          <cell r="S25">
            <v>687215.44</v>
          </cell>
          <cell r="T25">
            <v>60488</v>
          </cell>
          <cell r="U25">
            <v>695713.93</v>
          </cell>
          <cell r="V25">
            <v>52313</v>
          </cell>
          <cell r="W25">
            <v>8780511.4600000009</v>
          </cell>
        </row>
      </sheetData>
      <sheetData sheetId="3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1538564.9700000002</v>
          </cell>
          <cell r="C11">
            <v>192220</v>
          </cell>
          <cell r="D11">
            <v>266324</v>
          </cell>
          <cell r="E11">
            <v>480418</v>
          </cell>
          <cell r="F11">
            <v>162325</v>
          </cell>
          <cell r="G11">
            <v>218708</v>
          </cell>
          <cell r="I11">
            <v>133295.12</v>
          </cell>
          <cell r="J11">
            <v>93306.583999999988</v>
          </cell>
          <cell r="K11">
            <v>174501.26</v>
          </cell>
          <cell r="L11">
            <v>78525.56700000001</v>
          </cell>
          <cell r="M11">
            <v>137749.98000000001</v>
          </cell>
          <cell r="N11">
            <v>61987.491000000009</v>
          </cell>
          <cell r="O11">
            <v>175154.77</v>
          </cell>
          <cell r="P11">
            <v>122608.33899999998</v>
          </cell>
          <cell r="Q11">
            <v>138628.14000000001</v>
          </cell>
          <cell r="R11">
            <v>34657.035000000003</v>
          </cell>
          <cell r="S11">
            <v>104821.49</v>
          </cell>
          <cell r="T11">
            <v>26205.372500000001</v>
          </cell>
          <cell r="U11">
            <v>151660.79999999999</v>
          </cell>
          <cell r="V11">
            <v>60664.32</v>
          </cell>
          <cell r="W11">
            <v>2813761.2685000002</v>
          </cell>
        </row>
        <row r="13">
          <cell r="B13">
            <v>66778.060000000012</v>
          </cell>
          <cell r="C13">
            <v>6909</v>
          </cell>
          <cell r="D13">
            <v>12749</v>
          </cell>
          <cell r="E13">
            <v>16222</v>
          </cell>
          <cell r="F13">
            <v>7244</v>
          </cell>
          <cell r="G13">
            <v>58613</v>
          </cell>
          <cell r="I13">
            <v>695.6</v>
          </cell>
          <cell r="K13">
            <v>7651.65</v>
          </cell>
          <cell r="M13">
            <v>7234.29</v>
          </cell>
          <cell r="O13">
            <v>7234.29</v>
          </cell>
          <cell r="Q13">
            <v>7234.29</v>
          </cell>
          <cell r="S13">
            <v>278.24</v>
          </cell>
          <cell r="U13">
            <v>278.24</v>
          </cell>
          <cell r="W13">
            <v>132343.59999999998</v>
          </cell>
        </row>
        <row r="14">
          <cell r="B14">
            <v>307891.62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J14">
            <v>43984</v>
          </cell>
          <cell r="K14">
            <v>0</v>
          </cell>
          <cell r="L14">
            <v>43984</v>
          </cell>
          <cell r="M14">
            <v>0</v>
          </cell>
          <cell r="N14">
            <v>43984</v>
          </cell>
          <cell r="O14">
            <v>0</v>
          </cell>
          <cell r="P14">
            <v>43984</v>
          </cell>
          <cell r="Q14">
            <v>0</v>
          </cell>
          <cell r="R14">
            <v>43984</v>
          </cell>
          <cell r="S14">
            <v>0</v>
          </cell>
          <cell r="T14">
            <v>43984</v>
          </cell>
          <cell r="U14">
            <v>0</v>
          </cell>
          <cell r="V14">
            <v>43984</v>
          </cell>
          <cell r="W14">
            <v>307888</v>
          </cell>
        </row>
        <row r="15">
          <cell r="B15">
            <v>0</v>
          </cell>
          <cell r="C15">
            <v>100638</v>
          </cell>
          <cell r="D15">
            <v>45875</v>
          </cell>
          <cell r="E15">
            <v>-99355</v>
          </cell>
          <cell r="F15">
            <v>24076</v>
          </cell>
          <cell r="G15">
            <v>-146098</v>
          </cell>
          <cell r="I15">
            <v>0</v>
          </cell>
          <cell r="J15">
            <v>10694</v>
          </cell>
          <cell r="K15">
            <v>0</v>
          </cell>
          <cell r="L15">
            <v>10694</v>
          </cell>
          <cell r="M15">
            <v>0</v>
          </cell>
          <cell r="N15">
            <v>10694</v>
          </cell>
          <cell r="O15">
            <v>0</v>
          </cell>
          <cell r="P15">
            <v>10694</v>
          </cell>
          <cell r="Q15">
            <v>0</v>
          </cell>
          <cell r="R15">
            <v>10694</v>
          </cell>
          <cell r="S15">
            <v>0</v>
          </cell>
          <cell r="T15">
            <v>10694</v>
          </cell>
          <cell r="U15">
            <v>0</v>
          </cell>
          <cell r="V15">
            <v>10694</v>
          </cell>
          <cell r="W15">
            <v>-6</v>
          </cell>
        </row>
        <row r="16">
          <cell r="B16">
            <v>0</v>
          </cell>
          <cell r="C16">
            <v>129288</v>
          </cell>
          <cell r="D16">
            <v>76951</v>
          </cell>
          <cell r="E16">
            <v>-236636</v>
          </cell>
          <cell r="F16">
            <v>173537</v>
          </cell>
          <cell r="G16">
            <v>144665</v>
          </cell>
          <cell r="I16">
            <v>0</v>
          </cell>
          <cell r="J16">
            <v>-41115</v>
          </cell>
          <cell r="K16">
            <v>0</v>
          </cell>
          <cell r="L16">
            <v>-41115</v>
          </cell>
          <cell r="M16">
            <v>0</v>
          </cell>
          <cell r="N16">
            <v>-41115</v>
          </cell>
          <cell r="O16">
            <v>0</v>
          </cell>
          <cell r="P16">
            <v>-41115</v>
          </cell>
          <cell r="Q16">
            <v>0</v>
          </cell>
          <cell r="R16">
            <v>-41115</v>
          </cell>
          <cell r="S16">
            <v>0</v>
          </cell>
          <cell r="T16">
            <v>-41115</v>
          </cell>
          <cell r="U16">
            <v>0</v>
          </cell>
          <cell r="V16">
            <v>-41115</v>
          </cell>
          <cell r="W16">
            <v>0</v>
          </cell>
        </row>
        <row r="17">
          <cell r="B17">
            <v>173900.89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57967</v>
          </cell>
          <cell r="K17">
            <v>0</v>
          </cell>
          <cell r="L17">
            <v>57967</v>
          </cell>
          <cell r="M17">
            <v>0</v>
          </cell>
          <cell r="N17">
            <v>57967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173901</v>
          </cell>
        </row>
        <row r="18">
          <cell r="B18">
            <v>1092648.68</v>
          </cell>
          <cell r="C18">
            <v>-9407</v>
          </cell>
          <cell r="D18">
            <v>7092</v>
          </cell>
          <cell r="E18">
            <v>-585901</v>
          </cell>
          <cell r="F18">
            <v>91930</v>
          </cell>
          <cell r="G18">
            <v>-31334</v>
          </cell>
          <cell r="I18">
            <v>65981.59</v>
          </cell>
          <cell r="J18">
            <v>36836</v>
          </cell>
          <cell r="K18">
            <v>65981.59</v>
          </cell>
          <cell r="L18">
            <v>36836</v>
          </cell>
          <cell r="M18">
            <v>163543.34</v>
          </cell>
          <cell r="N18">
            <v>36836</v>
          </cell>
          <cell r="O18">
            <v>114213.92</v>
          </cell>
          <cell r="P18">
            <v>72319</v>
          </cell>
          <cell r="Q18">
            <v>-23346.43</v>
          </cell>
          <cell r="R18">
            <v>72319</v>
          </cell>
          <cell r="S18">
            <v>-97846.43</v>
          </cell>
          <cell r="T18">
            <v>72319</v>
          </cell>
          <cell r="U18">
            <v>2685.03</v>
          </cell>
          <cell r="W18">
            <v>91057.609999999928</v>
          </cell>
        </row>
        <row r="19">
          <cell r="B19">
            <v>0</v>
          </cell>
          <cell r="C19">
            <v>31</v>
          </cell>
          <cell r="D19">
            <v>184</v>
          </cell>
          <cell r="E19">
            <v>33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248</v>
          </cell>
        </row>
        <row r="20">
          <cell r="B20">
            <v>403953.01000000007</v>
          </cell>
          <cell r="C20">
            <v>2198</v>
          </cell>
          <cell r="D20">
            <v>10924</v>
          </cell>
          <cell r="E20">
            <v>26402</v>
          </cell>
          <cell r="F20">
            <v>1000</v>
          </cell>
          <cell r="G20">
            <v>101</v>
          </cell>
          <cell r="I20">
            <v>59082.89</v>
          </cell>
          <cell r="K20">
            <v>45666.57</v>
          </cell>
          <cell r="M20">
            <v>50027.81</v>
          </cell>
          <cell r="O20">
            <v>56441.27</v>
          </cell>
          <cell r="Q20">
            <v>0</v>
          </cell>
          <cell r="S20">
            <v>0</v>
          </cell>
          <cell r="U20">
            <v>0</v>
          </cell>
          <cell r="W20">
            <v>251843.53999999998</v>
          </cell>
        </row>
        <row r="21">
          <cell r="B21">
            <v>7830553.8100000005</v>
          </cell>
          <cell r="C21">
            <v>532127</v>
          </cell>
          <cell r="D21">
            <v>588028</v>
          </cell>
          <cell r="E21">
            <v>637511</v>
          </cell>
          <cell r="F21">
            <v>336042</v>
          </cell>
          <cell r="G21">
            <v>576936</v>
          </cell>
          <cell r="I21">
            <v>804229.3</v>
          </cell>
          <cell r="K21">
            <v>759008.16</v>
          </cell>
          <cell r="M21">
            <v>854510.97000000055</v>
          </cell>
          <cell r="N21">
            <v>92747</v>
          </cell>
          <cell r="O21">
            <v>547381.62</v>
          </cell>
          <cell r="P21">
            <v>92747</v>
          </cell>
          <cell r="Q21">
            <v>628426.89</v>
          </cell>
          <cell r="R21">
            <v>92747</v>
          </cell>
          <cell r="S21">
            <v>635874.06999999995</v>
          </cell>
          <cell r="U21">
            <v>582439.73</v>
          </cell>
          <cell r="W21">
            <v>7760755.7400000002</v>
          </cell>
        </row>
        <row r="22">
          <cell r="B22">
            <v>0</v>
          </cell>
          <cell r="C22">
            <v>-423</v>
          </cell>
          <cell r="D22">
            <v>6611</v>
          </cell>
          <cell r="E22">
            <v>1204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7392</v>
          </cell>
        </row>
        <row r="23">
          <cell r="B23">
            <v>9875726.0700000003</v>
          </cell>
          <cell r="C23">
            <v>761361</v>
          </cell>
          <cell r="D23">
            <v>748414</v>
          </cell>
          <cell r="E23">
            <v>-240520</v>
          </cell>
          <cell r="F23">
            <v>633829</v>
          </cell>
          <cell r="G23">
            <v>602883</v>
          </cell>
          <cell r="H23">
            <v>0</v>
          </cell>
          <cell r="I23">
            <v>929989.38</v>
          </cell>
          <cell r="J23">
            <v>108366</v>
          </cell>
          <cell r="K23">
            <v>878307.97</v>
          </cell>
          <cell r="L23">
            <v>108366</v>
          </cell>
          <cell r="M23">
            <v>1075316.4100000006</v>
          </cell>
          <cell r="N23">
            <v>201113</v>
          </cell>
          <cell r="O23">
            <v>725271.1</v>
          </cell>
          <cell r="P23">
            <v>178629</v>
          </cell>
          <cell r="Q23">
            <v>612314.75</v>
          </cell>
          <cell r="R23">
            <v>178629</v>
          </cell>
          <cell r="S23">
            <v>538305.88</v>
          </cell>
          <cell r="T23">
            <v>85882</v>
          </cell>
          <cell r="U23">
            <v>585403</v>
          </cell>
          <cell r="V23">
            <v>13563</v>
          </cell>
          <cell r="W23">
            <v>8725423.4900000002</v>
          </cell>
        </row>
        <row r="25">
          <cell r="B25">
            <v>11414291.040000001</v>
          </cell>
          <cell r="C25">
            <v>953581</v>
          </cell>
          <cell r="D25">
            <v>1014738</v>
          </cell>
          <cell r="E25">
            <v>239898</v>
          </cell>
          <cell r="F25">
            <v>796154</v>
          </cell>
          <cell r="G25">
            <v>821591</v>
          </cell>
          <cell r="H25">
            <v>0</v>
          </cell>
          <cell r="I25">
            <v>1063284.5</v>
          </cell>
          <cell r="J25">
            <v>201672.58399999997</v>
          </cell>
          <cell r="K25">
            <v>1052809.23</v>
          </cell>
          <cell r="L25">
            <v>186891.56700000001</v>
          </cell>
          <cell r="M25">
            <v>1213066.3900000006</v>
          </cell>
          <cell r="N25">
            <v>263100.49100000004</v>
          </cell>
          <cell r="O25">
            <v>900425.87</v>
          </cell>
          <cell r="P25">
            <v>301237.33899999998</v>
          </cell>
          <cell r="Q25">
            <v>750942.89</v>
          </cell>
          <cell r="R25">
            <v>213286.035</v>
          </cell>
          <cell r="S25">
            <v>643127.37</v>
          </cell>
          <cell r="T25">
            <v>112087.3725</v>
          </cell>
          <cell r="U25">
            <v>737063.8</v>
          </cell>
          <cell r="V25">
            <v>74227.320000000007</v>
          </cell>
          <cell r="W25">
            <v>11539184.7585</v>
          </cell>
        </row>
      </sheetData>
      <sheetData sheetId="4" refreshError="1">
        <row r="9">
          <cell r="B9" t="str">
            <v>Bud</v>
          </cell>
          <cell r="C9" t="str">
            <v>Act</v>
          </cell>
          <cell r="D9" t="str">
            <v>Act</v>
          </cell>
          <cell r="E9" t="str">
            <v>Act</v>
          </cell>
          <cell r="F9" t="str">
            <v>Act</v>
          </cell>
          <cell r="G9" t="str">
            <v>Act</v>
          </cell>
          <cell r="H9" t="str">
            <v>Adj</v>
          </cell>
          <cell r="I9" t="str">
            <v>Bud</v>
          </cell>
          <cell r="J9" t="str">
            <v>Adj</v>
          </cell>
          <cell r="K9" t="str">
            <v>Bud</v>
          </cell>
          <cell r="L9" t="str">
            <v>Adj</v>
          </cell>
          <cell r="M9" t="str">
            <v>Bud</v>
          </cell>
          <cell r="N9" t="str">
            <v>Adj</v>
          </cell>
          <cell r="O9" t="str">
            <v>Bud</v>
          </cell>
          <cell r="P9" t="str">
            <v>Adj</v>
          </cell>
          <cell r="Q9" t="str">
            <v>Bud</v>
          </cell>
          <cell r="R9" t="str">
            <v>Adj</v>
          </cell>
          <cell r="S9" t="str">
            <v>Bud</v>
          </cell>
          <cell r="T9" t="str">
            <v>Adj</v>
          </cell>
          <cell r="U9" t="str">
            <v>Bud</v>
          </cell>
          <cell r="V9" t="str">
            <v>Adj</v>
          </cell>
          <cell r="W9" t="str">
            <v>Projection</v>
          </cell>
        </row>
        <row r="11">
          <cell r="B11">
            <v>61492.219999999987</v>
          </cell>
          <cell r="C11">
            <v>196</v>
          </cell>
          <cell r="D11">
            <v>334</v>
          </cell>
          <cell r="E11">
            <v>4256</v>
          </cell>
          <cell r="F11">
            <v>3672</v>
          </cell>
          <cell r="G11">
            <v>-164</v>
          </cell>
          <cell r="I11">
            <v>4675.1899999999996</v>
          </cell>
          <cell r="J11">
            <v>1387</v>
          </cell>
          <cell r="K11">
            <v>5192.59</v>
          </cell>
          <cell r="L11">
            <v>1387</v>
          </cell>
          <cell r="M11">
            <v>5192.59</v>
          </cell>
          <cell r="N11">
            <v>1387</v>
          </cell>
          <cell r="O11">
            <v>4898.29</v>
          </cell>
          <cell r="P11">
            <v>1387</v>
          </cell>
          <cell r="Q11">
            <v>5707.6</v>
          </cell>
          <cell r="R11">
            <v>1387</v>
          </cell>
          <cell r="S11">
            <v>4675.1899999999996</v>
          </cell>
          <cell r="T11">
            <v>1387</v>
          </cell>
          <cell r="U11">
            <v>5192.59</v>
          </cell>
          <cell r="V11">
            <v>1387</v>
          </cell>
          <cell r="W11">
            <v>53537.040000000008</v>
          </cell>
        </row>
        <row r="13">
          <cell r="B13">
            <v>8347.2000000000025</v>
          </cell>
          <cell r="C13">
            <v>0</v>
          </cell>
          <cell r="D13">
            <v>0</v>
          </cell>
          <cell r="E13">
            <v>0</v>
          </cell>
          <cell r="F13">
            <v>92</v>
          </cell>
          <cell r="G13">
            <v>0</v>
          </cell>
          <cell r="I13">
            <v>695.6</v>
          </cell>
          <cell r="K13">
            <v>695.6</v>
          </cell>
          <cell r="M13">
            <v>695.6</v>
          </cell>
          <cell r="O13">
            <v>695.6</v>
          </cell>
          <cell r="Q13">
            <v>695.6</v>
          </cell>
          <cell r="S13">
            <v>695.6</v>
          </cell>
          <cell r="U13">
            <v>695.6</v>
          </cell>
          <cell r="W13">
            <v>4961.2000000000007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K14">
            <v>0</v>
          </cell>
          <cell r="M14">
            <v>0</v>
          </cell>
          <cell r="O14">
            <v>0</v>
          </cell>
          <cell r="Q14">
            <v>0</v>
          </cell>
          <cell r="S14">
            <v>0</v>
          </cell>
          <cell r="U14">
            <v>0</v>
          </cell>
          <cell r="W14">
            <v>0</v>
          </cell>
        </row>
        <row r="15">
          <cell r="B15">
            <v>0</v>
          </cell>
          <cell r="C15">
            <v>-581</v>
          </cell>
          <cell r="D15">
            <v>5043</v>
          </cell>
          <cell r="E15">
            <v>-330</v>
          </cell>
          <cell r="F15">
            <v>44</v>
          </cell>
          <cell r="G15">
            <v>-3495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W15">
            <v>681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25</v>
          </cell>
          <cell r="F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W16">
            <v>25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0</v>
          </cell>
        </row>
        <row r="20">
          <cell r="B20">
            <v>0</v>
          </cell>
          <cell r="C20">
            <v>1974</v>
          </cell>
          <cell r="D20">
            <v>277</v>
          </cell>
          <cell r="E20">
            <v>326</v>
          </cell>
          <cell r="F20">
            <v>-1339</v>
          </cell>
          <cell r="G20">
            <v>189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W20">
            <v>1427</v>
          </cell>
        </row>
        <row r="21">
          <cell r="B21">
            <v>330972.58</v>
          </cell>
          <cell r="C21">
            <v>819</v>
          </cell>
          <cell r="D21">
            <v>7</v>
          </cell>
          <cell r="E21">
            <v>8169</v>
          </cell>
          <cell r="F21">
            <v>11519</v>
          </cell>
          <cell r="G21">
            <v>13921</v>
          </cell>
          <cell r="I21">
            <v>21085.77</v>
          </cell>
          <cell r="J21">
            <v>8380</v>
          </cell>
          <cell r="K21">
            <v>21323.119999999999</v>
          </cell>
          <cell r="L21">
            <v>8380</v>
          </cell>
          <cell r="M21">
            <v>21323.119999999999</v>
          </cell>
          <cell r="N21">
            <v>8380</v>
          </cell>
          <cell r="O21">
            <v>69554.929999999993</v>
          </cell>
          <cell r="P21">
            <v>17130</v>
          </cell>
          <cell r="Q21">
            <v>21560.46</v>
          </cell>
          <cell r="R21">
            <v>17130</v>
          </cell>
          <cell r="S21">
            <v>21085.77</v>
          </cell>
          <cell r="T21">
            <v>17130</v>
          </cell>
          <cell r="U21">
            <v>21323.119999999999</v>
          </cell>
          <cell r="V21">
            <v>17130</v>
          </cell>
          <cell r="W21">
            <v>325351.28999999998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U22">
            <v>0</v>
          </cell>
          <cell r="W22">
            <v>0</v>
          </cell>
        </row>
        <row r="23">
          <cell r="B23">
            <v>339319.78</v>
          </cell>
          <cell r="C23">
            <v>2212</v>
          </cell>
          <cell r="D23">
            <v>5327</v>
          </cell>
          <cell r="E23">
            <v>8190</v>
          </cell>
          <cell r="F23">
            <v>10316</v>
          </cell>
          <cell r="G23">
            <v>10615</v>
          </cell>
          <cell r="H23">
            <v>0</v>
          </cell>
          <cell r="I23">
            <v>21781.37</v>
          </cell>
          <cell r="J23">
            <v>8380</v>
          </cell>
          <cell r="K23">
            <v>22018.719999999998</v>
          </cell>
          <cell r="L23">
            <v>8380</v>
          </cell>
          <cell r="M23">
            <v>22018.719999999998</v>
          </cell>
          <cell r="N23">
            <v>8380</v>
          </cell>
          <cell r="O23">
            <v>70250.53</v>
          </cell>
          <cell r="P23">
            <v>17130</v>
          </cell>
          <cell r="Q23">
            <v>22256.059999999998</v>
          </cell>
          <cell r="R23">
            <v>17130</v>
          </cell>
          <cell r="S23">
            <v>21781.37</v>
          </cell>
          <cell r="T23">
            <v>17130</v>
          </cell>
          <cell r="U23">
            <v>22018.719999999998</v>
          </cell>
          <cell r="V23">
            <v>17130</v>
          </cell>
          <cell r="W23">
            <v>332445.49</v>
          </cell>
        </row>
        <row r="25">
          <cell r="B25">
            <v>400812</v>
          </cell>
          <cell r="C25">
            <v>2408</v>
          </cell>
          <cell r="D25">
            <v>5661</v>
          </cell>
          <cell r="E25">
            <v>12446</v>
          </cell>
          <cell r="F25">
            <v>13988</v>
          </cell>
          <cell r="G25">
            <v>10451</v>
          </cell>
          <cell r="H25">
            <v>0</v>
          </cell>
          <cell r="I25">
            <v>26456.559999999998</v>
          </cell>
          <cell r="J25">
            <v>9767</v>
          </cell>
          <cell r="K25">
            <v>27211.309999999998</v>
          </cell>
          <cell r="L25">
            <v>9767</v>
          </cell>
          <cell r="M25">
            <v>27211.309999999998</v>
          </cell>
          <cell r="N25">
            <v>9767</v>
          </cell>
          <cell r="O25">
            <v>75148.819999999992</v>
          </cell>
          <cell r="P25">
            <v>18517</v>
          </cell>
          <cell r="Q25">
            <v>27963.659999999996</v>
          </cell>
          <cell r="R25">
            <v>18517</v>
          </cell>
          <cell r="S25">
            <v>26456.559999999998</v>
          </cell>
          <cell r="T25">
            <v>18517</v>
          </cell>
          <cell r="U25">
            <v>27211.309999999998</v>
          </cell>
          <cell r="V25">
            <v>18517</v>
          </cell>
          <cell r="W25">
            <v>385982.53</v>
          </cell>
        </row>
      </sheetData>
      <sheetData sheetId="5"/>
      <sheetData sheetId="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ColKans"/>
      <sheetName val="Colorado"/>
      <sheetName val="Kansas"/>
      <sheetName val="Missouri-CK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Colorado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1102.1489999999999</v>
          </cell>
          <cell r="D12">
            <v>197.58725920000003</v>
          </cell>
          <cell r="E12">
            <v>-904.56174079999982</v>
          </cell>
          <cell r="G12">
            <v>3763.6531299999997</v>
          </cell>
          <cell r="H12">
            <v>4511.2615913999998</v>
          </cell>
          <cell r="I12">
            <v>747.60846140000012</v>
          </cell>
          <cell r="K12">
            <v>4511.2615913999998</v>
          </cell>
          <cell r="L12">
            <v>4511</v>
          </cell>
          <cell r="M12">
            <v>0.26159139999981562</v>
          </cell>
          <cell r="N12">
            <v>5.7986307089462044E-5</v>
          </cell>
        </row>
        <row r="14">
          <cell r="A14" t="str">
            <v xml:space="preserve">  Equipment</v>
          </cell>
          <cell r="C14">
            <v>87.337000000000003</v>
          </cell>
          <cell r="D14">
            <v>0</v>
          </cell>
          <cell r="E14">
            <v>-87.337000000000003</v>
          </cell>
          <cell r="G14">
            <v>196.20140000000001</v>
          </cell>
          <cell r="H14">
            <v>102.98048000000001</v>
          </cell>
          <cell r="I14">
            <v>-93.220919999999992</v>
          </cell>
          <cell r="K14">
            <v>102.98048000000001</v>
          </cell>
          <cell r="L14">
            <v>153</v>
          </cell>
          <cell r="M14">
            <v>-50.019519999999986</v>
          </cell>
          <cell r="N14">
            <v>-0.48571845848844342</v>
          </cell>
        </row>
        <row r="15">
          <cell r="A15" t="str">
            <v xml:space="preserve">  Information Technology</v>
          </cell>
          <cell r="C15">
            <v>66.728999999999999</v>
          </cell>
          <cell r="D15">
            <v>4.5763800000000003</v>
          </cell>
          <cell r="E15">
            <v>-62.152619999999999</v>
          </cell>
          <cell r="G15">
            <v>856.26148999999998</v>
          </cell>
          <cell r="H15">
            <v>275.1737</v>
          </cell>
          <cell r="I15">
            <v>-581.08779000000004</v>
          </cell>
          <cell r="K15">
            <v>275.1737</v>
          </cell>
          <cell r="L15">
            <v>454</v>
          </cell>
          <cell r="M15">
            <v>-178.8263</v>
          </cell>
          <cell r="N15">
            <v>-0.64986697493256085</v>
          </cell>
        </row>
        <row r="16">
          <cell r="A16" t="str">
            <v xml:space="preserve">  Miscellaneous</v>
          </cell>
          <cell r="C16">
            <v>52.759</v>
          </cell>
          <cell r="D16">
            <v>0</v>
          </cell>
          <cell r="E16">
            <v>-52.759</v>
          </cell>
          <cell r="G16">
            <v>-59.383000000000003</v>
          </cell>
          <cell r="H16">
            <v>0</v>
          </cell>
          <cell r="I16">
            <v>59.383000000000003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78.572000000000003</v>
          </cell>
          <cell r="D17">
            <v>0</v>
          </cell>
          <cell r="E17">
            <v>-78.572000000000003</v>
          </cell>
          <cell r="G17">
            <v>1.6600000000034924E-3</v>
          </cell>
          <cell r="H17">
            <v>0</v>
          </cell>
          <cell r="I17">
            <v>-1.6600000000034924E-3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252.74331000000001</v>
          </cell>
          <cell r="I18">
            <v>252.74331000000001</v>
          </cell>
          <cell r="K18">
            <v>252.74331000000001</v>
          </cell>
          <cell r="L18">
            <v>253</v>
          </cell>
          <cell r="M18">
            <v>-0.25668999999999187</v>
          </cell>
          <cell r="N18">
            <v>-1.0156154083761579E-3</v>
          </cell>
        </row>
        <row r="19">
          <cell r="A19" t="str">
            <v xml:space="preserve">  Public Improvements</v>
          </cell>
          <cell r="C19">
            <v>-2.08</v>
          </cell>
          <cell r="D19">
            <v>14.794549999999999</v>
          </cell>
          <cell r="E19">
            <v>16.874549999999999</v>
          </cell>
          <cell r="G19">
            <v>30.338000000000001</v>
          </cell>
          <cell r="H19">
            <v>255.27952439999996</v>
          </cell>
          <cell r="I19">
            <v>224.94152439999996</v>
          </cell>
          <cell r="K19">
            <v>255.27952439999996</v>
          </cell>
          <cell r="L19">
            <v>255</v>
          </cell>
          <cell r="M19">
            <v>0.27952439999995704</v>
          </cell>
          <cell r="N19">
            <v>1.0949738356687297E-3</v>
          </cell>
        </row>
        <row r="20">
          <cell r="A20" t="str">
            <v xml:space="preserve">  Structures</v>
          </cell>
          <cell r="C20">
            <v>19.882999999999999</v>
          </cell>
          <cell r="D20">
            <v>0</v>
          </cell>
          <cell r="E20">
            <v>-19.882999999999999</v>
          </cell>
          <cell r="G20">
            <v>57.481999999999999</v>
          </cell>
          <cell r="H20">
            <v>66.794179999999997</v>
          </cell>
          <cell r="I20">
            <v>9.3121799999999979</v>
          </cell>
          <cell r="K20">
            <v>66.794179999999997</v>
          </cell>
          <cell r="L20">
            <v>67</v>
          </cell>
          <cell r="M20">
            <v>-0.20582000000000278</v>
          </cell>
          <cell r="N20">
            <v>-3.0814061943720663E-3</v>
          </cell>
        </row>
        <row r="21">
          <cell r="A21" t="str">
            <v xml:space="preserve">  System Improvement</v>
          </cell>
          <cell r="C21">
            <v>432.43400000000003</v>
          </cell>
          <cell r="D21">
            <v>0</v>
          </cell>
          <cell r="E21">
            <v>-432.43400000000003</v>
          </cell>
          <cell r="G21">
            <v>1032.04474</v>
          </cell>
          <cell r="H21">
            <v>738.32386320000001</v>
          </cell>
          <cell r="I21">
            <v>-293.72087680000004</v>
          </cell>
          <cell r="K21">
            <v>738.32386320000001</v>
          </cell>
          <cell r="L21">
            <v>938</v>
          </cell>
          <cell r="M21">
            <v>-199.67613679999999</v>
          </cell>
          <cell r="N21">
            <v>-0.27044518909977444</v>
          </cell>
        </row>
        <row r="22">
          <cell r="A22" t="str">
            <v xml:space="preserve">  System Integrity</v>
          </cell>
          <cell r="C22">
            <v>264.56299999999999</v>
          </cell>
          <cell r="D22">
            <v>188.10840759999996</v>
          </cell>
          <cell r="E22">
            <v>-76.454592400000024</v>
          </cell>
          <cell r="G22">
            <v>3080.99854</v>
          </cell>
          <cell r="H22">
            <v>2577.067145</v>
          </cell>
          <cell r="I22">
            <v>-503.93139500000007</v>
          </cell>
          <cell r="K22">
            <v>2577.067145</v>
          </cell>
          <cell r="L22">
            <v>2577</v>
          </cell>
          <cell r="M22">
            <v>6.7144999999982247E-2</v>
          </cell>
          <cell r="N22">
            <v>2.605481200994561E-5</v>
          </cell>
        </row>
        <row r="23">
          <cell r="A23" t="str">
            <v xml:space="preserve">  Vehicles</v>
          </cell>
          <cell r="C23">
            <v>8.9</v>
          </cell>
          <cell r="D23">
            <v>0</v>
          </cell>
          <cell r="E23">
            <v>-8.9</v>
          </cell>
          <cell r="G23">
            <v>5.73</v>
          </cell>
          <cell r="H23">
            <v>0</v>
          </cell>
          <cell r="I23">
            <v>-5.73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1009.097</v>
          </cell>
          <cell r="D24">
            <v>207.47933759999995</v>
          </cell>
          <cell r="E24">
            <v>-801.61766239999997</v>
          </cell>
          <cell r="G24">
            <v>5199.6748299999999</v>
          </cell>
          <cell r="H24">
            <v>4268.3622025999994</v>
          </cell>
          <cell r="I24">
            <v>-931.31262740000011</v>
          </cell>
          <cell r="K24">
            <v>4268.3622025999994</v>
          </cell>
          <cell r="L24">
            <v>4697</v>
          </cell>
          <cell r="M24">
            <v>-428.63779740000007</v>
          </cell>
          <cell r="N24">
            <v>-0.10042207691252227</v>
          </cell>
        </row>
        <row r="26">
          <cell r="A26" t="str">
            <v xml:space="preserve"> Total Colorado-Kansas</v>
          </cell>
          <cell r="C26">
            <v>2111.2460000000001</v>
          </cell>
          <cell r="D26">
            <v>405.06659679999996</v>
          </cell>
          <cell r="E26">
            <v>-1706.1794031999998</v>
          </cell>
          <cell r="G26">
            <v>8963.3279599999987</v>
          </cell>
          <cell r="H26">
            <v>8779.6237939999992</v>
          </cell>
          <cell r="I26">
            <v>-183.70416599999999</v>
          </cell>
          <cell r="K26">
            <v>8779.6237939999992</v>
          </cell>
          <cell r="L26">
            <v>9208</v>
          </cell>
          <cell r="M26">
            <v>-428.37620600000025</v>
          </cell>
          <cell r="N26">
            <v>-4.8792091330012666E-2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Kansas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235.60499999999999</v>
          </cell>
          <cell r="D12">
            <v>167.50663120000002</v>
          </cell>
          <cell r="E12">
            <v>-68.098368799999974</v>
          </cell>
          <cell r="G12">
            <v>3346.5178300000002</v>
          </cell>
          <cell r="H12">
            <v>2426.9025218000006</v>
          </cell>
          <cell r="I12">
            <v>-919.61530819999962</v>
          </cell>
          <cell r="K12">
            <v>2426.9025218000006</v>
          </cell>
          <cell r="L12">
            <v>2427</v>
          </cell>
          <cell r="M12">
            <v>-9.7478199999386561E-2</v>
          </cell>
          <cell r="N12">
            <v>-4.0165684086515475E-5</v>
          </cell>
        </row>
        <row r="14">
          <cell r="A14" t="str">
            <v xml:space="preserve">  Equipment</v>
          </cell>
          <cell r="C14">
            <v>153.85300000000001</v>
          </cell>
          <cell r="D14">
            <v>1.45377</v>
          </cell>
          <cell r="E14">
            <v>-152.39923000000002</v>
          </cell>
          <cell r="G14">
            <v>357.35502000000002</v>
          </cell>
          <cell r="H14">
            <v>180.26667999999992</v>
          </cell>
          <cell r="I14">
            <v>-177.0883400000001</v>
          </cell>
          <cell r="K14">
            <v>180.26667999999992</v>
          </cell>
          <cell r="L14">
            <v>190</v>
          </cell>
          <cell r="M14">
            <v>-9.7333200000000772</v>
          </cell>
          <cell r="N14">
            <v>-5.3994004882100682E-2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208</v>
          </cell>
          <cell r="M15">
            <v>-208</v>
          </cell>
          <cell r="N15">
            <v>0</v>
          </cell>
        </row>
        <row r="16">
          <cell r="A16" t="str">
            <v xml:space="preserve">  Miscellaneous</v>
          </cell>
          <cell r="C16">
            <v>-44.125999999999998</v>
          </cell>
          <cell r="D16">
            <v>0</v>
          </cell>
          <cell r="E16">
            <v>44.125999999999998</v>
          </cell>
          <cell r="G16">
            <v>-25.618769999999991</v>
          </cell>
          <cell r="H16">
            <v>0</v>
          </cell>
          <cell r="I16">
            <v>25.618769999999991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-235.999</v>
          </cell>
          <cell r="D17">
            <v>0</v>
          </cell>
          <cell r="E17">
            <v>235.999</v>
          </cell>
          <cell r="G17">
            <v>-5.1000000000931322E-4</v>
          </cell>
          <cell r="H17">
            <v>0</v>
          </cell>
          <cell r="I17">
            <v>5.1000000000931322E-4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253.74299999999999</v>
          </cell>
          <cell r="D19">
            <v>27.525185000000004</v>
          </cell>
          <cell r="E19">
            <v>-226.217815</v>
          </cell>
          <cell r="G19">
            <v>1756.3019300000001</v>
          </cell>
          <cell r="H19">
            <v>1438.7945580000001</v>
          </cell>
          <cell r="I19">
            <v>-317.50737200000003</v>
          </cell>
          <cell r="K19">
            <v>1438.7945580000001</v>
          </cell>
          <cell r="L19">
            <v>1439</v>
          </cell>
          <cell r="M19">
            <v>-0.20544199999994817</v>
          </cell>
          <cell r="N19">
            <v>-1.4278758482762357E-4</v>
          </cell>
        </row>
        <row r="20">
          <cell r="A20" t="str">
            <v xml:space="preserve">  Structures</v>
          </cell>
          <cell r="C20">
            <v>12.093999999999999</v>
          </cell>
          <cell r="D20">
            <v>1.21099</v>
          </cell>
          <cell r="E20">
            <v>-10.883009999999999</v>
          </cell>
          <cell r="G20">
            <v>-6.965889999999999</v>
          </cell>
          <cell r="H20">
            <v>14.531879999999999</v>
          </cell>
          <cell r="I20">
            <v>21.497769999999999</v>
          </cell>
          <cell r="K20">
            <v>14.531879999999999</v>
          </cell>
          <cell r="L20">
            <v>15</v>
          </cell>
          <cell r="M20">
            <v>-0.46812000000000076</v>
          </cell>
          <cell r="N20">
            <v>-3.2213313074426764E-2</v>
          </cell>
        </row>
        <row r="21">
          <cell r="A21" t="str">
            <v xml:space="preserve">  System Improvement</v>
          </cell>
          <cell r="C21">
            <v>73.521000000000001</v>
          </cell>
          <cell r="D21">
            <v>2.4940799999999999</v>
          </cell>
          <cell r="E21">
            <v>-71.026920000000004</v>
          </cell>
          <cell r="G21">
            <v>285.01585999999998</v>
          </cell>
          <cell r="H21">
            <v>27.434880000000003</v>
          </cell>
          <cell r="I21">
            <v>-257.58097999999995</v>
          </cell>
          <cell r="K21">
            <v>27.434880000000003</v>
          </cell>
          <cell r="L21">
            <v>27</v>
          </cell>
          <cell r="M21">
            <v>0.43488000000000326</v>
          </cell>
          <cell r="N21">
            <v>1.5851354188536754E-2</v>
          </cell>
        </row>
        <row r="22">
          <cell r="A22" t="str">
            <v xml:space="preserve">  System Integrity</v>
          </cell>
          <cell r="C22">
            <v>596.45399999999995</v>
          </cell>
          <cell r="D22">
            <v>546.44438109999987</v>
          </cell>
          <cell r="E22">
            <v>-50.009618900000078</v>
          </cell>
          <cell r="G22">
            <v>6514.3561899999995</v>
          </cell>
          <cell r="H22">
            <v>6289.5160579999992</v>
          </cell>
          <cell r="I22">
            <v>-224.84013200000027</v>
          </cell>
          <cell r="K22">
            <v>6289.5160579999992</v>
          </cell>
          <cell r="L22">
            <v>6290</v>
          </cell>
          <cell r="M22">
            <v>-0.48394200000075216</v>
          </cell>
          <cell r="N22">
            <v>-7.694423474524695E-5</v>
          </cell>
        </row>
        <row r="23">
          <cell r="A23" t="str">
            <v xml:space="preserve">  Vehicles</v>
          </cell>
          <cell r="C23">
            <v>-0.53400000000000003</v>
          </cell>
          <cell r="D23">
            <v>0</v>
          </cell>
          <cell r="E23">
            <v>0.53400000000000003</v>
          </cell>
          <cell r="G23">
            <v>-4.4850000000000003</v>
          </cell>
          <cell r="H23">
            <v>0</v>
          </cell>
          <cell r="I23">
            <v>4.4850000000000003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809.00599999999997</v>
          </cell>
          <cell r="D24">
            <v>579.12840609999989</v>
          </cell>
          <cell r="E24">
            <v>-229.87759390000011</v>
          </cell>
          <cell r="G24">
            <v>8875.9588299999996</v>
          </cell>
          <cell r="H24">
            <v>7950.5440559999988</v>
          </cell>
          <cell r="I24">
            <v>-925.41477400000042</v>
          </cell>
          <cell r="K24">
            <v>7950.5440559999988</v>
          </cell>
          <cell r="L24">
            <v>8169</v>
          </cell>
          <cell r="M24">
            <v>-218.45594400000078</v>
          </cell>
          <cell r="N24">
            <v>-2.7476854723563187E-2</v>
          </cell>
        </row>
        <row r="26">
          <cell r="A26" t="str">
            <v xml:space="preserve"> Total Colorado-Kansas</v>
          </cell>
          <cell r="C26">
            <v>1044.6109999999999</v>
          </cell>
          <cell r="D26">
            <v>746.63503729999991</v>
          </cell>
          <cell r="E26">
            <v>-297.97596270000008</v>
          </cell>
          <cell r="G26">
            <v>12222.47666</v>
          </cell>
          <cell r="H26">
            <v>10377.446577799999</v>
          </cell>
          <cell r="I26">
            <v>-1845.0300821999999</v>
          </cell>
          <cell r="K26">
            <v>10377.446577799999</v>
          </cell>
          <cell r="L26">
            <v>10596</v>
          </cell>
          <cell r="M26">
            <v>-218.55342220000017</v>
          </cell>
          <cell r="N26">
            <v>-2.1060423733478096E-2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Missouri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2.9510000000000001</v>
          </cell>
          <cell r="D12">
            <v>6.2839920000000005</v>
          </cell>
          <cell r="E12">
            <v>3.3329920000000004</v>
          </cell>
          <cell r="G12">
            <v>70.272559999999999</v>
          </cell>
          <cell r="H12">
            <v>75.289768000000009</v>
          </cell>
          <cell r="I12">
            <v>5.0172080000000108</v>
          </cell>
          <cell r="K12">
            <v>75.289768000000009</v>
          </cell>
          <cell r="L12">
            <v>75</v>
          </cell>
          <cell r="M12">
            <v>0.28976800000000935</v>
          </cell>
          <cell r="N12">
            <v>3.8487035847953378E-3</v>
          </cell>
        </row>
        <row r="14">
          <cell r="A14" t="str">
            <v xml:space="preserve">  Equipment</v>
          </cell>
          <cell r="C14">
            <v>2.4020000000000001</v>
          </cell>
          <cell r="D14">
            <v>0.54395000000000004</v>
          </cell>
          <cell r="E14">
            <v>-1.85805</v>
          </cell>
          <cell r="G14">
            <v>11.7</v>
          </cell>
          <cell r="H14">
            <v>14.119520000000009</v>
          </cell>
          <cell r="I14">
            <v>2.4195200000000092</v>
          </cell>
          <cell r="K14">
            <v>14.119520000000009</v>
          </cell>
          <cell r="L14">
            <v>14</v>
          </cell>
          <cell r="M14">
            <v>0.11952000000000851</v>
          </cell>
          <cell r="N14">
            <v>8.4648769929861947E-3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-2.2360000000000002</v>
          </cell>
          <cell r="D16">
            <v>0</v>
          </cell>
          <cell r="E16">
            <v>2.2360000000000002</v>
          </cell>
          <cell r="G16">
            <v>-1.43</v>
          </cell>
          <cell r="H16">
            <v>0</v>
          </cell>
          <cell r="I16">
            <v>1.43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1.6240299999999999</v>
          </cell>
          <cell r="E19">
            <v>1.6240299999999999</v>
          </cell>
          <cell r="G19">
            <v>2.81732</v>
          </cell>
          <cell r="H19">
            <v>16.982940000000003</v>
          </cell>
          <cell r="I19">
            <v>14.165620000000002</v>
          </cell>
          <cell r="K19">
            <v>16.982940000000003</v>
          </cell>
          <cell r="L19">
            <v>17</v>
          </cell>
          <cell r="M19">
            <v>-1.7059999999997189E-2</v>
          </cell>
          <cell r="N19">
            <v>-1.0045374946856778E-3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8.0000000000000002E-3</v>
          </cell>
          <cell r="D21">
            <v>0.96299000000000001</v>
          </cell>
          <cell r="E21">
            <v>0.95499000000000001</v>
          </cell>
          <cell r="G21">
            <v>0.39400000000000002</v>
          </cell>
          <cell r="H21">
            <v>11.189443999999998</v>
          </cell>
          <cell r="I21">
            <v>10.795443999999998</v>
          </cell>
          <cell r="K21">
            <v>11.189443999999998</v>
          </cell>
          <cell r="L21">
            <v>11</v>
          </cell>
          <cell r="M21">
            <v>0.18944399999999817</v>
          </cell>
          <cell r="N21">
            <v>1.6930599947593303E-2</v>
          </cell>
        </row>
        <row r="22">
          <cell r="A22" t="str">
            <v xml:space="preserve">  System Integrity</v>
          </cell>
          <cell r="C22">
            <v>14.276999999999999</v>
          </cell>
          <cell r="D22">
            <v>19.703257999999998</v>
          </cell>
          <cell r="E22">
            <v>5.4262579999999989</v>
          </cell>
          <cell r="G22">
            <v>125.45202999999999</v>
          </cell>
          <cell r="H22">
            <v>232.61349799999999</v>
          </cell>
          <cell r="I22">
            <v>107.161468</v>
          </cell>
          <cell r="K22">
            <v>232.61349799999999</v>
          </cell>
          <cell r="L22">
            <v>233</v>
          </cell>
          <cell r="M22">
            <v>-0.38650200000000723</v>
          </cell>
          <cell r="N22">
            <v>-1.6615630791984705E-3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14.450999999999999</v>
          </cell>
          <cell r="D24">
            <v>22.834228</v>
          </cell>
          <cell r="E24">
            <v>8.383227999999999</v>
          </cell>
          <cell r="G24">
            <v>138.93334999999999</v>
          </cell>
          <cell r="H24">
            <v>274.90540199999998</v>
          </cell>
          <cell r="I24">
            <v>135.97205200000002</v>
          </cell>
          <cell r="K24">
            <v>274.90540199999998</v>
          </cell>
          <cell r="L24">
            <v>275</v>
          </cell>
          <cell r="M24">
            <v>-9.4597999999997739E-2</v>
          </cell>
          <cell r="N24">
            <v>-3.441110989881448E-4</v>
          </cell>
        </row>
        <row r="26">
          <cell r="A26" t="str">
            <v xml:space="preserve"> Total Colorado-Kansas</v>
          </cell>
          <cell r="C26">
            <v>17.401999999999997</v>
          </cell>
          <cell r="D26">
            <v>29.118220000000001</v>
          </cell>
          <cell r="E26">
            <v>11.71622</v>
          </cell>
          <cell r="G26">
            <v>209.20590999999999</v>
          </cell>
          <cell r="H26">
            <v>350.19516999999996</v>
          </cell>
          <cell r="I26">
            <v>140.98926000000003</v>
          </cell>
          <cell r="K26">
            <v>350.19516999999996</v>
          </cell>
          <cell r="L26">
            <v>350</v>
          </cell>
          <cell r="M26">
            <v>0.19517000000001161</v>
          </cell>
          <cell r="N26">
            <v>5.5731779510268984E-4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MidS"/>
      <sheetName val="KY"/>
      <sheetName val="Tennessee"/>
      <sheetName val="Georgia"/>
      <sheetName val="Virginia"/>
      <sheetName val="Illinois"/>
      <sheetName val="Iowa"/>
      <sheetName val="Missouri-MidS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Kentucky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550.91700000000003</v>
          </cell>
          <cell r="D12">
            <v>368.08115199999997</v>
          </cell>
          <cell r="E12">
            <v>-182.83584800000006</v>
          </cell>
          <cell r="G12">
            <v>4735.7601099999993</v>
          </cell>
          <cell r="H12">
            <v>4884.0575929999995</v>
          </cell>
          <cell r="I12">
            <v>148.29748300000028</v>
          </cell>
          <cell r="K12">
            <v>4884.0575929999995</v>
          </cell>
          <cell r="L12">
            <v>4625</v>
          </cell>
          <cell r="M12">
            <v>259.05759299999954</v>
          </cell>
          <cell r="N12">
            <v>5.3041469734363876E-2</v>
          </cell>
        </row>
        <row r="14">
          <cell r="A14" t="str">
            <v xml:space="preserve">  Equipment</v>
          </cell>
          <cell r="C14">
            <v>176.577</v>
          </cell>
          <cell r="D14">
            <v>3.8630300000000002</v>
          </cell>
          <cell r="E14">
            <v>-172.71396999999999</v>
          </cell>
          <cell r="G14">
            <v>484.62148999999999</v>
          </cell>
          <cell r="H14">
            <v>255.71277000000001</v>
          </cell>
          <cell r="I14">
            <v>-228.90871999999999</v>
          </cell>
          <cell r="K14">
            <v>255.71277000000001</v>
          </cell>
          <cell r="L14">
            <v>368</v>
          </cell>
          <cell r="M14">
            <v>-112.28722999999999</v>
          </cell>
          <cell r="N14">
            <v>-0.43911467542274085</v>
          </cell>
        </row>
        <row r="15">
          <cell r="A15" t="str">
            <v xml:space="preserve">  Information Technology</v>
          </cell>
          <cell r="C15">
            <v>-7.3120000000000003</v>
          </cell>
          <cell r="D15">
            <v>0</v>
          </cell>
          <cell r="E15">
            <v>7.3120000000000003</v>
          </cell>
          <cell r="G15">
            <v>648.52571</v>
          </cell>
          <cell r="H15">
            <v>77.417229999999989</v>
          </cell>
          <cell r="I15">
            <v>-571.10847999999999</v>
          </cell>
          <cell r="K15">
            <v>77.417229999999989</v>
          </cell>
          <cell r="L15">
            <v>656</v>
          </cell>
          <cell r="M15">
            <v>-578.58276999999998</v>
          </cell>
          <cell r="N15">
            <v>-7.4735658974106931</v>
          </cell>
        </row>
        <row r="16">
          <cell r="A16" t="str">
            <v xml:space="preserve">  Miscellaneous</v>
          </cell>
          <cell r="C16">
            <v>-55.95</v>
          </cell>
          <cell r="D16">
            <v>0</v>
          </cell>
          <cell r="E16">
            <v>55.95</v>
          </cell>
          <cell r="G16">
            <v>-390.899</v>
          </cell>
          <cell r="H16">
            <v>0</v>
          </cell>
          <cell r="I16">
            <v>390.899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-417.334</v>
          </cell>
          <cell r="D17">
            <v>0</v>
          </cell>
          <cell r="E17">
            <v>417.334</v>
          </cell>
          <cell r="G17">
            <v>-5.4999999998835852E-4</v>
          </cell>
          <cell r="H17">
            <v>0</v>
          </cell>
          <cell r="I17">
            <v>5.4999999998835852E-4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7.0000000000000001E-3</v>
          </cell>
          <cell r="D18">
            <v>0</v>
          </cell>
          <cell r="E18">
            <v>-7.0000000000000001E-3</v>
          </cell>
          <cell r="G18">
            <v>-248.52030999999999</v>
          </cell>
          <cell r="H18">
            <v>339.54926</v>
          </cell>
          <cell r="I18">
            <v>588.06957</v>
          </cell>
          <cell r="K18">
            <v>339.54926</v>
          </cell>
          <cell r="L18">
            <v>-249</v>
          </cell>
          <cell r="M18">
            <v>588.54926</v>
          </cell>
          <cell r="N18">
            <v>1.7333251145945658</v>
          </cell>
        </row>
        <row r="19">
          <cell r="A19" t="str">
            <v xml:space="preserve">  Public Improvements</v>
          </cell>
          <cell r="C19">
            <v>141.22900000000001</v>
          </cell>
          <cell r="D19">
            <v>-45.004981999999998</v>
          </cell>
          <cell r="E19">
            <v>-186.23398200000003</v>
          </cell>
          <cell r="G19">
            <v>1523.8055400000001</v>
          </cell>
          <cell r="H19">
            <v>268.71487399999995</v>
          </cell>
          <cell r="I19">
            <v>-1255.0906660000001</v>
          </cell>
          <cell r="K19">
            <v>268.71487399999995</v>
          </cell>
          <cell r="L19">
            <v>1550</v>
          </cell>
          <cell r="M19">
            <v>-1281.285126</v>
          </cell>
          <cell r="N19">
            <v>-4.7681957717011239</v>
          </cell>
        </row>
        <row r="20">
          <cell r="A20" t="str">
            <v xml:space="preserve">  Structures</v>
          </cell>
          <cell r="C20">
            <v>34.090000000000003</v>
          </cell>
          <cell r="D20">
            <v>0</v>
          </cell>
          <cell r="E20">
            <v>-34.090000000000003</v>
          </cell>
          <cell r="G20">
            <v>106.45967999999999</v>
          </cell>
          <cell r="H20">
            <v>82.842199999999991</v>
          </cell>
          <cell r="I20">
            <v>-23.61748</v>
          </cell>
          <cell r="K20">
            <v>82.842199999999991</v>
          </cell>
          <cell r="L20">
            <v>72</v>
          </cell>
          <cell r="M20">
            <v>10.842199999999991</v>
          </cell>
          <cell r="N20">
            <v>0.13087774105467978</v>
          </cell>
        </row>
        <row r="21">
          <cell r="A21" t="str">
            <v xml:space="preserve">  System Improvement</v>
          </cell>
          <cell r="C21">
            <v>44.204999999999998</v>
          </cell>
          <cell r="D21">
            <v>4.9950180000000008</v>
          </cell>
          <cell r="E21">
            <v>-39.209981999999997</v>
          </cell>
          <cell r="G21">
            <v>327.4178</v>
          </cell>
          <cell r="H21">
            <v>348.65526399999999</v>
          </cell>
          <cell r="I21">
            <v>21.237463999999989</v>
          </cell>
          <cell r="K21">
            <v>348.65526399999999</v>
          </cell>
          <cell r="L21">
            <v>335</v>
          </cell>
          <cell r="M21">
            <v>13.655263999999988</v>
          </cell>
          <cell r="N21">
            <v>3.9165517948411041E-2</v>
          </cell>
        </row>
        <row r="22">
          <cell r="A22" t="str">
            <v xml:space="preserve">  System Integrity</v>
          </cell>
          <cell r="C22">
            <v>1060.2159999999999</v>
          </cell>
          <cell r="D22">
            <v>592.33235539999998</v>
          </cell>
          <cell r="E22">
            <v>-467.88364459999991</v>
          </cell>
          <cell r="G22">
            <v>9725.6921999999995</v>
          </cell>
          <cell r="H22">
            <v>10541.252113900002</v>
          </cell>
          <cell r="I22">
            <v>815.55991390000236</v>
          </cell>
          <cell r="K22">
            <v>10541.252113900002</v>
          </cell>
          <cell r="L22">
            <v>9300</v>
          </cell>
          <cell r="M22">
            <v>1241.2521139000019</v>
          </cell>
          <cell r="N22">
            <v>0.11775186671261288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-4.7300000000000004</v>
          </cell>
          <cell r="H23">
            <v>0</v>
          </cell>
          <cell r="I23">
            <v>4.7300000000000004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975.72799999999995</v>
          </cell>
          <cell r="D24">
            <v>556.1854214</v>
          </cell>
          <cell r="E24">
            <v>-419.5425785999999</v>
          </cell>
          <cell r="G24">
            <v>12172.37256</v>
          </cell>
          <cell r="H24">
            <v>11914.143711900002</v>
          </cell>
          <cell r="I24">
            <v>-258.22884809999755</v>
          </cell>
          <cell r="K24">
            <v>11914.143711900002</v>
          </cell>
          <cell r="L24">
            <v>12032</v>
          </cell>
          <cell r="M24">
            <v>-117.85628809999798</v>
          </cell>
          <cell r="N24">
            <v>-9.8921324897467532E-3</v>
          </cell>
        </row>
        <row r="26">
          <cell r="A26" t="str">
            <v xml:space="preserve"> Total Kentucky</v>
          </cell>
          <cell r="C26">
            <v>1526.645</v>
          </cell>
          <cell r="D26">
            <v>924.26657339999997</v>
          </cell>
          <cell r="E26">
            <v>-602.37842660000001</v>
          </cell>
          <cell r="G26">
            <v>16908.132669999999</v>
          </cell>
          <cell r="H26">
            <v>16798.201304900002</v>
          </cell>
          <cell r="I26">
            <v>-109.93136509999727</v>
          </cell>
          <cell r="K26">
            <v>16798.201304900002</v>
          </cell>
          <cell r="L26">
            <v>16657</v>
          </cell>
          <cell r="M26">
            <v>141.20130490000156</v>
          </cell>
          <cell r="N26">
            <v>8.4057395394358924E-3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Tennessee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776.43499999999995</v>
          </cell>
          <cell r="D12">
            <v>672.24039519999997</v>
          </cell>
          <cell r="E12">
            <v>-104.19460479999998</v>
          </cell>
          <cell r="G12">
            <v>9746.3024800000003</v>
          </cell>
          <cell r="H12">
            <v>8435.2669800999993</v>
          </cell>
          <cell r="I12">
            <v>-1311.035499900001</v>
          </cell>
          <cell r="K12">
            <v>8435.2669800999993</v>
          </cell>
          <cell r="L12">
            <v>9350</v>
          </cell>
          <cell r="M12">
            <v>-914.73301990000073</v>
          </cell>
          <cell r="N12">
            <v>-0.10844150185856437</v>
          </cell>
        </row>
        <row r="14">
          <cell r="A14" t="str">
            <v xml:space="preserve">  Equipment</v>
          </cell>
          <cell r="C14">
            <v>202.67500000000001</v>
          </cell>
          <cell r="D14">
            <v>0</v>
          </cell>
          <cell r="E14">
            <v>-202.67500000000001</v>
          </cell>
          <cell r="G14">
            <v>463.34530999999998</v>
          </cell>
          <cell r="H14">
            <v>313.91336999999999</v>
          </cell>
          <cell r="I14">
            <v>-149.43194</v>
          </cell>
          <cell r="K14">
            <v>313.91336999999999</v>
          </cell>
          <cell r="L14">
            <v>335</v>
          </cell>
          <cell r="M14">
            <v>-21.086630000000014</v>
          </cell>
          <cell r="N14">
            <v>-6.7173405197746158E-2</v>
          </cell>
        </row>
        <row r="15">
          <cell r="A15" t="str">
            <v xml:space="preserve">  Information Technology</v>
          </cell>
          <cell r="C15">
            <v>7.5140000000000002</v>
          </cell>
          <cell r="D15">
            <v>0</v>
          </cell>
          <cell r="E15">
            <v>-7.5140000000000002</v>
          </cell>
          <cell r="G15">
            <v>573.47044999999991</v>
          </cell>
          <cell r="H15">
            <v>139.62268</v>
          </cell>
          <cell r="I15">
            <v>-433.84776999999991</v>
          </cell>
          <cell r="K15">
            <v>139.62268</v>
          </cell>
          <cell r="L15">
            <v>566</v>
          </cell>
          <cell r="M15">
            <v>-426.37732</v>
          </cell>
          <cell r="N15">
            <v>-3.053782666254508</v>
          </cell>
        </row>
        <row r="16">
          <cell r="A16" t="str">
            <v xml:space="preserve">  Miscellaneous</v>
          </cell>
          <cell r="C16">
            <v>-117.242</v>
          </cell>
          <cell r="D16">
            <v>0</v>
          </cell>
          <cell r="E16">
            <v>117.242</v>
          </cell>
          <cell r="G16">
            <v>-567.947</v>
          </cell>
          <cell r="H16">
            <v>0</v>
          </cell>
          <cell r="I16">
            <v>567.947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192.50200000000001</v>
          </cell>
          <cell r="D17">
            <v>0</v>
          </cell>
          <cell r="E17">
            <v>-192.50200000000001</v>
          </cell>
          <cell r="G17">
            <v>-4.6399700000000008</v>
          </cell>
          <cell r="H17">
            <v>0</v>
          </cell>
          <cell r="I17">
            <v>4.6399700000000008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225.887</v>
          </cell>
          <cell r="D19">
            <v>7.3918179999999998</v>
          </cell>
          <cell r="E19">
            <v>-218.495182</v>
          </cell>
          <cell r="G19">
            <v>1677.3818999999999</v>
          </cell>
          <cell r="H19">
            <v>932.42399599999987</v>
          </cell>
          <cell r="I19">
            <v>-744.95790399999998</v>
          </cell>
          <cell r="K19">
            <v>932.42399599999987</v>
          </cell>
          <cell r="L19">
            <v>1750</v>
          </cell>
          <cell r="M19">
            <v>-817.57600400000013</v>
          </cell>
          <cell r="N19">
            <v>-0.87682857531264158</v>
          </cell>
        </row>
        <row r="20">
          <cell r="A20" t="str">
            <v xml:space="preserve">  Structures</v>
          </cell>
          <cell r="C20">
            <v>293.62599999999998</v>
          </cell>
          <cell r="D20">
            <v>0</v>
          </cell>
          <cell r="E20">
            <v>-293.62599999999998</v>
          </cell>
          <cell r="G20">
            <v>344.27100000000002</v>
          </cell>
          <cell r="H20">
            <v>80.256190000000004</v>
          </cell>
          <cell r="I20">
            <v>-264.01481000000001</v>
          </cell>
          <cell r="K20">
            <v>80.256190000000004</v>
          </cell>
          <cell r="L20">
            <v>51</v>
          </cell>
          <cell r="M20">
            <v>29.256190000000004</v>
          </cell>
          <cell r="N20">
            <v>0.3645349972382193</v>
          </cell>
        </row>
        <row r="21">
          <cell r="A21" t="str">
            <v xml:space="preserve">  System Improvement</v>
          </cell>
          <cell r="C21">
            <v>1298.165</v>
          </cell>
          <cell r="D21">
            <v>16.669414</v>
          </cell>
          <cell r="E21">
            <v>-1281.495586</v>
          </cell>
          <cell r="G21">
            <v>7769.1522500000001</v>
          </cell>
          <cell r="H21">
            <v>2298.0741899999998</v>
          </cell>
          <cell r="I21">
            <v>-5471.0780599999998</v>
          </cell>
          <cell r="K21">
            <v>2298.0741899999998</v>
          </cell>
          <cell r="L21">
            <v>8150</v>
          </cell>
          <cell r="M21">
            <v>-5851.9258100000006</v>
          </cell>
          <cell r="N21">
            <v>-2.5464477323945758</v>
          </cell>
        </row>
        <row r="22">
          <cell r="A22" t="str">
            <v xml:space="preserve">  System Integrity</v>
          </cell>
          <cell r="C22">
            <v>448.25200000000001</v>
          </cell>
          <cell r="D22">
            <v>-110.13802909999994</v>
          </cell>
          <cell r="E22">
            <v>-558.39002909999999</v>
          </cell>
          <cell r="G22">
            <v>3375.2819500000001</v>
          </cell>
          <cell r="H22">
            <v>4763.1788738000014</v>
          </cell>
          <cell r="I22">
            <v>1387.8969238000013</v>
          </cell>
          <cell r="K22">
            <v>4763.1788738000014</v>
          </cell>
          <cell r="L22">
            <v>3200</v>
          </cell>
          <cell r="M22">
            <v>1563.1788738000014</v>
          </cell>
          <cell r="N22">
            <v>0.32817975457489335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2.5099999999999998</v>
          </cell>
          <cell r="H23">
            <v>0</v>
          </cell>
          <cell r="I23">
            <v>-2.5099999999999998</v>
          </cell>
          <cell r="K23">
            <v>0</v>
          </cell>
          <cell r="L23">
            <v>3</v>
          </cell>
          <cell r="M23">
            <v>-3</v>
          </cell>
          <cell r="N23">
            <v>0</v>
          </cell>
        </row>
        <row r="24">
          <cell r="A24" t="str">
            <v xml:space="preserve">  Total Non-Growth</v>
          </cell>
          <cell r="C24">
            <v>2551.3789999999999</v>
          </cell>
          <cell r="D24">
            <v>-86.076797099999936</v>
          </cell>
          <cell r="E24">
            <v>-2637.4557970999999</v>
          </cell>
          <cell r="G24">
            <v>13632.825890000002</v>
          </cell>
          <cell r="H24">
            <v>8527.469299800001</v>
          </cell>
          <cell r="I24">
            <v>-5105.3565901999991</v>
          </cell>
          <cell r="K24">
            <v>8527.469299800001</v>
          </cell>
          <cell r="L24">
            <v>14055</v>
          </cell>
          <cell r="M24">
            <v>-5527.530700199999</v>
          </cell>
          <cell r="N24">
            <v>-0.64820294343711549</v>
          </cell>
        </row>
        <row r="26">
          <cell r="A26" t="str">
            <v xml:space="preserve"> Total Tennessee</v>
          </cell>
          <cell r="C26">
            <v>3327.8139999999999</v>
          </cell>
          <cell r="D26">
            <v>586.16359810000006</v>
          </cell>
          <cell r="E26">
            <v>-2741.6504018999999</v>
          </cell>
          <cell r="G26">
            <v>23379.128370000002</v>
          </cell>
          <cell r="H26">
            <v>16962.7362799</v>
          </cell>
          <cell r="I26">
            <v>-6416.3920901000001</v>
          </cell>
          <cell r="K26">
            <v>16962.7362799</v>
          </cell>
          <cell r="L26">
            <v>23405</v>
          </cell>
          <cell r="M26">
            <v>-6442.2637200999998</v>
          </cell>
          <cell r="N26">
            <v>-0.37978918104939013</v>
          </cell>
        </row>
      </sheetData>
      <sheetData sheetId="3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Georgia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234.185</v>
          </cell>
          <cell r="D12">
            <v>-1140.9258480000001</v>
          </cell>
          <cell r="E12">
            <v>-1375.110848</v>
          </cell>
          <cell r="G12">
            <v>1828.3045400000001</v>
          </cell>
          <cell r="H12">
            <v>1803.2686219999998</v>
          </cell>
          <cell r="I12">
            <v>-25.035918000000265</v>
          </cell>
          <cell r="K12">
            <v>1803.2686219999998</v>
          </cell>
          <cell r="L12">
            <v>1950</v>
          </cell>
          <cell r="M12">
            <v>-146.73137800000018</v>
          </cell>
          <cell r="N12">
            <v>-8.136967294271491E-2</v>
          </cell>
        </row>
        <row r="14">
          <cell r="A14" t="str">
            <v xml:space="preserve">  Equipment</v>
          </cell>
          <cell r="C14">
            <v>73.712000000000003</v>
          </cell>
          <cell r="D14">
            <v>8.5673300000000001</v>
          </cell>
          <cell r="E14">
            <v>-65.144670000000005</v>
          </cell>
          <cell r="G14">
            <v>134.31129000000001</v>
          </cell>
          <cell r="H14">
            <v>-3.9999999982683221E-5</v>
          </cell>
          <cell r="I14">
            <v>-134.31133</v>
          </cell>
          <cell r="K14">
            <v>-3.9999999982683221E-5</v>
          </cell>
          <cell r="L14">
            <v>95</v>
          </cell>
          <cell r="M14">
            <v>-95.000039999999984</v>
          </cell>
          <cell r="N14">
            <v>2375001.0010281838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-324.83199999999999</v>
          </cell>
          <cell r="D16">
            <v>0</v>
          </cell>
          <cell r="E16">
            <v>324.83199999999999</v>
          </cell>
          <cell r="G16">
            <v>-20.670999999999999</v>
          </cell>
          <cell r="H16">
            <v>0</v>
          </cell>
          <cell r="I16">
            <v>20.670999999999999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-172.36199999999999</v>
          </cell>
          <cell r="D17">
            <v>0</v>
          </cell>
          <cell r="E17">
            <v>172.36199999999999</v>
          </cell>
          <cell r="G17">
            <v>2.6000000000931322E-4</v>
          </cell>
          <cell r="H17">
            <v>0</v>
          </cell>
          <cell r="I17">
            <v>-2.6000000000931322E-4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151.16734</v>
          </cell>
          <cell r="I18">
            <v>151.16734</v>
          </cell>
          <cell r="K18">
            <v>151.16734</v>
          </cell>
          <cell r="L18">
            <v>0</v>
          </cell>
          <cell r="M18">
            <v>151.16734</v>
          </cell>
          <cell r="N18">
            <v>1</v>
          </cell>
        </row>
        <row r="19">
          <cell r="A19" t="str">
            <v xml:space="preserve">  Public Improvements</v>
          </cell>
          <cell r="C19">
            <v>-37.037999999999997</v>
          </cell>
          <cell r="D19">
            <v>1.4113</v>
          </cell>
          <cell r="E19">
            <v>38.449299999999994</v>
          </cell>
          <cell r="G19">
            <v>386.71676000000002</v>
          </cell>
          <cell r="H19">
            <v>91.550734000000006</v>
          </cell>
          <cell r="I19">
            <v>-295.16602599999999</v>
          </cell>
          <cell r="K19">
            <v>91.550734000000006</v>
          </cell>
          <cell r="L19">
            <v>495</v>
          </cell>
          <cell r="M19">
            <v>-403.44926599999997</v>
          </cell>
          <cell r="N19">
            <v>-4.4068381363277762</v>
          </cell>
        </row>
        <row r="20">
          <cell r="A20" t="str">
            <v xml:space="preserve">  Structures</v>
          </cell>
          <cell r="C20">
            <v>9.4369999999999994</v>
          </cell>
          <cell r="D20">
            <v>0</v>
          </cell>
          <cell r="E20">
            <v>-9.4369999999999994</v>
          </cell>
          <cell r="G20">
            <v>123.11443</v>
          </cell>
          <cell r="H20">
            <v>42.221019999999996</v>
          </cell>
          <cell r="I20">
            <v>-80.893410000000003</v>
          </cell>
          <cell r="K20">
            <v>42.221019999999996</v>
          </cell>
          <cell r="L20">
            <v>114</v>
          </cell>
          <cell r="M20">
            <v>-71.778980000000004</v>
          </cell>
          <cell r="N20">
            <v>-1.7000768811364579</v>
          </cell>
        </row>
        <row r="21">
          <cell r="A21" t="str">
            <v xml:space="preserve">  System Improvement</v>
          </cell>
          <cell r="C21">
            <v>5.9059999999999997</v>
          </cell>
          <cell r="D21">
            <v>0</v>
          </cell>
          <cell r="E21">
            <v>-5.9059999999999997</v>
          </cell>
          <cell r="G21">
            <v>89.747129999999999</v>
          </cell>
          <cell r="H21">
            <v>323.02419799999996</v>
          </cell>
          <cell r="I21">
            <v>233.27706799999996</v>
          </cell>
          <cell r="K21">
            <v>323.02419799999996</v>
          </cell>
          <cell r="L21">
            <v>165</v>
          </cell>
          <cell r="M21">
            <v>158.02419799999996</v>
          </cell>
          <cell r="N21">
            <v>0.48920235381251526</v>
          </cell>
        </row>
        <row r="22">
          <cell r="A22" t="str">
            <v xml:space="preserve">  System Integrity</v>
          </cell>
          <cell r="C22">
            <v>1231.7429999999999</v>
          </cell>
          <cell r="D22">
            <v>424.17116950000002</v>
          </cell>
          <cell r="E22">
            <v>-807.57183049999992</v>
          </cell>
          <cell r="G22">
            <v>5484.3001199999999</v>
          </cell>
          <cell r="H22">
            <v>5402.9608893999994</v>
          </cell>
          <cell r="I22">
            <v>-81.339230600000519</v>
          </cell>
          <cell r="K22">
            <v>5402.9608893999994</v>
          </cell>
          <cell r="L22">
            <v>4800</v>
          </cell>
          <cell r="M22">
            <v>602.96088939999936</v>
          </cell>
          <cell r="N22">
            <v>0.11159823321744577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4.7649999999999997</v>
          </cell>
          <cell r="H23">
            <v>0</v>
          </cell>
          <cell r="I23">
            <v>-4.7649999999999997</v>
          </cell>
          <cell r="K23">
            <v>0</v>
          </cell>
          <cell r="L23">
            <v>5</v>
          </cell>
          <cell r="M23">
            <v>-5</v>
          </cell>
          <cell r="N23">
            <v>0</v>
          </cell>
        </row>
        <row r="24">
          <cell r="A24" t="str">
            <v xml:space="preserve">  Total Non-Growth</v>
          </cell>
          <cell r="C24">
            <v>786.56600000000003</v>
          </cell>
          <cell r="D24">
            <v>434.14979950000003</v>
          </cell>
          <cell r="E24">
            <v>-352.4162005</v>
          </cell>
          <cell r="G24">
            <v>6202.2839899999999</v>
          </cell>
          <cell r="H24">
            <v>6010.9241413999989</v>
          </cell>
          <cell r="I24">
            <v>-191.35984860000056</v>
          </cell>
          <cell r="K24">
            <v>6010.9241413999989</v>
          </cell>
          <cell r="L24">
            <v>5674</v>
          </cell>
          <cell r="M24">
            <v>336.92414139999937</v>
          </cell>
          <cell r="N24">
            <v>5.6051970291797204E-2</v>
          </cell>
        </row>
        <row r="26">
          <cell r="A26" t="str">
            <v xml:space="preserve"> Total Georgia</v>
          </cell>
          <cell r="C26">
            <v>1020.751</v>
          </cell>
          <cell r="D26">
            <v>-706.77604850000012</v>
          </cell>
          <cell r="E26">
            <v>-1727.5270485000001</v>
          </cell>
          <cell r="G26">
            <v>8030.58853</v>
          </cell>
          <cell r="H26">
            <v>7814.1927633999985</v>
          </cell>
          <cell r="I26">
            <v>-216.39576660000083</v>
          </cell>
          <cell r="K26">
            <v>7814.1927633999985</v>
          </cell>
          <cell r="L26">
            <v>7624</v>
          </cell>
          <cell r="M26">
            <v>190.19276339999919</v>
          </cell>
          <cell r="N26">
            <v>2.4339400006974651E-2</v>
          </cell>
        </row>
      </sheetData>
      <sheetData sheetId="4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Virginia</v>
          </cell>
          <cell r="D10" t="str">
            <v>M-T-D</v>
          </cell>
          <cell r="H10" t="str">
            <v>Y-T-D</v>
          </cell>
          <cell r="L10" t="str">
            <v>FY 2006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146.899</v>
          </cell>
          <cell r="D12">
            <v>82.851425999999975</v>
          </cell>
          <cell r="E12">
            <v>-64.047574000000026</v>
          </cell>
          <cell r="G12">
            <v>1996.1791899999998</v>
          </cell>
          <cell r="H12">
            <v>1064.2691</v>
          </cell>
          <cell r="I12">
            <v>-931.91008999999985</v>
          </cell>
          <cell r="K12">
            <v>1064.2691</v>
          </cell>
          <cell r="L12">
            <v>2010</v>
          </cell>
          <cell r="M12">
            <v>-945.73090000000002</v>
          </cell>
          <cell r="N12">
            <v>-0.8886200867806836</v>
          </cell>
        </row>
        <row r="14">
          <cell r="A14" t="str">
            <v xml:space="preserve">  Equipment</v>
          </cell>
          <cell r="C14">
            <v>34.793999999999997</v>
          </cell>
          <cell r="D14">
            <v>0</v>
          </cell>
          <cell r="E14">
            <v>-34.793999999999997</v>
          </cell>
          <cell r="G14">
            <v>111.94195999999999</v>
          </cell>
          <cell r="H14">
            <v>121.00264</v>
          </cell>
          <cell r="I14">
            <v>9.060680000000005</v>
          </cell>
          <cell r="K14">
            <v>121.00264</v>
          </cell>
          <cell r="L14">
            <v>110</v>
          </cell>
          <cell r="M14">
            <v>11.00264</v>
          </cell>
          <cell r="N14">
            <v>9.0928925187086826E-2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-14.173</v>
          </cell>
          <cell r="D16">
            <v>0</v>
          </cell>
          <cell r="E16">
            <v>14.173</v>
          </cell>
          <cell r="G16">
            <v>-1.1295900000000001</v>
          </cell>
          <cell r="H16">
            <v>0</v>
          </cell>
          <cell r="I16">
            <v>1.1295900000000001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-40.664000000000001</v>
          </cell>
          <cell r="D17">
            <v>0</v>
          </cell>
          <cell r="E17">
            <v>40.664000000000001</v>
          </cell>
          <cell r="G17">
            <v>3.7999999999738064E-4</v>
          </cell>
          <cell r="H17">
            <v>0</v>
          </cell>
          <cell r="I17">
            <v>-3.7999999999738064E-4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0.48499999999999999</v>
          </cell>
          <cell r="D19">
            <v>6.0019</v>
          </cell>
          <cell r="E19">
            <v>5.5168999999999997</v>
          </cell>
          <cell r="G19">
            <v>204.51066999999998</v>
          </cell>
          <cell r="H19">
            <v>72.022800000000004</v>
          </cell>
          <cell r="I19">
            <v>-132.48786999999999</v>
          </cell>
          <cell r="K19">
            <v>72.022800000000004</v>
          </cell>
          <cell r="L19">
            <v>225</v>
          </cell>
          <cell r="M19">
            <v>-152.97719999999998</v>
          </cell>
          <cell r="N19">
            <v>-2.1240107299355202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-7.5862100000000003</v>
          </cell>
          <cell r="H20">
            <v>0</v>
          </cell>
          <cell r="I20">
            <v>7.5862100000000003</v>
          </cell>
          <cell r="K20">
            <v>0</v>
          </cell>
          <cell r="L20">
            <v>-8</v>
          </cell>
          <cell r="M20">
            <v>8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0.26411399999999996</v>
          </cell>
          <cell r="E21">
            <v>0.26411399999999996</v>
          </cell>
          <cell r="G21">
            <v>-352.25130000000001</v>
          </cell>
          <cell r="H21">
            <v>13.791749999999997</v>
          </cell>
          <cell r="I21">
            <v>366.04304999999999</v>
          </cell>
          <cell r="K21">
            <v>13.791749999999997</v>
          </cell>
          <cell r="L21">
            <v>-352</v>
          </cell>
          <cell r="M21">
            <v>365.79174999999998</v>
          </cell>
          <cell r="N21">
            <v>26.522504395743837</v>
          </cell>
        </row>
        <row r="22">
          <cell r="A22" t="str">
            <v xml:space="preserve">  System Integrity</v>
          </cell>
          <cell r="C22">
            <v>80.396000000000001</v>
          </cell>
          <cell r="D22">
            <v>49.525721999999995</v>
          </cell>
          <cell r="E22">
            <v>-30.870278000000006</v>
          </cell>
          <cell r="G22">
            <v>617.04191000000003</v>
          </cell>
          <cell r="H22">
            <v>661.03815799999995</v>
          </cell>
          <cell r="I22">
            <v>43.996247999999923</v>
          </cell>
          <cell r="K22">
            <v>661.03815799999995</v>
          </cell>
          <cell r="L22">
            <v>650</v>
          </cell>
          <cell r="M22">
            <v>11.038157999999953</v>
          </cell>
          <cell r="N22">
            <v>1.6698216080893707E-2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60.837999999999994</v>
          </cell>
          <cell r="D24">
            <v>55.791735999999993</v>
          </cell>
          <cell r="E24">
            <v>-5.0462640000000007</v>
          </cell>
          <cell r="G24">
            <v>572.52782000000002</v>
          </cell>
          <cell r="H24">
            <v>867.85534799999994</v>
          </cell>
          <cell r="I24">
            <v>295.32752799999992</v>
          </cell>
          <cell r="K24">
            <v>867.85534799999994</v>
          </cell>
          <cell r="L24">
            <v>625</v>
          </cell>
          <cell r="M24">
            <v>242.85534799999994</v>
          </cell>
          <cell r="N24">
            <v>0.2798339015363191</v>
          </cell>
        </row>
        <row r="26">
          <cell r="A26" t="str">
            <v xml:space="preserve"> Total Virginia</v>
          </cell>
          <cell r="C26">
            <v>207.73699999999999</v>
          </cell>
          <cell r="D26">
            <v>138.64316199999996</v>
          </cell>
          <cell r="E26">
            <v>-69.093838000000034</v>
          </cell>
          <cell r="G26">
            <v>2568.7070100000001</v>
          </cell>
          <cell r="H26">
            <v>1932.124448</v>
          </cell>
          <cell r="I26">
            <v>-636.58256199999994</v>
          </cell>
          <cell r="K26">
            <v>1932.124448</v>
          </cell>
          <cell r="L26">
            <v>2635</v>
          </cell>
          <cell r="M26">
            <v>-702.87555200000008</v>
          </cell>
          <cell r="N26">
            <v>-0.3637837887345029</v>
          </cell>
        </row>
      </sheetData>
      <sheetData sheetId="5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Illinois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27.251999999999999</v>
          </cell>
          <cell r="D12">
            <v>27.88372</v>
          </cell>
          <cell r="E12">
            <v>0.63172000000000139</v>
          </cell>
          <cell r="G12">
            <v>537.15314000000001</v>
          </cell>
          <cell r="H12">
            <v>329.33926199999996</v>
          </cell>
          <cell r="I12">
            <v>-207.81387800000005</v>
          </cell>
          <cell r="K12">
            <v>329.33926199999996</v>
          </cell>
          <cell r="L12">
            <v>560</v>
          </cell>
          <cell r="M12">
            <v>-230.66073800000004</v>
          </cell>
          <cell r="N12">
            <v>-0.70037424812107607</v>
          </cell>
        </row>
        <row r="14">
          <cell r="A14" t="str">
            <v xml:space="preserve">  Equipment</v>
          </cell>
          <cell r="C14">
            <v>0.182</v>
          </cell>
          <cell r="D14">
            <v>1.3625799999999999</v>
          </cell>
          <cell r="E14">
            <v>1.18058</v>
          </cell>
          <cell r="G14">
            <v>113.02467999999999</v>
          </cell>
          <cell r="H14">
            <v>96.923020000000008</v>
          </cell>
          <cell r="I14">
            <v>-16.101659999999981</v>
          </cell>
          <cell r="K14">
            <v>96.923020000000008</v>
          </cell>
          <cell r="L14">
            <v>135</v>
          </cell>
          <cell r="M14">
            <v>-38.076979999999992</v>
          </cell>
          <cell r="N14">
            <v>-0.39285796088483405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31.96631</v>
          </cell>
          <cell r="H15">
            <v>0</v>
          </cell>
          <cell r="I15">
            <v>-31.96631</v>
          </cell>
          <cell r="K15">
            <v>0</v>
          </cell>
          <cell r="L15">
            <v>32</v>
          </cell>
          <cell r="M15">
            <v>-32</v>
          </cell>
          <cell r="N15">
            <v>0</v>
          </cell>
        </row>
        <row r="16">
          <cell r="A16" t="str">
            <v xml:space="preserve">  Miscellaneous</v>
          </cell>
          <cell r="C16">
            <v>-2.0649999999999999</v>
          </cell>
          <cell r="D16">
            <v>0</v>
          </cell>
          <cell r="E16">
            <v>2.0649999999999999</v>
          </cell>
          <cell r="G16">
            <v>-5.9201199999999989</v>
          </cell>
          <cell r="H16">
            <v>0</v>
          </cell>
          <cell r="I16">
            <v>5.9201199999999989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-80.899000000000001</v>
          </cell>
          <cell r="D17">
            <v>0</v>
          </cell>
          <cell r="E17">
            <v>80.899000000000001</v>
          </cell>
          <cell r="G17">
            <v>2.351320000000007</v>
          </cell>
          <cell r="H17">
            <v>0</v>
          </cell>
          <cell r="I17">
            <v>-2.351320000000007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3.0659999999999998</v>
          </cell>
          <cell r="D19">
            <v>19.979599999999998</v>
          </cell>
          <cell r="E19">
            <v>16.913599999999999</v>
          </cell>
          <cell r="G19">
            <v>151.14891</v>
          </cell>
          <cell r="H19">
            <v>271.43358800000004</v>
          </cell>
          <cell r="I19">
            <v>120.28467800000004</v>
          </cell>
          <cell r="K19">
            <v>271.43358800000004</v>
          </cell>
          <cell r="L19">
            <v>185</v>
          </cell>
          <cell r="M19">
            <v>86.433588000000043</v>
          </cell>
          <cell r="N19">
            <v>0.31843364941261443</v>
          </cell>
        </row>
        <row r="20">
          <cell r="A20" t="str">
            <v xml:space="preserve">  Structures</v>
          </cell>
          <cell r="C20">
            <v>143.899</v>
          </cell>
          <cell r="D20">
            <v>0</v>
          </cell>
          <cell r="E20">
            <v>-143.899</v>
          </cell>
          <cell r="G20">
            <v>176.27099999999999</v>
          </cell>
          <cell r="H20">
            <v>22.078859999999999</v>
          </cell>
          <cell r="I20">
            <v>-154.19213999999999</v>
          </cell>
          <cell r="K20">
            <v>22.078859999999999</v>
          </cell>
          <cell r="L20">
            <v>32</v>
          </cell>
          <cell r="M20">
            <v>-9.9211400000000012</v>
          </cell>
          <cell r="N20">
            <v>-0.44935019289945233</v>
          </cell>
        </row>
        <row r="21">
          <cell r="A21" t="str">
            <v xml:space="preserve">  System Improvement</v>
          </cell>
          <cell r="C21">
            <v>8.9060000000000006</v>
          </cell>
          <cell r="D21">
            <v>23.55782</v>
          </cell>
          <cell r="E21">
            <v>14.651819999999999</v>
          </cell>
          <cell r="G21">
            <v>38.002549999999999</v>
          </cell>
          <cell r="H21">
            <v>300.07421800000003</v>
          </cell>
          <cell r="I21">
            <v>262.07166800000005</v>
          </cell>
          <cell r="K21">
            <v>300.07421800000003</v>
          </cell>
          <cell r="L21">
            <v>75</v>
          </cell>
          <cell r="M21">
            <v>225.07421800000003</v>
          </cell>
          <cell r="N21">
            <v>0.7500618330362524</v>
          </cell>
        </row>
        <row r="22">
          <cell r="A22" t="str">
            <v xml:space="preserve">  System Integrity</v>
          </cell>
          <cell r="C22">
            <v>302.32299999999998</v>
          </cell>
          <cell r="D22">
            <v>94.913572299999998</v>
          </cell>
          <cell r="E22">
            <v>-207.40942769999998</v>
          </cell>
          <cell r="G22">
            <v>1546.8476000000001</v>
          </cell>
          <cell r="H22">
            <v>1272.3284305999996</v>
          </cell>
          <cell r="I22">
            <v>-274.51916940000046</v>
          </cell>
          <cell r="K22">
            <v>1272.3284305999996</v>
          </cell>
          <cell r="L22">
            <v>1425</v>
          </cell>
          <cell r="M22">
            <v>-152.67156940000041</v>
          </cell>
          <cell r="N22">
            <v>-0.11999383628329688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0.30199999999999999</v>
          </cell>
          <cell r="H23">
            <v>0</v>
          </cell>
          <cell r="I23">
            <v>-0.30199999999999999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375.41199999999998</v>
          </cell>
          <cell r="D24">
            <v>139.8135723</v>
          </cell>
          <cell r="E24">
            <v>-235.59842769999997</v>
          </cell>
          <cell r="G24">
            <v>2053.9942500000002</v>
          </cell>
          <cell r="H24">
            <v>1962.8381165999997</v>
          </cell>
          <cell r="I24">
            <v>-91.156133400000371</v>
          </cell>
          <cell r="K24">
            <v>1962.8381165999997</v>
          </cell>
          <cell r="L24">
            <v>1884</v>
          </cell>
          <cell r="M24">
            <v>78.838116599999665</v>
          </cell>
          <cell r="N24">
            <v>4.016536867368458E-2</v>
          </cell>
        </row>
        <row r="26">
          <cell r="A26" t="str">
            <v xml:space="preserve"> Total Illinois</v>
          </cell>
          <cell r="C26">
            <v>402.66399999999999</v>
          </cell>
          <cell r="D26">
            <v>167.69729230000002</v>
          </cell>
          <cell r="E26">
            <v>-234.96670769999997</v>
          </cell>
          <cell r="G26">
            <v>2591.1473900000001</v>
          </cell>
          <cell r="H26">
            <v>2292.1773785999994</v>
          </cell>
          <cell r="I26">
            <v>-298.97001140000043</v>
          </cell>
          <cell r="K26">
            <v>2292.1773785999994</v>
          </cell>
          <cell r="L26">
            <v>2444</v>
          </cell>
          <cell r="M26">
            <v>-151.82262140000037</v>
          </cell>
          <cell r="N26">
            <v>-6.6235110256925037E-2</v>
          </cell>
        </row>
      </sheetData>
      <sheetData sheetId="6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Iowa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-0.65400000000000003</v>
          </cell>
          <cell r="D12">
            <v>13.143969999999999</v>
          </cell>
          <cell r="E12">
            <v>13.797969999999999</v>
          </cell>
          <cell r="G12">
            <v>57.268250000000002</v>
          </cell>
          <cell r="H12">
            <v>129.09765800000002</v>
          </cell>
          <cell r="I12">
            <v>71.829408000000029</v>
          </cell>
          <cell r="K12">
            <v>129.09765800000002</v>
          </cell>
          <cell r="L12">
            <v>75</v>
          </cell>
          <cell r="M12">
            <v>54.097658000000024</v>
          </cell>
          <cell r="N12">
            <v>0.41904445702647847</v>
          </cell>
        </row>
        <row r="14">
          <cell r="A14" t="str">
            <v xml:space="preserve">  Equipment</v>
          </cell>
          <cell r="C14">
            <v>-2.1000000000000001E-2</v>
          </cell>
          <cell r="D14">
            <v>0</v>
          </cell>
          <cell r="E14">
            <v>2.1000000000000001E-2</v>
          </cell>
          <cell r="G14">
            <v>9.77</v>
          </cell>
          <cell r="H14">
            <v>4.0851800000000003</v>
          </cell>
          <cell r="I14">
            <v>-5.6848199999999993</v>
          </cell>
          <cell r="K14">
            <v>4.0851800000000003</v>
          </cell>
          <cell r="L14">
            <v>25</v>
          </cell>
          <cell r="M14">
            <v>-20.914819999999999</v>
          </cell>
          <cell r="N14">
            <v>-5.1196813849083753</v>
          </cell>
        </row>
        <row r="15">
          <cell r="A15" t="str">
            <v xml:space="preserve">  Information Technology</v>
          </cell>
          <cell r="C15">
            <v>-2.4009999999999998</v>
          </cell>
          <cell r="D15">
            <v>0</v>
          </cell>
          <cell r="E15">
            <v>2.4009999999999998</v>
          </cell>
          <cell r="G15">
            <v>32.235999999999997</v>
          </cell>
          <cell r="H15">
            <v>32.681480000000001</v>
          </cell>
          <cell r="I15">
            <v>0.44548000000000343</v>
          </cell>
          <cell r="K15">
            <v>32.681480000000001</v>
          </cell>
          <cell r="L15">
            <v>35</v>
          </cell>
          <cell r="M15">
            <v>-2.3185199999999995</v>
          </cell>
          <cell r="N15">
            <v>-7.0942931593061254E-2</v>
          </cell>
        </row>
        <row r="16">
          <cell r="A16" t="str">
            <v xml:space="preserve">  Miscellaneous</v>
          </cell>
          <cell r="C16">
            <v>4.7640000000000002</v>
          </cell>
          <cell r="D16">
            <v>0</v>
          </cell>
          <cell r="E16">
            <v>-4.7640000000000002</v>
          </cell>
          <cell r="G16">
            <v>1.3440000000000001</v>
          </cell>
          <cell r="H16">
            <v>0</v>
          </cell>
          <cell r="I16">
            <v>-1.3440000000000001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-4.056</v>
          </cell>
          <cell r="D17">
            <v>0</v>
          </cell>
          <cell r="E17">
            <v>4.056</v>
          </cell>
          <cell r="G17">
            <v>2.2891599999999999</v>
          </cell>
          <cell r="H17">
            <v>0</v>
          </cell>
          <cell r="I17">
            <v>-2.2891599999999999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132.64957000000001</v>
          </cell>
          <cell r="H19">
            <v>0</v>
          </cell>
          <cell r="I19">
            <v>-132.64957000000001</v>
          </cell>
          <cell r="K19">
            <v>0</v>
          </cell>
          <cell r="L19">
            <v>133</v>
          </cell>
          <cell r="M19">
            <v>-133</v>
          </cell>
          <cell r="N19">
            <v>0</v>
          </cell>
        </row>
        <row r="20">
          <cell r="A20" t="str">
            <v xml:space="preserve">  Structures</v>
          </cell>
          <cell r="C20">
            <v>25.123999999999999</v>
          </cell>
          <cell r="D20">
            <v>0</v>
          </cell>
          <cell r="E20">
            <v>-25.123999999999999</v>
          </cell>
          <cell r="G20">
            <v>99.537000000000006</v>
          </cell>
          <cell r="H20">
            <v>0</v>
          </cell>
          <cell r="I20">
            <v>-99.537000000000006</v>
          </cell>
          <cell r="K20">
            <v>0</v>
          </cell>
          <cell r="L20">
            <v>100</v>
          </cell>
          <cell r="M20">
            <v>-100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13.203340000000001</v>
          </cell>
          <cell r="I21">
            <v>13.203340000000001</v>
          </cell>
          <cell r="K21">
            <v>13.203340000000001</v>
          </cell>
          <cell r="L21">
            <v>0</v>
          </cell>
          <cell r="M21">
            <v>13.203340000000001</v>
          </cell>
          <cell r="N21">
            <v>1</v>
          </cell>
        </row>
        <row r="22">
          <cell r="A22" t="str">
            <v xml:space="preserve">  System Integrity</v>
          </cell>
          <cell r="C22">
            <v>60.587000000000003</v>
          </cell>
          <cell r="D22">
            <v>23.767378699999998</v>
          </cell>
          <cell r="E22">
            <v>-36.819621300000009</v>
          </cell>
          <cell r="G22">
            <v>271.11180999999999</v>
          </cell>
          <cell r="H22">
            <v>361.06668389999999</v>
          </cell>
          <cell r="I22">
            <v>89.954873899999996</v>
          </cell>
          <cell r="K22">
            <v>361.06668389999999</v>
          </cell>
          <cell r="L22">
            <v>225</v>
          </cell>
          <cell r="M22">
            <v>136.06668389999999</v>
          </cell>
          <cell r="N22">
            <v>0.37684641083552489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83.997</v>
          </cell>
          <cell r="D24">
            <v>23.767378699999998</v>
          </cell>
          <cell r="E24">
            <v>-60.229621300000005</v>
          </cell>
          <cell r="G24">
            <v>548.93754000000001</v>
          </cell>
          <cell r="H24">
            <v>411.03668389999996</v>
          </cell>
          <cell r="I24">
            <v>-137.90085610000003</v>
          </cell>
          <cell r="K24">
            <v>411.03668389999996</v>
          </cell>
          <cell r="L24">
            <v>518</v>
          </cell>
          <cell r="M24">
            <v>-106.96331610000001</v>
          </cell>
          <cell r="N24">
            <v>-0.26022815064852667</v>
          </cell>
        </row>
        <row r="26">
          <cell r="A26" t="str">
            <v xml:space="preserve"> Total Iowa</v>
          </cell>
          <cell r="C26">
            <v>83.343000000000004</v>
          </cell>
          <cell r="D26">
            <v>36.911348699999998</v>
          </cell>
          <cell r="E26">
            <v>-46.431651300000006</v>
          </cell>
          <cell r="G26">
            <v>606.20578999999998</v>
          </cell>
          <cell r="H26">
            <v>540.13434189999998</v>
          </cell>
          <cell r="I26">
            <v>-66.071448099999998</v>
          </cell>
          <cell r="K26">
            <v>540.13434189999998</v>
          </cell>
          <cell r="L26">
            <v>593</v>
          </cell>
          <cell r="M26">
            <v>-52.86565809999999</v>
          </cell>
          <cell r="N26">
            <v>-9.7875017378153475E-2</v>
          </cell>
        </row>
      </sheetData>
      <sheetData sheetId="7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Missouri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72.155000000000001</v>
          </cell>
          <cell r="D12">
            <v>96.649213799999998</v>
          </cell>
          <cell r="E12">
            <v>24.494213799999997</v>
          </cell>
          <cell r="G12">
            <v>1217.9188700000002</v>
          </cell>
          <cell r="H12">
            <v>1183.6310105999999</v>
          </cell>
          <cell r="I12">
            <v>-34.287859400000343</v>
          </cell>
          <cell r="K12">
            <v>1183.6310105999999</v>
          </cell>
          <cell r="L12">
            <v>1250</v>
          </cell>
          <cell r="M12">
            <v>-66.368989400000146</v>
          </cell>
          <cell r="N12">
            <v>-5.6072364449421389E-2</v>
          </cell>
        </row>
        <row r="14">
          <cell r="A14" t="str">
            <v xml:space="preserve">  Equipment</v>
          </cell>
          <cell r="C14">
            <v>59.122</v>
          </cell>
          <cell r="D14">
            <v>0</v>
          </cell>
          <cell r="E14">
            <v>-59.122</v>
          </cell>
          <cell r="G14">
            <v>138.30880999999999</v>
          </cell>
          <cell r="H14">
            <v>67.735939999999999</v>
          </cell>
          <cell r="I14">
            <v>-70.572869999999995</v>
          </cell>
          <cell r="K14">
            <v>67.735939999999999</v>
          </cell>
          <cell r="L14">
            <v>148</v>
          </cell>
          <cell r="M14">
            <v>-80.264060000000001</v>
          </cell>
          <cell r="N14">
            <v>-1.184955283709062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-4.9589999999999996</v>
          </cell>
          <cell r="D16">
            <v>0</v>
          </cell>
          <cell r="E16">
            <v>4.9589999999999996</v>
          </cell>
          <cell r="G16">
            <v>-4.8680000000000003</v>
          </cell>
          <cell r="H16">
            <v>0</v>
          </cell>
          <cell r="I16">
            <v>4.8680000000000003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-171.25</v>
          </cell>
          <cell r="D17">
            <v>0</v>
          </cell>
          <cell r="E17">
            <v>171.25</v>
          </cell>
          <cell r="G17">
            <v>5.6000000005587941E-4</v>
          </cell>
          <cell r="H17">
            <v>0</v>
          </cell>
          <cell r="I17">
            <v>-5.6000000005587941E-4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-0.09</v>
          </cell>
          <cell r="D19">
            <v>0</v>
          </cell>
          <cell r="E19">
            <v>0.09</v>
          </cell>
          <cell r="G19">
            <v>924.14855</v>
          </cell>
          <cell r="H19">
            <v>38.763440000000003</v>
          </cell>
          <cell r="I19">
            <v>-885.38510999999994</v>
          </cell>
          <cell r="K19">
            <v>38.763440000000003</v>
          </cell>
          <cell r="L19">
            <v>975</v>
          </cell>
          <cell r="M19">
            <v>-936.23656000000005</v>
          </cell>
          <cell r="N19">
            <v>-24.152566438891903</v>
          </cell>
        </row>
        <row r="20">
          <cell r="A20" t="str">
            <v xml:space="preserve">  Structures</v>
          </cell>
          <cell r="C20">
            <v>0.29599999999999999</v>
          </cell>
          <cell r="D20">
            <v>0</v>
          </cell>
          <cell r="E20">
            <v>-0.29599999999999999</v>
          </cell>
          <cell r="G20">
            <v>24.818200000000001</v>
          </cell>
          <cell r="H20">
            <v>47.171720000000001</v>
          </cell>
          <cell r="I20">
            <v>22.35352</v>
          </cell>
          <cell r="K20">
            <v>47.171720000000001</v>
          </cell>
          <cell r="L20">
            <v>30</v>
          </cell>
          <cell r="M20">
            <v>17.171720000000001</v>
          </cell>
          <cell r="N20">
            <v>0.36402573406269689</v>
          </cell>
        </row>
        <row r="21">
          <cell r="A21" t="str">
            <v xml:space="preserve">  System Improvement</v>
          </cell>
          <cell r="C21">
            <v>64.242000000000004</v>
          </cell>
          <cell r="D21">
            <v>15.533530000000001</v>
          </cell>
          <cell r="E21">
            <v>-48.708470000000005</v>
          </cell>
          <cell r="G21">
            <v>281.76420999999993</v>
          </cell>
          <cell r="H21">
            <v>283.53668200000004</v>
          </cell>
          <cell r="I21">
            <v>1.7724720000001071</v>
          </cell>
          <cell r="K21">
            <v>283.53668200000004</v>
          </cell>
          <cell r="L21">
            <v>255</v>
          </cell>
          <cell r="M21">
            <v>28.536682000000042</v>
          </cell>
          <cell r="N21">
            <v>0.10064546780582005</v>
          </cell>
        </row>
        <row r="22">
          <cell r="A22" t="str">
            <v xml:space="preserve">  System Integrity</v>
          </cell>
          <cell r="C22">
            <v>539.23199999999997</v>
          </cell>
          <cell r="D22">
            <v>264.00539090000001</v>
          </cell>
          <cell r="E22">
            <v>-275.22660909999996</v>
          </cell>
          <cell r="G22">
            <v>2973.4048200000002</v>
          </cell>
          <cell r="H22">
            <v>3211.8524672999993</v>
          </cell>
          <cell r="I22">
            <v>238.44764729999906</v>
          </cell>
          <cell r="K22">
            <v>3211.8524672999993</v>
          </cell>
          <cell r="L22">
            <v>2875</v>
          </cell>
          <cell r="M22">
            <v>336.85246729999926</v>
          </cell>
          <cell r="N22">
            <v>0.10487793904904037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1.583</v>
          </cell>
          <cell r="H23">
            <v>0</v>
          </cell>
          <cell r="I23">
            <v>-1.583</v>
          </cell>
          <cell r="K23">
            <v>0</v>
          </cell>
          <cell r="L23">
            <v>2</v>
          </cell>
          <cell r="M23">
            <v>-2</v>
          </cell>
          <cell r="N23">
            <v>0</v>
          </cell>
        </row>
        <row r="24">
          <cell r="A24" t="str">
            <v xml:space="preserve">  Total Non-Growth</v>
          </cell>
          <cell r="C24">
            <v>486.59299999999996</v>
          </cell>
          <cell r="D24">
            <v>279.53892089999999</v>
          </cell>
          <cell r="E24">
            <v>-207.05407909999997</v>
          </cell>
          <cell r="G24">
            <v>4339.1601499999997</v>
          </cell>
          <cell r="H24">
            <v>3649.0602492999992</v>
          </cell>
          <cell r="I24">
            <v>-690.09990070000083</v>
          </cell>
          <cell r="K24">
            <v>3649.0602492999992</v>
          </cell>
          <cell r="L24">
            <v>4285</v>
          </cell>
          <cell r="M24">
            <v>-635.93975070000067</v>
          </cell>
          <cell r="N24">
            <v>-0.17427493854671028</v>
          </cell>
        </row>
        <row r="26">
          <cell r="A26" t="str">
            <v xml:space="preserve"> Total Missouri-MidS</v>
          </cell>
          <cell r="C26">
            <v>558.74799999999993</v>
          </cell>
          <cell r="D26">
            <v>376.18813469999998</v>
          </cell>
          <cell r="E26">
            <v>-182.55986529999996</v>
          </cell>
          <cell r="G26">
            <v>5557.0790200000001</v>
          </cell>
          <cell r="H26">
            <v>4832.6912598999988</v>
          </cell>
          <cell r="I26">
            <v>-724.38776010000117</v>
          </cell>
          <cell r="K26">
            <v>4832.6912598999988</v>
          </cell>
          <cell r="L26">
            <v>5535</v>
          </cell>
          <cell r="M26">
            <v>-702.30874010000082</v>
          </cell>
          <cell r="N26">
            <v>-0.14532456189111767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LA"/>
      <sheetName val="TransLA"/>
      <sheetName val="LGS"/>
    </sheetNames>
    <sheetDataSet>
      <sheetData sheetId="0"/>
      <sheetData sheetId="1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TransLA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162.00700000000001</v>
          </cell>
          <cell r="D12">
            <v>95.528999999999996</v>
          </cell>
          <cell r="E12">
            <v>-66.478000000000009</v>
          </cell>
          <cell r="G12">
            <v>1869.27343</v>
          </cell>
          <cell r="H12">
            <v>1983.1959999999999</v>
          </cell>
          <cell r="I12">
            <v>113.92256999999995</v>
          </cell>
          <cell r="K12">
            <v>1983.1959999999999</v>
          </cell>
          <cell r="L12">
            <v>1662</v>
          </cell>
          <cell r="M12">
            <v>321.19599999999991</v>
          </cell>
          <cell r="N12">
            <v>0.1619587776498137</v>
          </cell>
        </row>
        <row r="14">
          <cell r="A14" t="str">
            <v xml:space="preserve">  Equipment</v>
          </cell>
          <cell r="C14">
            <v>6.4749999999999996</v>
          </cell>
          <cell r="D14">
            <v>0</v>
          </cell>
          <cell r="E14">
            <v>-6.4749999999999996</v>
          </cell>
          <cell r="G14">
            <v>142.8271</v>
          </cell>
          <cell r="H14">
            <v>202.5</v>
          </cell>
          <cell r="I14">
            <v>59.672899999999998</v>
          </cell>
          <cell r="K14">
            <v>202.5</v>
          </cell>
          <cell r="L14">
            <v>114</v>
          </cell>
          <cell r="M14">
            <v>88.5</v>
          </cell>
          <cell r="N14">
            <v>0.43703703703703706</v>
          </cell>
        </row>
        <row r="15">
          <cell r="A15" t="str">
            <v xml:space="preserve">  Information Technology</v>
          </cell>
          <cell r="C15">
            <v>82.575999999999993</v>
          </cell>
          <cell r="D15">
            <v>9.3010000000000002</v>
          </cell>
          <cell r="E15">
            <v>-73.274999999999991</v>
          </cell>
          <cell r="G15">
            <v>278.971</v>
          </cell>
          <cell r="H15">
            <v>199.03800000000001</v>
          </cell>
          <cell r="I15">
            <v>-79.932999999999993</v>
          </cell>
          <cell r="K15">
            <v>199.03800000000001</v>
          </cell>
          <cell r="L15">
            <v>191</v>
          </cell>
          <cell r="M15">
            <v>8.0380000000000109</v>
          </cell>
          <cell r="N15">
            <v>4.0384248234005618E-2</v>
          </cell>
        </row>
        <row r="16">
          <cell r="A16" t="str">
            <v xml:space="preserve">  Miscellaneous</v>
          </cell>
          <cell r="C16">
            <v>-486.48099999999999</v>
          </cell>
          <cell r="D16">
            <v>0</v>
          </cell>
          <cell r="E16">
            <v>486.48099999999999</v>
          </cell>
          <cell r="G16">
            <v>-920.24752000000001</v>
          </cell>
          <cell r="H16">
            <v>0</v>
          </cell>
          <cell r="I16">
            <v>920.24752000000001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-76.430000000000007</v>
          </cell>
          <cell r="D17">
            <v>0</v>
          </cell>
          <cell r="E17">
            <v>76.430000000000007</v>
          </cell>
          <cell r="G17">
            <v>-0.25053999999997906</v>
          </cell>
          <cell r="H17">
            <v>0</v>
          </cell>
          <cell r="I17">
            <v>0.25053999999997906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95.09</v>
          </cell>
          <cell r="D19">
            <v>5.5283800000000003</v>
          </cell>
          <cell r="E19">
            <v>-89.561620000000005</v>
          </cell>
          <cell r="G19">
            <v>431.35235</v>
          </cell>
          <cell r="H19">
            <v>1263.6004399999999</v>
          </cell>
          <cell r="I19">
            <v>832.24808999999993</v>
          </cell>
          <cell r="K19">
            <v>1263.6004399999999</v>
          </cell>
          <cell r="L19">
            <v>1729</v>
          </cell>
          <cell r="M19">
            <v>-465.39956000000006</v>
          </cell>
          <cell r="N19">
            <v>-0.36831228073963007</v>
          </cell>
        </row>
        <row r="20">
          <cell r="A20" t="str">
            <v xml:space="preserve">  Structures</v>
          </cell>
          <cell r="C20">
            <v>1260.597</v>
          </cell>
          <cell r="D20">
            <v>0</v>
          </cell>
          <cell r="E20">
            <v>-1260.597</v>
          </cell>
          <cell r="G20">
            <v>4346.3245399999996</v>
          </cell>
          <cell r="H20">
            <v>5812.9879099999998</v>
          </cell>
          <cell r="I20">
            <v>1466.6633700000002</v>
          </cell>
          <cell r="K20">
            <v>5812.9879099999998</v>
          </cell>
          <cell r="L20">
            <v>5813</v>
          </cell>
          <cell r="M20">
            <v>-1.2090000000171131E-2</v>
          </cell>
          <cell r="N20">
            <v>-2.0798254163530732E-6</v>
          </cell>
        </row>
        <row r="21">
          <cell r="A21" t="str">
            <v xml:space="preserve">  System Improvement</v>
          </cell>
          <cell r="C21">
            <v>0</v>
          </cell>
          <cell r="D21">
            <v>21.608000000000001</v>
          </cell>
          <cell r="E21">
            <v>21.608000000000001</v>
          </cell>
          <cell r="G21">
            <v>7.9249999999999998</v>
          </cell>
          <cell r="H21">
            <v>406.69221000000005</v>
          </cell>
          <cell r="I21">
            <v>398.76721000000003</v>
          </cell>
          <cell r="K21">
            <v>406.69221000000005</v>
          </cell>
          <cell r="L21">
            <v>1117</v>
          </cell>
          <cell r="M21">
            <v>-710.30778999999995</v>
          </cell>
          <cell r="N21">
            <v>-1.7465487966932041</v>
          </cell>
        </row>
        <row r="22">
          <cell r="A22" t="str">
            <v xml:space="preserve">  System Integrity</v>
          </cell>
          <cell r="C22">
            <v>272.22000000000003</v>
          </cell>
          <cell r="D22">
            <v>102.404</v>
          </cell>
          <cell r="E22">
            <v>-169.81600000000003</v>
          </cell>
          <cell r="G22">
            <v>4110.5773399999998</v>
          </cell>
          <cell r="H22">
            <v>2892.71</v>
          </cell>
          <cell r="I22">
            <v>-1217.8673399999998</v>
          </cell>
          <cell r="K22">
            <v>2892.71</v>
          </cell>
          <cell r="L22">
            <v>4843</v>
          </cell>
          <cell r="M22">
            <v>-1950.29</v>
          </cell>
          <cell r="N22">
            <v>-0.67420861406777721</v>
          </cell>
        </row>
        <row r="23">
          <cell r="A23" t="str">
            <v xml:space="preserve">  Vehicles</v>
          </cell>
          <cell r="C23">
            <v>-6.1040000000000001</v>
          </cell>
          <cell r="D23">
            <v>0</v>
          </cell>
          <cell r="E23">
            <v>6.1040000000000001</v>
          </cell>
          <cell r="G23">
            <v>-1.6879999999999999</v>
          </cell>
          <cell r="H23">
            <v>0</v>
          </cell>
          <cell r="I23">
            <v>1.6879999999999999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1147.943</v>
          </cell>
          <cell r="D24">
            <v>138.84138000000002</v>
          </cell>
          <cell r="E24">
            <v>-1009.10162</v>
          </cell>
          <cell r="G24">
            <v>8395.7912699999997</v>
          </cell>
          <cell r="H24">
            <v>10777.528559999999</v>
          </cell>
          <cell r="I24">
            <v>2381.7372900000005</v>
          </cell>
          <cell r="K24">
            <v>10777.528559999999</v>
          </cell>
          <cell r="L24">
            <v>13807</v>
          </cell>
          <cell r="M24">
            <v>-3029.4714400000003</v>
          </cell>
          <cell r="N24">
            <v>-0.28109147873137258</v>
          </cell>
        </row>
        <row r="26">
          <cell r="A26" t="str">
            <v xml:space="preserve"> Total TransLA</v>
          </cell>
          <cell r="C26">
            <v>1309.95</v>
          </cell>
          <cell r="D26">
            <v>234.37038000000001</v>
          </cell>
          <cell r="E26">
            <v>-1075.57962</v>
          </cell>
          <cell r="G26">
            <v>10265.064699999999</v>
          </cell>
          <cell r="H26">
            <v>12760.724559999999</v>
          </cell>
          <cell r="I26">
            <v>2495.6598600000007</v>
          </cell>
          <cell r="K26">
            <v>12760.724559999999</v>
          </cell>
          <cell r="L26">
            <v>15469</v>
          </cell>
          <cell r="M26">
            <v>-2708.2754400000003</v>
          </cell>
          <cell r="N26">
            <v>-0.21223524003405028</v>
          </cell>
        </row>
      </sheetData>
      <sheetData sheetId="2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LGS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595.78</v>
          </cell>
          <cell r="D12">
            <v>543.13699999999994</v>
          </cell>
          <cell r="E12">
            <v>-52.643000000000029</v>
          </cell>
          <cell r="G12">
            <v>10767.04939</v>
          </cell>
          <cell r="H12">
            <v>8893.3619999999992</v>
          </cell>
          <cell r="I12">
            <v>-1873.687390000001</v>
          </cell>
          <cell r="K12">
            <v>8893.3619999999992</v>
          </cell>
          <cell r="L12">
            <v>9614</v>
          </cell>
          <cell r="M12">
            <v>-720.63800000000083</v>
          </cell>
          <cell r="N12">
            <v>-8.1030998175943017E-2</v>
          </cell>
        </row>
        <row r="14">
          <cell r="A14" t="str">
            <v xml:space="preserve">  Equipment</v>
          </cell>
          <cell r="C14">
            <v>22.827999999999999</v>
          </cell>
          <cell r="D14">
            <v>3.1</v>
          </cell>
          <cell r="E14">
            <v>-19.727999999999998</v>
          </cell>
          <cell r="G14">
            <v>539.26225999999997</v>
          </cell>
          <cell r="H14">
            <v>530.01700000000005</v>
          </cell>
          <cell r="I14">
            <v>-9.2452599999999165</v>
          </cell>
          <cell r="K14">
            <v>530.01700000000005</v>
          </cell>
          <cell r="L14">
            <v>619</v>
          </cell>
          <cell r="M14">
            <v>-88.982999999999947</v>
          </cell>
          <cell r="N14">
            <v>-0.16788706777329773</v>
          </cell>
        </row>
        <row r="15">
          <cell r="A15" t="str">
            <v xml:space="preserve">  Information Technology</v>
          </cell>
          <cell r="C15">
            <v>-6.2460000000000004</v>
          </cell>
          <cell r="D15">
            <v>15.500999999999999</v>
          </cell>
          <cell r="E15">
            <v>21.747</v>
          </cell>
          <cell r="G15">
            <v>518.48077999999998</v>
          </cell>
          <cell r="H15">
            <v>340.10599999999999</v>
          </cell>
          <cell r="I15">
            <v>-178.37477999999999</v>
          </cell>
          <cell r="K15">
            <v>340.10599999999999</v>
          </cell>
          <cell r="L15">
            <v>572</v>
          </cell>
          <cell r="M15">
            <v>-231.89400000000001</v>
          </cell>
          <cell r="N15">
            <v>-0.68182860637565934</v>
          </cell>
        </row>
        <row r="16">
          <cell r="A16" t="str">
            <v xml:space="preserve">  Miscellaneous</v>
          </cell>
          <cell r="C16">
            <v>192.923</v>
          </cell>
          <cell r="D16">
            <v>0</v>
          </cell>
          <cell r="E16">
            <v>-192.923</v>
          </cell>
          <cell r="G16">
            <v>-10.811999999999999</v>
          </cell>
          <cell r="H16">
            <v>0</v>
          </cell>
          <cell r="I16">
            <v>10.811999999999999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0.251</v>
          </cell>
          <cell r="H17">
            <v>0</v>
          </cell>
          <cell r="I17">
            <v>-0.251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254.721</v>
          </cell>
          <cell r="D19">
            <v>46.8613</v>
          </cell>
          <cell r="E19">
            <v>-207.8597</v>
          </cell>
          <cell r="G19">
            <v>1639.75692</v>
          </cell>
          <cell r="H19">
            <v>769.5002300000001</v>
          </cell>
          <cell r="I19">
            <v>-870.25668999999994</v>
          </cell>
          <cell r="K19">
            <v>769.5002300000001</v>
          </cell>
          <cell r="L19">
            <v>604</v>
          </cell>
          <cell r="M19">
            <v>165.5002300000001</v>
          </cell>
          <cell r="N19">
            <v>0.21507495845712754</v>
          </cell>
        </row>
        <row r="20">
          <cell r="A20" t="str">
            <v xml:space="preserve">  Structures</v>
          </cell>
          <cell r="C20">
            <v>246.47200000000001</v>
          </cell>
          <cell r="D20">
            <v>0</v>
          </cell>
          <cell r="E20">
            <v>-246.47200000000001</v>
          </cell>
          <cell r="G20">
            <v>609.09631000000002</v>
          </cell>
          <cell r="H20">
            <v>2026.9531400000001</v>
          </cell>
          <cell r="I20">
            <v>1417.8568300000002</v>
          </cell>
          <cell r="K20">
            <v>2026.9531400000001</v>
          </cell>
          <cell r="L20">
            <v>2027</v>
          </cell>
          <cell r="M20">
            <v>-4.6859999999924185E-2</v>
          </cell>
          <cell r="N20">
            <v>-2.3118442688775816E-5</v>
          </cell>
        </row>
        <row r="21">
          <cell r="A21" t="str">
            <v xml:space="preserve">  System Improvement</v>
          </cell>
          <cell r="C21">
            <v>1391.248</v>
          </cell>
          <cell r="D21">
            <v>30.206</v>
          </cell>
          <cell r="E21">
            <v>-1361.0420000000001</v>
          </cell>
          <cell r="G21">
            <v>4169.9178899999997</v>
          </cell>
          <cell r="H21">
            <v>4301.7369100000005</v>
          </cell>
          <cell r="I21">
            <v>131.81902000000082</v>
          </cell>
          <cell r="K21">
            <v>4301.7369100000005</v>
          </cell>
          <cell r="L21">
            <v>3192</v>
          </cell>
          <cell r="M21">
            <v>1109.7369100000005</v>
          </cell>
          <cell r="N21">
            <v>0.25797414700565691</v>
          </cell>
        </row>
        <row r="22">
          <cell r="A22" t="str">
            <v xml:space="preserve">  System Integrity</v>
          </cell>
          <cell r="C22">
            <v>1668.7560000000001</v>
          </cell>
          <cell r="D22">
            <v>651.46900000000005</v>
          </cell>
          <cell r="E22">
            <v>-1017.287</v>
          </cell>
          <cell r="G22">
            <v>12287.67297</v>
          </cell>
          <cell r="H22">
            <v>10683.439</v>
          </cell>
          <cell r="I22">
            <v>-1604.2339699999993</v>
          </cell>
          <cell r="K22">
            <v>10683.439</v>
          </cell>
          <cell r="L22">
            <v>9233</v>
          </cell>
          <cell r="M22">
            <v>1450.4390000000003</v>
          </cell>
          <cell r="N22">
            <v>0.13576517823521062</v>
          </cell>
        </row>
        <row r="23">
          <cell r="A23" t="str">
            <v xml:space="preserve">  Vehicles</v>
          </cell>
          <cell r="C23">
            <v>-3.0049999999999999</v>
          </cell>
          <cell r="D23">
            <v>0</v>
          </cell>
          <cell r="E23">
            <v>3.0049999999999999</v>
          </cell>
          <cell r="G23">
            <v>-33.683999999999997</v>
          </cell>
          <cell r="H23">
            <v>0</v>
          </cell>
          <cell r="I23">
            <v>33.683999999999997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3767.6970000000001</v>
          </cell>
          <cell r="D24">
            <v>747.1373000000001</v>
          </cell>
          <cell r="E24">
            <v>-3020.5596999999998</v>
          </cell>
          <cell r="G24">
            <v>19719.942129999996</v>
          </cell>
          <cell r="H24">
            <v>18651.752280000001</v>
          </cell>
          <cell r="I24">
            <v>-1068.1898499999982</v>
          </cell>
          <cell r="K24">
            <v>18651.752280000001</v>
          </cell>
          <cell r="L24">
            <v>16247</v>
          </cell>
          <cell r="M24">
            <v>2404.7522800000011</v>
          </cell>
          <cell r="N24">
            <v>0.12892902735892442</v>
          </cell>
        </row>
        <row r="26">
          <cell r="A26" t="str">
            <v xml:space="preserve"> Total LGS</v>
          </cell>
          <cell r="C26">
            <v>4363.4769999999999</v>
          </cell>
          <cell r="D26">
            <v>1290.2743</v>
          </cell>
          <cell r="E26">
            <v>-3073.2026999999998</v>
          </cell>
          <cell r="G26">
            <v>30486.991519999996</v>
          </cell>
          <cell r="H26">
            <v>27545.114280000002</v>
          </cell>
          <cell r="I26">
            <v>-2941.8772399999989</v>
          </cell>
          <cell r="K26">
            <v>27545.114280000002</v>
          </cell>
          <cell r="L26">
            <v>25861</v>
          </cell>
          <cell r="M26">
            <v>1684.1142800000002</v>
          </cell>
          <cell r="N26">
            <v>6.1140217567469103E-2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P"/>
      <sheetName val="Mississippi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Mississippi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1048.0920000000001</v>
          </cell>
          <cell r="D12">
            <v>526.69242610000003</v>
          </cell>
          <cell r="E12">
            <v>-521.39957390000006</v>
          </cell>
          <cell r="G12">
            <v>7440.7213700000002</v>
          </cell>
          <cell r="H12">
            <v>6543.0423006999999</v>
          </cell>
          <cell r="I12">
            <v>-897.67906930000026</v>
          </cell>
          <cell r="K12">
            <v>6543.0423006999999</v>
          </cell>
          <cell r="L12">
            <v>6543</v>
          </cell>
          <cell r="M12">
            <v>4.2300699999941571E-2</v>
          </cell>
          <cell r="N12">
            <v>6.4649895348248139E-6</v>
          </cell>
        </row>
        <row r="14">
          <cell r="A14" t="str">
            <v xml:space="preserve">  Equipment</v>
          </cell>
          <cell r="C14">
            <v>40.933999999999997</v>
          </cell>
          <cell r="D14">
            <v>7.9035500000000001</v>
          </cell>
          <cell r="E14">
            <v>-33.030449999999995</v>
          </cell>
          <cell r="G14">
            <v>2638.9032199999997</v>
          </cell>
          <cell r="H14">
            <v>316.92336499999993</v>
          </cell>
          <cell r="I14">
            <v>-2321.9798549999996</v>
          </cell>
          <cell r="K14">
            <v>316.92336499999993</v>
          </cell>
          <cell r="L14">
            <v>317</v>
          </cell>
          <cell r="M14">
            <v>-7.6635000000067066E-2</v>
          </cell>
          <cell r="N14">
            <v>-2.4180924621971966E-4</v>
          </cell>
        </row>
        <row r="15">
          <cell r="A15" t="str">
            <v xml:space="preserve">  Information Technology</v>
          </cell>
          <cell r="C15">
            <v>42.670999999999999</v>
          </cell>
          <cell r="D15">
            <v>0</v>
          </cell>
          <cell r="E15">
            <v>-42.670999999999999</v>
          </cell>
          <cell r="G15">
            <v>321.69326000000001</v>
          </cell>
          <cell r="H15">
            <v>227.79254359999996</v>
          </cell>
          <cell r="I15">
            <v>-93.90071640000005</v>
          </cell>
          <cell r="K15">
            <v>227.79254359999996</v>
          </cell>
          <cell r="L15">
            <v>228</v>
          </cell>
          <cell r="M15">
            <v>-0.20745640000004073</v>
          </cell>
          <cell r="N15">
            <v>-9.1072515685294256E-4</v>
          </cell>
        </row>
        <row r="16">
          <cell r="A16" t="str">
            <v xml:space="preserve">  Miscellaneous</v>
          </cell>
          <cell r="C16">
            <v>-287.01600000000002</v>
          </cell>
          <cell r="D16">
            <v>0</v>
          </cell>
          <cell r="E16">
            <v>287.01600000000002</v>
          </cell>
          <cell r="G16">
            <v>22.12</v>
          </cell>
          <cell r="H16">
            <v>0</v>
          </cell>
          <cell r="I16">
            <v>-22.12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-314.48700000000002</v>
          </cell>
          <cell r="D17">
            <v>0</v>
          </cell>
          <cell r="E17">
            <v>314.48700000000002</v>
          </cell>
          <cell r="G17">
            <v>8.9999999967403711E-5</v>
          </cell>
          <cell r="H17">
            <v>0</v>
          </cell>
          <cell r="I17">
            <v>-8.9999999967403711E-5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101.82899999999999</v>
          </cell>
          <cell r="D19">
            <v>88.405000000000001</v>
          </cell>
          <cell r="E19">
            <v>-13.423999999999992</v>
          </cell>
          <cell r="G19">
            <v>471.32873000000001</v>
          </cell>
          <cell r="H19">
            <v>1215.1460199999999</v>
          </cell>
          <cell r="I19">
            <v>743.81728999999996</v>
          </cell>
          <cell r="K19">
            <v>1215.1460199999999</v>
          </cell>
          <cell r="L19">
            <v>1215</v>
          </cell>
          <cell r="M19">
            <v>0.14601999999990767</v>
          </cell>
          <cell r="N19">
            <v>1.2016662820482075E-4</v>
          </cell>
        </row>
        <row r="20">
          <cell r="A20" t="str">
            <v xml:space="preserve">  Structures</v>
          </cell>
          <cell r="C20">
            <v>81.905000000000001</v>
          </cell>
          <cell r="D20">
            <v>1.2099597999999998</v>
          </cell>
          <cell r="E20">
            <v>-80.695040200000008</v>
          </cell>
          <cell r="G20">
            <v>1374.8</v>
          </cell>
          <cell r="H20">
            <v>4483.4141478999991</v>
          </cell>
          <cell r="I20">
            <v>3108.6141478999989</v>
          </cell>
          <cell r="K20">
            <v>4483.4141478999991</v>
          </cell>
          <cell r="L20">
            <v>4483</v>
          </cell>
          <cell r="M20">
            <v>0.41414789999907953</v>
          </cell>
          <cell r="N20">
            <v>9.2373331201861785E-5</v>
          </cell>
        </row>
        <row r="21">
          <cell r="A21" t="str">
            <v xml:space="preserve">  System Improvement</v>
          </cell>
          <cell r="C21">
            <v>54.658000000000001</v>
          </cell>
          <cell r="D21">
            <v>6.3864490000000007</v>
          </cell>
          <cell r="E21">
            <v>-48.271551000000002</v>
          </cell>
          <cell r="G21">
            <v>364.80061000000001</v>
          </cell>
          <cell r="H21">
            <v>1223.6018191000001</v>
          </cell>
          <cell r="I21">
            <v>858.80120910000005</v>
          </cell>
          <cell r="K21">
            <v>1223.6018191000001</v>
          </cell>
          <cell r="L21">
            <v>1224</v>
          </cell>
          <cell r="M21">
            <v>-0.39818089999994299</v>
          </cell>
          <cell r="N21">
            <v>-3.2541705462061043E-4</v>
          </cell>
        </row>
        <row r="22">
          <cell r="A22" t="str">
            <v xml:space="preserve">  System Integrity</v>
          </cell>
          <cell r="C22">
            <v>1294.4960000000001</v>
          </cell>
          <cell r="D22">
            <v>469.81064519999984</v>
          </cell>
          <cell r="E22">
            <v>-824.68535480000025</v>
          </cell>
          <cell r="G22">
            <v>8104.994020000001</v>
          </cell>
          <cell r="H22">
            <v>6898.3480565999998</v>
          </cell>
          <cell r="I22">
            <v>-1206.6459634000012</v>
          </cell>
          <cell r="K22">
            <v>6898.3480565999998</v>
          </cell>
          <cell r="L22">
            <v>6898</v>
          </cell>
          <cell r="M22">
            <v>0.34805659999983618</v>
          </cell>
          <cell r="N22">
            <v>5.045506505964609E-5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-95.882999999999996</v>
          </cell>
          <cell r="H23">
            <v>0</v>
          </cell>
          <cell r="I23">
            <v>95.882999999999996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1014.9900000000001</v>
          </cell>
          <cell r="D24">
            <v>573.71560399999987</v>
          </cell>
          <cell r="E24">
            <v>-441.27439600000019</v>
          </cell>
          <cell r="G24">
            <v>13202.756930000001</v>
          </cell>
          <cell r="H24">
            <v>14365.225952199999</v>
          </cell>
          <cell r="I24">
            <v>1162.4690221999983</v>
          </cell>
          <cell r="K24">
            <v>14365.225952199999</v>
          </cell>
          <cell r="L24">
            <v>14365</v>
          </cell>
          <cell r="M24">
            <v>0.22595219999877258</v>
          </cell>
          <cell r="N24">
            <v>1.5729108664954105E-5</v>
          </cell>
        </row>
        <row r="26">
          <cell r="A26" t="str">
            <v xml:space="preserve"> Total Mississippi</v>
          </cell>
          <cell r="C26">
            <v>2063.0820000000003</v>
          </cell>
          <cell r="D26">
            <v>1100.4080300999999</v>
          </cell>
          <cell r="E26">
            <v>-962.6739699000002</v>
          </cell>
          <cell r="G26">
            <v>20643.478300000002</v>
          </cell>
          <cell r="H26">
            <v>20908.268252899998</v>
          </cell>
          <cell r="I26">
            <v>264.78995289999807</v>
          </cell>
          <cell r="K26">
            <v>20908.268252899998</v>
          </cell>
          <cell r="L26">
            <v>20908</v>
          </cell>
          <cell r="M26">
            <v>0.26825289999871416</v>
          </cell>
          <cell r="N26">
            <v>1.2829991310328019E-5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"/>
      <sheetName val="MidTex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Mid-Tex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5593.723</v>
          </cell>
          <cell r="D12">
            <v>3686.3749377999989</v>
          </cell>
          <cell r="E12">
            <v>-1907.3480622000011</v>
          </cell>
          <cell r="G12">
            <v>44904.386829999989</v>
          </cell>
          <cell r="H12">
            <v>49641.532276999991</v>
          </cell>
          <cell r="I12">
            <v>4737.1454470000026</v>
          </cell>
          <cell r="K12">
            <v>49641.532276999991</v>
          </cell>
          <cell r="L12">
            <v>52276</v>
          </cell>
          <cell r="M12">
            <v>-2634.4677230000088</v>
          </cell>
          <cell r="N12">
            <v>-5.3069830888774067E-2</v>
          </cell>
        </row>
        <row r="14">
          <cell r="A14" t="str">
            <v xml:space="preserve">  Equipment</v>
          </cell>
          <cell r="C14">
            <v>852.34</v>
          </cell>
          <cell r="D14">
            <v>48.284970000000001</v>
          </cell>
          <cell r="E14">
            <v>-804.05502999999999</v>
          </cell>
          <cell r="G14">
            <v>2000.3125700000001</v>
          </cell>
          <cell r="H14">
            <v>2049.5697100000002</v>
          </cell>
          <cell r="I14">
            <v>49.257140000000163</v>
          </cell>
          <cell r="K14">
            <v>2049.5697100000002</v>
          </cell>
          <cell r="L14">
            <v>1124</v>
          </cell>
          <cell r="M14">
            <v>925.56971000000021</v>
          </cell>
          <cell r="N14">
            <v>0.45159220761512919</v>
          </cell>
        </row>
        <row r="15">
          <cell r="A15" t="str">
            <v xml:space="preserve">  Information Technology</v>
          </cell>
          <cell r="C15">
            <v>282.74200000000002</v>
          </cell>
          <cell r="D15">
            <v>52.944459999999999</v>
          </cell>
          <cell r="E15">
            <v>-229.79754000000003</v>
          </cell>
          <cell r="G15">
            <v>1837.5246000000002</v>
          </cell>
          <cell r="H15">
            <v>4388.0797300000004</v>
          </cell>
          <cell r="I15">
            <v>2550.5551300000002</v>
          </cell>
          <cell r="K15">
            <v>4388.0797300000004</v>
          </cell>
          <cell r="L15">
            <v>2155</v>
          </cell>
          <cell r="M15">
            <v>2233.0797300000004</v>
          </cell>
          <cell r="N15">
            <v>0.50889679937515631</v>
          </cell>
        </row>
        <row r="16">
          <cell r="A16" t="str">
            <v xml:space="preserve">  Miscellaneous</v>
          </cell>
          <cell r="C16">
            <v>-949.75</v>
          </cell>
          <cell r="D16">
            <v>0</v>
          </cell>
          <cell r="E16">
            <v>949.75</v>
          </cell>
          <cell r="G16">
            <v>1202.1469999999999</v>
          </cell>
          <cell r="H16">
            <v>0</v>
          </cell>
          <cell r="I16">
            <v>-1202.1469999999999</v>
          </cell>
          <cell r="K16">
            <v>0</v>
          </cell>
          <cell r="L16">
            <v>2397</v>
          </cell>
          <cell r="M16">
            <v>-2397</v>
          </cell>
          <cell r="N16">
            <v>0</v>
          </cell>
        </row>
        <row r="17">
          <cell r="A17" t="str">
            <v xml:space="preserve">  Overhead</v>
          </cell>
          <cell r="C17">
            <v>506.84500000000003</v>
          </cell>
          <cell r="D17">
            <v>0</v>
          </cell>
          <cell r="E17">
            <v>-506.84500000000003</v>
          </cell>
          <cell r="G17">
            <v>2.0000000018626453E-5</v>
          </cell>
          <cell r="H17">
            <v>0</v>
          </cell>
          <cell r="I17">
            <v>-2.0000000018626453E-5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-4.7569999999999997</v>
          </cell>
          <cell r="D18">
            <v>84.829700000000003</v>
          </cell>
          <cell r="E18">
            <v>89.586700000000008</v>
          </cell>
          <cell r="G18">
            <v>1600.6663799999999</v>
          </cell>
          <cell r="H18">
            <v>2605.5703270000004</v>
          </cell>
          <cell r="I18">
            <v>1004.9039470000005</v>
          </cell>
          <cell r="K18">
            <v>2605.5703270000004</v>
          </cell>
          <cell r="L18">
            <v>2263</v>
          </cell>
          <cell r="M18">
            <v>342.57032700000036</v>
          </cell>
          <cell r="N18">
            <v>0.13147613919691384</v>
          </cell>
        </row>
        <row r="19">
          <cell r="A19" t="str">
            <v xml:space="preserve">  Public Improvements</v>
          </cell>
          <cell r="C19">
            <v>2472.817</v>
          </cell>
          <cell r="D19">
            <v>1670.8849806000001</v>
          </cell>
          <cell r="E19">
            <v>-801.93201939999994</v>
          </cell>
          <cell r="G19">
            <v>25239.774509999999</v>
          </cell>
          <cell r="H19">
            <v>20050.619767199998</v>
          </cell>
          <cell r="I19">
            <v>-5189.1547428000013</v>
          </cell>
          <cell r="K19">
            <v>20050.619767199998</v>
          </cell>
          <cell r="L19">
            <v>27384</v>
          </cell>
          <cell r="M19">
            <v>-7333.380232800002</v>
          </cell>
          <cell r="N19">
            <v>-0.36574331955545752</v>
          </cell>
        </row>
        <row r="20">
          <cell r="A20" t="str">
            <v xml:space="preserve">  Structures</v>
          </cell>
          <cell r="C20">
            <v>88.016000000000005</v>
          </cell>
          <cell r="D20">
            <v>0</v>
          </cell>
          <cell r="E20">
            <v>-88.016000000000005</v>
          </cell>
          <cell r="G20">
            <v>525.35196999999994</v>
          </cell>
          <cell r="H20">
            <v>869.02869720000001</v>
          </cell>
          <cell r="I20">
            <v>343.67672720000007</v>
          </cell>
          <cell r="K20">
            <v>869.02869720000001</v>
          </cell>
          <cell r="L20">
            <v>1147</v>
          </cell>
          <cell r="M20">
            <v>-277.97130279999999</v>
          </cell>
          <cell r="N20">
            <v>-0.31986435395703294</v>
          </cell>
        </row>
        <row r="21">
          <cell r="A21" t="str">
            <v xml:space="preserve">  System Improvement</v>
          </cell>
          <cell r="C21">
            <v>1867.0630000000001</v>
          </cell>
          <cell r="D21">
            <v>57.825284199999999</v>
          </cell>
          <cell r="E21">
            <v>-1809.2377158000002</v>
          </cell>
          <cell r="G21">
            <v>3515.4396499999998</v>
          </cell>
          <cell r="H21">
            <v>1237.2366104000002</v>
          </cell>
          <cell r="I21">
            <v>-2278.2030395999996</v>
          </cell>
          <cell r="K21">
            <v>1237.2366104000002</v>
          </cell>
          <cell r="L21">
            <v>273</v>
          </cell>
          <cell r="M21">
            <v>964.23661040000025</v>
          </cell>
          <cell r="N21">
            <v>0.77934697558639265</v>
          </cell>
        </row>
        <row r="22">
          <cell r="A22" t="str">
            <v xml:space="preserve">  System Integrity</v>
          </cell>
          <cell r="C22">
            <v>7918.5649999999996</v>
          </cell>
          <cell r="D22">
            <v>3750.6874202000004</v>
          </cell>
          <cell r="E22">
            <v>-4167.8775797999988</v>
          </cell>
          <cell r="G22">
            <v>59306.673389999967</v>
          </cell>
          <cell r="H22">
            <v>51801.976125000001</v>
          </cell>
          <cell r="I22">
            <v>-7504.6972649999661</v>
          </cell>
          <cell r="K22">
            <v>51801.976125000001</v>
          </cell>
          <cell r="L22">
            <v>51137</v>
          </cell>
          <cell r="M22">
            <v>664.97612500000105</v>
          </cell>
          <cell r="N22">
            <v>1.2836887214406456E-2</v>
          </cell>
        </row>
        <row r="23">
          <cell r="A23" t="str">
            <v xml:space="preserve">  Vehicles</v>
          </cell>
          <cell r="C23">
            <v>60.731000000000002</v>
          </cell>
          <cell r="D23">
            <v>0</v>
          </cell>
          <cell r="E23">
            <v>-60.731000000000002</v>
          </cell>
          <cell r="G23">
            <v>-95.128</v>
          </cell>
          <cell r="H23">
            <v>0</v>
          </cell>
          <cell r="I23">
            <v>95.128</v>
          </cell>
          <cell r="K23">
            <v>0</v>
          </cell>
          <cell r="L23">
            <v>-156</v>
          </cell>
          <cell r="M23">
            <v>156</v>
          </cell>
          <cell r="N23">
            <v>0</v>
          </cell>
        </row>
        <row r="24">
          <cell r="A24" t="str">
            <v xml:space="preserve">  Total Non-Growth</v>
          </cell>
          <cell r="C24">
            <v>13094.612000000001</v>
          </cell>
          <cell r="D24">
            <v>5665.4568150000005</v>
          </cell>
          <cell r="E24">
            <v>-7429.1551849999987</v>
          </cell>
          <cell r="G24">
            <v>95132.762089999975</v>
          </cell>
          <cell r="H24">
            <v>83002.0809668</v>
          </cell>
          <cell r="I24">
            <v>-12130.681123199965</v>
          </cell>
          <cell r="K24">
            <v>83002.0809668</v>
          </cell>
          <cell r="L24">
            <v>87724</v>
          </cell>
          <cell r="M24">
            <v>-4721.9190331999998</v>
          </cell>
          <cell r="N24">
            <v>-5.6889164442620661E-2</v>
          </cell>
        </row>
        <row r="26">
          <cell r="A26" t="str">
            <v xml:space="preserve"> Total Mid-Tex</v>
          </cell>
          <cell r="C26">
            <v>18688.334999999999</v>
          </cell>
          <cell r="D26">
            <v>9351.8317527999989</v>
          </cell>
          <cell r="E26">
            <v>-9336.5032472000003</v>
          </cell>
          <cell r="G26">
            <v>140037.14891999995</v>
          </cell>
          <cell r="H26">
            <v>132643.61324380001</v>
          </cell>
          <cell r="I26">
            <v>-7393.5356761999628</v>
          </cell>
          <cell r="K26">
            <v>132643.61324380001</v>
          </cell>
          <cell r="L26">
            <v>140000</v>
          </cell>
          <cell r="M26">
            <v>-7356.3867562000087</v>
          </cell>
          <cell r="N26">
            <v>-5.5459788649446028E-2</v>
          </cell>
        </row>
      </sheetData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"/>
      <sheetName val="Nonreg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Nonregulated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466.03300000000002</v>
          </cell>
          <cell r="D12">
            <v>0</v>
          </cell>
          <cell r="E12">
            <v>-466.03300000000002</v>
          </cell>
          <cell r="G12">
            <v>4599.7213900000006</v>
          </cell>
          <cell r="H12">
            <v>70300</v>
          </cell>
          <cell r="I12">
            <v>65700.278609999994</v>
          </cell>
          <cell r="K12">
            <v>70300</v>
          </cell>
          <cell r="L12">
            <v>4300</v>
          </cell>
          <cell r="M12">
            <v>66000</v>
          </cell>
          <cell r="N12">
            <v>0.9388335704125178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1000</v>
          </cell>
          <cell r="I15">
            <v>1000</v>
          </cell>
          <cell r="K15">
            <v>1000</v>
          </cell>
          <cell r="L15">
            <v>1000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-2967.0639999999999</v>
          </cell>
          <cell r="D16">
            <v>0</v>
          </cell>
          <cell r="E16">
            <v>2967.0639999999999</v>
          </cell>
          <cell r="G16">
            <v>-2012.377</v>
          </cell>
          <cell r="H16">
            <v>0</v>
          </cell>
          <cell r="I16">
            <v>2012.377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M20">
            <v>0</v>
          </cell>
          <cell r="N20">
            <v>0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2000</v>
          </cell>
          <cell r="I21">
            <v>2000</v>
          </cell>
          <cell r="K21">
            <v>2000</v>
          </cell>
          <cell r="L21">
            <v>500</v>
          </cell>
          <cell r="M21">
            <v>1500</v>
          </cell>
          <cell r="N21">
            <v>0.75</v>
          </cell>
        </row>
        <row r="22">
          <cell r="A22" t="str">
            <v xml:space="preserve">  System Integrity</v>
          </cell>
          <cell r="C22">
            <v>71.42</v>
          </cell>
          <cell r="D22">
            <v>0</v>
          </cell>
          <cell r="E22">
            <v>-71.42</v>
          </cell>
          <cell r="G22">
            <v>73.266999999999996</v>
          </cell>
          <cell r="H22">
            <v>0</v>
          </cell>
          <cell r="I22">
            <v>-73.266999999999996</v>
          </cell>
          <cell r="K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-2895.6439999999998</v>
          </cell>
          <cell r="D24">
            <v>0</v>
          </cell>
          <cell r="E24">
            <v>2895.6439999999998</v>
          </cell>
          <cell r="G24">
            <v>-1939.11</v>
          </cell>
          <cell r="H24">
            <v>3000</v>
          </cell>
          <cell r="I24">
            <v>4939.1100000000006</v>
          </cell>
          <cell r="K24">
            <v>3000</v>
          </cell>
          <cell r="L24">
            <v>1500</v>
          </cell>
          <cell r="M24">
            <v>1500</v>
          </cell>
          <cell r="N24">
            <v>0.5</v>
          </cell>
        </row>
        <row r="26">
          <cell r="A26" t="str">
            <v xml:space="preserve"> Total Nonregulated</v>
          </cell>
          <cell r="C26">
            <v>-2429.6109999999999</v>
          </cell>
          <cell r="D26">
            <v>0</v>
          </cell>
          <cell r="E26">
            <v>2429.6109999999999</v>
          </cell>
          <cell r="G26">
            <v>2660.6113900000009</v>
          </cell>
          <cell r="H26">
            <v>73300</v>
          </cell>
          <cell r="I26">
            <v>70639.388609999995</v>
          </cell>
          <cell r="K26">
            <v>73300</v>
          </cell>
          <cell r="L26">
            <v>5800</v>
          </cell>
          <cell r="M26">
            <v>67500</v>
          </cell>
          <cell r="N26">
            <v>0.92087312414733968</v>
          </cell>
        </row>
      </sheetData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"/>
      <sheetName val="SSU CapEx_Sep07"/>
    </sheetNames>
    <sheetDataSet>
      <sheetData sheetId="0" refreshError="1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Shared Services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20.126999999999999</v>
          </cell>
          <cell r="D14">
            <v>0</v>
          </cell>
          <cell r="E14">
            <v>-20.126999999999999</v>
          </cell>
          <cell r="G14">
            <v>597.55176000000006</v>
          </cell>
          <cell r="H14">
            <v>0</v>
          </cell>
          <cell r="I14">
            <v>-597.55176000000006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1149.789</v>
          </cell>
          <cell r="D15">
            <v>263.87502000000001</v>
          </cell>
          <cell r="E15">
            <v>-885.91398000000004</v>
          </cell>
          <cell r="G15">
            <v>17130.88636</v>
          </cell>
          <cell r="H15">
            <v>17454.474329999997</v>
          </cell>
          <cell r="I15">
            <v>323.58796999999686</v>
          </cell>
          <cell r="K15">
            <v>17454.474329999997</v>
          </cell>
          <cell r="L15">
            <v>16476</v>
          </cell>
          <cell r="M15">
            <v>978.47432999999728</v>
          </cell>
          <cell r="N15">
            <v>5.6058653586504054E-2</v>
          </cell>
        </row>
        <row r="16">
          <cell r="A16" t="str">
            <v xml:space="preserve">  Miscellaneous</v>
          </cell>
          <cell r="C16">
            <v>138.22499999999999</v>
          </cell>
          <cell r="D16">
            <v>0</v>
          </cell>
          <cell r="E16">
            <v>-138.22499999999999</v>
          </cell>
          <cell r="G16">
            <v>-118.791</v>
          </cell>
          <cell r="H16">
            <v>0</v>
          </cell>
          <cell r="I16">
            <v>118.791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975.37900000000002</v>
          </cell>
          <cell r="D17">
            <v>0</v>
          </cell>
          <cell r="E17">
            <v>-975.37900000000002</v>
          </cell>
          <cell r="G17">
            <v>1.3100000000558793E-3</v>
          </cell>
          <cell r="H17">
            <v>0</v>
          </cell>
          <cell r="I17">
            <v>-1.3100000000558793E-3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249.495</v>
          </cell>
          <cell r="D20">
            <v>0</v>
          </cell>
          <cell r="E20">
            <v>-249.495</v>
          </cell>
          <cell r="G20">
            <v>332.84800000000001</v>
          </cell>
          <cell r="H20">
            <v>383.24278000000004</v>
          </cell>
          <cell r="I20">
            <v>50.394780000000026</v>
          </cell>
          <cell r="K20">
            <v>383.24278000000004</v>
          </cell>
          <cell r="L20">
            <v>0</v>
          </cell>
          <cell r="M20">
            <v>383.24278000000004</v>
          </cell>
          <cell r="N20">
            <v>1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2533.0149999999999</v>
          </cell>
          <cell r="D24">
            <v>263.87502000000001</v>
          </cell>
          <cell r="E24">
            <v>-2269.1399799999999</v>
          </cell>
          <cell r="G24">
            <v>17942.496429999999</v>
          </cell>
          <cell r="H24">
            <v>17837.717109999998</v>
          </cell>
          <cell r="I24">
            <v>-104.77932000000322</v>
          </cell>
          <cell r="K24">
            <v>17837.717109999998</v>
          </cell>
          <cell r="L24">
            <v>16476</v>
          </cell>
          <cell r="M24">
            <v>1361.7171099999973</v>
          </cell>
          <cell r="N24">
            <v>7.6339203139206946E-2</v>
          </cell>
        </row>
        <row r="26">
          <cell r="A26" t="str">
            <v xml:space="preserve"> Total Shared Services</v>
          </cell>
          <cell r="C26">
            <v>2533.0149999999999</v>
          </cell>
          <cell r="D26">
            <v>263.87502000000001</v>
          </cell>
          <cell r="E26">
            <v>-2269.1399799999999</v>
          </cell>
          <cell r="G26">
            <v>17942.496429999999</v>
          </cell>
          <cell r="H26">
            <v>17837.717109999998</v>
          </cell>
          <cell r="I26">
            <v>-104.77932000000322</v>
          </cell>
          <cell r="K26">
            <v>17837.717109999998</v>
          </cell>
          <cell r="L26">
            <v>16476</v>
          </cell>
          <cell r="M26">
            <v>1361.7171099999973</v>
          </cell>
          <cell r="N26">
            <v>7.6339203139206946E-2</v>
          </cell>
        </row>
      </sheetData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olorado"/>
      <sheetName val="Kansas"/>
      <sheetName val="CKMO"/>
      <sheetName val="CK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3407792.01</v>
          </cell>
          <cell r="C15">
            <v>166359.10999999999</v>
          </cell>
          <cell r="D15">
            <v>255592.06</v>
          </cell>
          <cell r="F15">
            <v>306232.96000000002</v>
          </cell>
          <cell r="H15">
            <v>212322.25</v>
          </cell>
          <cell r="J15">
            <v>200645.93</v>
          </cell>
          <cell r="L15">
            <v>280694.57</v>
          </cell>
          <cell r="N15">
            <v>316273.84000000003</v>
          </cell>
          <cell r="P15">
            <v>295376.31</v>
          </cell>
          <cell r="R15">
            <v>305648.03999999998</v>
          </cell>
          <cell r="T15">
            <v>296352.48</v>
          </cell>
          <cell r="V15">
            <v>297151.88</v>
          </cell>
          <cell r="X15">
            <v>315003.53999999998</v>
          </cell>
          <cell r="Z15">
            <v>3247652.97</v>
          </cell>
        </row>
        <row r="17">
          <cell r="A17" t="str">
            <v>Equipment</v>
          </cell>
          <cell r="B17">
            <v>331694.3</v>
          </cell>
          <cell r="C17">
            <v>94536.65</v>
          </cell>
          <cell r="D17">
            <v>28957.01</v>
          </cell>
          <cell r="E17">
            <v>-22000</v>
          </cell>
          <cell r="F17" t="str">
            <v xml:space="preserve"> 0</v>
          </cell>
          <cell r="H17">
            <v>3948.68</v>
          </cell>
          <cell r="J17" t="str">
            <v xml:space="preserve"> 0</v>
          </cell>
          <cell r="K17">
            <v>181500</v>
          </cell>
          <cell r="L17">
            <v>5159.78</v>
          </cell>
          <cell r="M17">
            <v>22000</v>
          </cell>
          <cell r="N17">
            <v>3948.68</v>
          </cell>
          <cell r="P17">
            <v>6581.14</v>
          </cell>
          <cell r="R17">
            <v>3948.68</v>
          </cell>
          <cell r="T17">
            <v>1316.23</v>
          </cell>
          <cell r="V17" t="str">
            <v xml:space="preserve"> 0</v>
          </cell>
          <cell r="X17" t="str">
            <v xml:space="preserve"> 0</v>
          </cell>
          <cell r="Z17">
            <v>329896.84999999998</v>
          </cell>
        </row>
        <row r="18">
          <cell r="A18" t="str">
            <v>Information Technology</v>
          </cell>
          <cell r="B18">
            <v>490114.24</v>
          </cell>
          <cell r="C18">
            <v>-59648.35</v>
          </cell>
          <cell r="D18">
            <v>133996.18</v>
          </cell>
          <cell r="E18">
            <v>-94500</v>
          </cell>
          <cell r="F18">
            <v>33398.01</v>
          </cell>
          <cell r="H18">
            <v>40795.379999999997</v>
          </cell>
          <cell r="J18">
            <v>29493.02</v>
          </cell>
          <cell r="K18">
            <v>94500</v>
          </cell>
          <cell r="L18">
            <v>7371.49</v>
          </cell>
          <cell r="M18">
            <v>54500</v>
          </cell>
          <cell r="N18">
            <v>24891.08</v>
          </cell>
          <cell r="P18">
            <v>39739.51</v>
          </cell>
          <cell r="R18">
            <v>6253.22</v>
          </cell>
          <cell r="T18">
            <v>2583.42</v>
          </cell>
          <cell r="V18">
            <v>2463.79</v>
          </cell>
          <cell r="X18">
            <v>2525.65</v>
          </cell>
          <cell r="Z18">
            <v>318362.39999999997</v>
          </cell>
        </row>
        <row r="19">
          <cell r="A19" t="str">
            <v>Misc</v>
          </cell>
          <cell r="B19" t="str">
            <v xml:space="preserve"> 0</v>
          </cell>
          <cell r="C19">
            <v>84515.5</v>
          </cell>
          <cell r="D19" t="str">
            <v xml:space="preserve"> 0</v>
          </cell>
          <cell r="F19" t="str">
            <v xml:space="preserve"> 0</v>
          </cell>
          <cell r="G19">
            <v>-79250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5265.5</v>
          </cell>
        </row>
        <row r="20">
          <cell r="A20" t="str">
            <v>Overhead</v>
          </cell>
          <cell r="B20">
            <v>-7.7900000000663567</v>
          </cell>
          <cell r="C20">
            <v>108976.53</v>
          </cell>
          <cell r="D20">
            <v>0.98000000001047738</v>
          </cell>
          <cell r="E20">
            <v>50248</v>
          </cell>
          <cell r="F20">
            <v>-1.1499999999941792</v>
          </cell>
          <cell r="G20">
            <v>-177036</v>
          </cell>
          <cell r="H20">
            <v>-0.70000000004074536</v>
          </cell>
          <cell r="I20">
            <v>-78312</v>
          </cell>
          <cell r="J20">
            <v>2.279999999969732</v>
          </cell>
          <cell r="K20">
            <v>-85965</v>
          </cell>
          <cell r="L20">
            <v>-4.0599999999976717</v>
          </cell>
          <cell r="M20">
            <v>-9156</v>
          </cell>
          <cell r="N20">
            <v>-2.9200000000128057</v>
          </cell>
          <cell r="O20">
            <v>1026</v>
          </cell>
          <cell r="P20">
            <v>3.1300000000046566</v>
          </cell>
          <cell r="Q20">
            <v>5394</v>
          </cell>
          <cell r="R20">
            <v>-1.2599999999802094</v>
          </cell>
          <cell r="S20">
            <v>43274</v>
          </cell>
          <cell r="T20">
            <v>-1.8900000000139698</v>
          </cell>
          <cell r="U20">
            <v>-11466</v>
          </cell>
          <cell r="V20">
            <v>1.4400000000023283</v>
          </cell>
          <cell r="W20">
            <v>-9320</v>
          </cell>
          <cell r="X20">
            <v>-2.1699999999837019</v>
          </cell>
          <cell r="Y20">
            <v>157163</v>
          </cell>
          <cell r="Z20">
            <v>-5179.7900000000373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355066.31</v>
          </cell>
          <cell r="C22">
            <v>2057.2800000000002</v>
          </cell>
          <cell r="D22">
            <v>676177.25</v>
          </cell>
          <cell r="E22">
            <v>-503700</v>
          </cell>
          <cell r="F22">
            <v>173931.88</v>
          </cell>
          <cell r="G22">
            <v>-122450</v>
          </cell>
          <cell r="H22">
            <v>-1551700.86</v>
          </cell>
          <cell r="J22">
            <v>9394.14</v>
          </cell>
          <cell r="K22">
            <v>488593</v>
          </cell>
          <cell r="L22">
            <v>9394.14</v>
          </cell>
          <cell r="M22">
            <v>503700</v>
          </cell>
          <cell r="N22">
            <v>37280.19</v>
          </cell>
          <cell r="O22">
            <v>672450</v>
          </cell>
          <cell r="P22">
            <v>35009.31</v>
          </cell>
          <cell r="R22">
            <v>35009.31</v>
          </cell>
          <cell r="T22">
            <v>35009.31</v>
          </cell>
          <cell r="V22">
            <v>35009.31</v>
          </cell>
          <cell r="X22">
            <v>35009.31</v>
          </cell>
          <cell r="Z22">
            <v>570173.56999999983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684017.14</v>
          </cell>
          <cell r="C24">
            <v>74245.38</v>
          </cell>
          <cell r="D24">
            <v>95847.39</v>
          </cell>
          <cell r="E24">
            <v>-66640</v>
          </cell>
          <cell r="F24">
            <v>1083.6400000000001</v>
          </cell>
          <cell r="H24">
            <v>1083.6400000000001</v>
          </cell>
          <cell r="J24">
            <v>58180.94</v>
          </cell>
          <cell r="L24" t="str">
            <v xml:space="preserve"> 0</v>
          </cell>
          <cell r="M24">
            <v>278064</v>
          </cell>
          <cell r="N24">
            <v>48191.94</v>
          </cell>
          <cell r="O24">
            <v>66640</v>
          </cell>
          <cell r="P24">
            <v>28753.5</v>
          </cell>
          <cell r="R24">
            <v>28753.5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614203.92999999993</v>
          </cell>
        </row>
        <row r="25">
          <cell r="A25" t="str">
            <v>System Integrity</v>
          </cell>
          <cell r="B25">
            <v>4862781.76</v>
          </cell>
          <cell r="C25">
            <v>172210.05</v>
          </cell>
          <cell r="D25">
            <v>369112.65</v>
          </cell>
          <cell r="E25">
            <v>-29792</v>
          </cell>
          <cell r="F25">
            <v>356458.68</v>
          </cell>
          <cell r="G25">
            <v>-7792</v>
          </cell>
          <cell r="H25">
            <v>387076.04</v>
          </cell>
          <cell r="J25">
            <v>348839.63</v>
          </cell>
          <cell r="K25">
            <v>17892</v>
          </cell>
          <cell r="L25">
            <v>359430.75</v>
          </cell>
          <cell r="M25">
            <v>29792</v>
          </cell>
          <cell r="N25">
            <v>344951.2</v>
          </cell>
          <cell r="O25">
            <v>7792</v>
          </cell>
          <cell r="P25">
            <v>373671.23</v>
          </cell>
          <cell r="R25">
            <v>690077.09</v>
          </cell>
          <cell r="T25">
            <v>440888.25</v>
          </cell>
          <cell r="V25">
            <v>419716.81</v>
          </cell>
          <cell r="X25">
            <v>369435.45</v>
          </cell>
          <cell r="Z25">
            <v>4649759.83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6723665.96</v>
          </cell>
          <cell r="C27">
            <v>476893.04</v>
          </cell>
          <cell r="D27">
            <v>1304091.46</v>
          </cell>
          <cell r="E27">
            <v>-666384</v>
          </cell>
          <cell r="F27">
            <v>564871.06000000006</v>
          </cell>
          <cell r="G27">
            <v>-386528</v>
          </cell>
          <cell r="H27">
            <v>-1118797.82</v>
          </cell>
          <cell r="I27">
            <v>-78312</v>
          </cell>
          <cell r="J27">
            <v>445910.01</v>
          </cell>
          <cell r="K27">
            <v>696520</v>
          </cell>
          <cell r="L27">
            <v>381352.1</v>
          </cell>
          <cell r="M27">
            <v>878900</v>
          </cell>
          <cell r="N27">
            <v>459260.17</v>
          </cell>
          <cell r="O27">
            <v>747908</v>
          </cell>
          <cell r="P27">
            <v>483757.82</v>
          </cell>
          <cell r="Q27">
            <v>5394</v>
          </cell>
          <cell r="R27">
            <v>764040.54</v>
          </cell>
          <cell r="S27">
            <v>43274</v>
          </cell>
          <cell r="T27">
            <v>479795.32</v>
          </cell>
          <cell r="U27">
            <v>-11466</v>
          </cell>
          <cell r="V27">
            <v>457191.35</v>
          </cell>
          <cell r="W27">
            <v>-9320</v>
          </cell>
          <cell r="X27">
            <v>406968.24</v>
          </cell>
          <cell r="Y27">
            <v>157163</v>
          </cell>
          <cell r="Z27">
            <v>6482482.29</v>
          </cell>
        </row>
        <row r="29">
          <cell r="A29" t="str">
            <v xml:space="preserve">          Capital</v>
          </cell>
          <cell r="B29">
            <v>10131457.970000001</v>
          </cell>
          <cell r="C29">
            <v>643252.15</v>
          </cell>
          <cell r="D29">
            <v>1559683.52</v>
          </cell>
          <cell r="E29">
            <v>-666384</v>
          </cell>
          <cell r="F29">
            <v>871104.02</v>
          </cell>
          <cell r="G29">
            <v>-386528</v>
          </cell>
          <cell r="H29">
            <v>-906475.57</v>
          </cell>
          <cell r="I29">
            <v>-78312</v>
          </cell>
          <cell r="J29">
            <v>646555.93999999994</v>
          </cell>
          <cell r="K29">
            <v>696520</v>
          </cell>
          <cell r="L29">
            <v>662046.67000000004</v>
          </cell>
          <cell r="M29">
            <v>878900</v>
          </cell>
          <cell r="N29">
            <v>775534.01</v>
          </cell>
          <cell r="O29">
            <v>747908</v>
          </cell>
          <cell r="P29">
            <v>779134.13</v>
          </cell>
          <cell r="Q29">
            <v>5394</v>
          </cell>
          <cell r="R29">
            <v>1069688.58</v>
          </cell>
          <cell r="S29">
            <v>43274</v>
          </cell>
          <cell r="T29">
            <v>776147.8</v>
          </cell>
          <cell r="U29">
            <v>-11466</v>
          </cell>
          <cell r="V29">
            <v>754343.23</v>
          </cell>
          <cell r="W29">
            <v>-9320</v>
          </cell>
          <cell r="X29">
            <v>721971.78</v>
          </cell>
          <cell r="Y29">
            <v>157163</v>
          </cell>
          <cell r="Z29">
            <v>9730135.2599999998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1649104.2</v>
          </cell>
          <cell r="C15">
            <v>127931.58</v>
          </cell>
          <cell r="D15">
            <v>118295.84</v>
          </cell>
          <cell r="F15">
            <v>121882.11</v>
          </cell>
          <cell r="H15">
            <v>117909.2</v>
          </cell>
          <cell r="J15">
            <v>116211.36</v>
          </cell>
          <cell r="L15">
            <v>124235.41</v>
          </cell>
          <cell r="N15">
            <v>138835.94</v>
          </cell>
          <cell r="P15">
            <v>153202.89000000001</v>
          </cell>
          <cell r="R15">
            <v>154967.31</v>
          </cell>
          <cell r="T15">
            <v>158878.82</v>
          </cell>
          <cell r="V15">
            <v>151086.51999999999</v>
          </cell>
          <cell r="X15">
            <v>153031.53</v>
          </cell>
          <cell r="Z15">
            <v>1636468.51</v>
          </cell>
        </row>
        <row r="17">
          <cell r="A17" t="str">
            <v>Equipment</v>
          </cell>
          <cell r="B17">
            <v>252539.83</v>
          </cell>
          <cell r="C17">
            <v>16544.09</v>
          </cell>
          <cell r="D17">
            <v>79828.41</v>
          </cell>
          <cell r="E17">
            <v>-59000</v>
          </cell>
          <cell r="F17" t="str">
            <v xml:space="preserve"> 0</v>
          </cell>
          <cell r="H17" t="str">
            <v xml:space="preserve"> 0</v>
          </cell>
          <cell r="J17">
            <v>10824.19</v>
          </cell>
          <cell r="K17">
            <v>106208</v>
          </cell>
          <cell r="L17" t="str">
            <v xml:space="preserve"> 0</v>
          </cell>
          <cell r="M17">
            <v>59000</v>
          </cell>
          <cell r="N17">
            <v>10824.19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224228.88</v>
          </cell>
        </row>
        <row r="18">
          <cell r="A18" t="str">
            <v>Information Technology</v>
          </cell>
          <cell r="B18">
            <v>402355.38</v>
          </cell>
          <cell r="C18">
            <v>58736.47</v>
          </cell>
          <cell r="D18">
            <v>113525.75999999999</v>
          </cell>
          <cell r="E18">
            <v>-80100</v>
          </cell>
          <cell r="F18">
            <v>2809.69</v>
          </cell>
          <cell r="H18">
            <v>114515.14</v>
          </cell>
          <cell r="J18">
            <v>2442.4899999999998</v>
          </cell>
          <cell r="K18">
            <v>84100</v>
          </cell>
          <cell r="L18">
            <v>2687.98</v>
          </cell>
          <cell r="M18">
            <v>40200</v>
          </cell>
          <cell r="N18">
            <v>2687.98</v>
          </cell>
          <cell r="P18">
            <v>2566.27</v>
          </cell>
          <cell r="R18">
            <v>2687.98</v>
          </cell>
          <cell r="T18">
            <v>2809.69</v>
          </cell>
          <cell r="V18">
            <v>2566.27</v>
          </cell>
          <cell r="X18">
            <v>2687.98</v>
          </cell>
          <cell r="Z18">
            <v>354923.69999999995</v>
          </cell>
        </row>
        <row r="19">
          <cell r="A19" t="str">
            <v>Misc</v>
          </cell>
          <cell r="B19" t="str">
            <v xml:space="preserve"> 0</v>
          </cell>
          <cell r="C19">
            <v>-74238.36</v>
          </cell>
          <cell r="D19" t="str">
            <v xml:space="preserve"> 0</v>
          </cell>
          <cell r="F19" t="str">
            <v xml:space="preserve"> 0</v>
          </cell>
          <cell r="G19">
            <v>86578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-12000</v>
          </cell>
          <cell r="Z19">
            <v>339.63999999999942</v>
          </cell>
        </row>
        <row r="20">
          <cell r="A20" t="str">
            <v>Overhead</v>
          </cell>
          <cell r="B20" t="str">
            <v xml:space="preserve"> 0</v>
          </cell>
          <cell r="C20">
            <v>48096.7</v>
          </cell>
          <cell r="D20" t="str">
            <v xml:space="preserve"> 0</v>
          </cell>
          <cell r="F20" t="str">
            <v xml:space="preserve"> 0</v>
          </cell>
          <cell r="G20">
            <v>-48097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-0.30000000000291038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3133493.35</v>
          </cell>
          <cell r="C22">
            <v>54605.54</v>
          </cell>
          <cell r="D22">
            <v>295687.61</v>
          </cell>
          <cell r="F22">
            <v>290986.25</v>
          </cell>
          <cell r="H22">
            <v>357958.03</v>
          </cell>
          <cell r="J22">
            <v>413445.92</v>
          </cell>
          <cell r="L22">
            <v>549234.56999999995</v>
          </cell>
          <cell r="M22">
            <v>60856</v>
          </cell>
          <cell r="N22">
            <v>143695.82</v>
          </cell>
          <cell r="O22">
            <v>60856</v>
          </cell>
          <cell r="P22">
            <v>416012.62</v>
          </cell>
          <cell r="Q22">
            <v>60856</v>
          </cell>
          <cell r="R22">
            <v>300788.95</v>
          </cell>
          <cell r="T22">
            <v>247419.49</v>
          </cell>
          <cell r="V22">
            <v>247419.49</v>
          </cell>
          <cell r="X22">
            <v>-366330.51</v>
          </cell>
          <cell r="Z22">
            <v>3133491.7800000003</v>
          </cell>
        </row>
        <row r="23">
          <cell r="A23" t="str">
            <v>Structures</v>
          </cell>
          <cell r="B23">
            <v>100000</v>
          </cell>
          <cell r="C23">
            <v>412.5</v>
          </cell>
          <cell r="D23" t="str">
            <v xml:space="preserve"> 0</v>
          </cell>
          <cell r="F23" t="str">
            <v xml:space="preserve"> 0</v>
          </cell>
          <cell r="H23">
            <v>100000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100412.5</v>
          </cell>
        </row>
        <row r="24">
          <cell r="A24" t="str">
            <v>System Improvements</v>
          </cell>
          <cell r="B24">
            <v>14939.88</v>
          </cell>
          <cell r="C24">
            <v>2713.35</v>
          </cell>
          <cell r="D24">
            <v>1244.99</v>
          </cell>
          <cell r="F24">
            <v>1244.99</v>
          </cell>
          <cell r="H24">
            <v>1244.99</v>
          </cell>
          <cell r="J24">
            <v>1244.99</v>
          </cell>
          <cell r="L24">
            <v>1244.99</v>
          </cell>
          <cell r="N24">
            <v>1244.99</v>
          </cell>
          <cell r="P24">
            <v>1244.99</v>
          </cell>
          <cell r="R24">
            <v>1244.99</v>
          </cell>
          <cell r="T24">
            <v>1244.99</v>
          </cell>
          <cell r="V24">
            <v>1244.99</v>
          </cell>
          <cell r="X24">
            <v>1244.99</v>
          </cell>
          <cell r="Z24">
            <v>16408.239999999998</v>
          </cell>
        </row>
        <row r="25">
          <cell r="A25" t="str">
            <v>System Integrity</v>
          </cell>
          <cell r="B25">
            <v>6311329.1199999992</v>
          </cell>
          <cell r="C25">
            <v>536154.09</v>
          </cell>
          <cell r="D25">
            <v>450609.25</v>
          </cell>
          <cell r="E25">
            <v>-78400</v>
          </cell>
          <cell r="F25">
            <v>464523.63</v>
          </cell>
          <cell r="G25">
            <v>-78400</v>
          </cell>
          <cell r="H25">
            <v>502501.12</v>
          </cell>
          <cell r="J25">
            <v>421240.39</v>
          </cell>
          <cell r="K25">
            <v>78400</v>
          </cell>
          <cell r="L25">
            <v>505074.08</v>
          </cell>
          <cell r="M25">
            <v>78400</v>
          </cell>
          <cell r="N25">
            <v>511068.29</v>
          </cell>
          <cell r="O25">
            <v>78400</v>
          </cell>
          <cell r="P25">
            <v>515864.98</v>
          </cell>
          <cell r="R25">
            <v>619052.07999999996</v>
          </cell>
          <cell r="T25">
            <v>622324.47999999998</v>
          </cell>
          <cell r="V25">
            <v>562693.66</v>
          </cell>
          <cell r="X25">
            <v>566874.44999999995</v>
          </cell>
          <cell r="Z25">
            <v>6356380.5000000009</v>
          </cell>
        </row>
        <row r="26">
          <cell r="A26" t="str">
            <v>Vehicles</v>
          </cell>
          <cell r="B26" t="str">
            <v xml:space="preserve"> 0</v>
          </cell>
          <cell r="C26">
            <v>87.77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87.77</v>
          </cell>
        </row>
        <row r="27">
          <cell r="A27" t="str">
            <v xml:space="preserve">     NonGrowth</v>
          </cell>
          <cell r="B27">
            <v>10214657.560000001</v>
          </cell>
          <cell r="C27">
            <v>643112.15</v>
          </cell>
          <cell r="D27">
            <v>940896.02</v>
          </cell>
          <cell r="E27">
            <v>-217500</v>
          </cell>
          <cell r="F27">
            <v>759564.56</v>
          </cell>
          <cell r="G27">
            <v>-39919</v>
          </cell>
          <cell r="H27">
            <v>1076219.28</v>
          </cell>
          <cell r="I27">
            <v>0</v>
          </cell>
          <cell r="J27">
            <v>849197.98</v>
          </cell>
          <cell r="K27">
            <v>268708</v>
          </cell>
          <cell r="L27">
            <v>1058241.6200000001</v>
          </cell>
          <cell r="M27">
            <v>238456</v>
          </cell>
          <cell r="N27">
            <v>669521.27</v>
          </cell>
          <cell r="O27">
            <v>139256</v>
          </cell>
          <cell r="P27">
            <v>935688.86</v>
          </cell>
          <cell r="Q27">
            <v>60856</v>
          </cell>
          <cell r="R27">
            <v>923774</v>
          </cell>
          <cell r="S27">
            <v>0</v>
          </cell>
          <cell r="T27">
            <v>873798.65</v>
          </cell>
          <cell r="U27">
            <v>0</v>
          </cell>
          <cell r="V27">
            <v>813924.41</v>
          </cell>
          <cell r="W27">
            <v>0</v>
          </cell>
          <cell r="X27">
            <v>204476.91</v>
          </cell>
          <cell r="Y27">
            <v>-12000</v>
          </cell>
          <cell r="Z27">
            <v>10186272.710000001</v>
          </cell>
        </row>
        <row r="29">
          <cell r="A29" t="str">
            <v xml:space="preserve">          Capital</v>
          </cell>
          <cell r="B29">
            <v>11863761.76</v>
          </cell>
          <cell r="C29">
            <v>771043.73</v>
          </cell>
          <cell r="D29">
            <v>1059191.8600000001</v>
          </cell>
          <cell r="E29">
            <v>-217500</v>
          </cell>
          <cell r="F29">
            <v>881446.67</v>
          </cell>
          <cell r="G29">
            <v>-39919</v>
          </cell>
          <cell r="H29">
            <v>1194128.48</v>
          </cell>
          <cell r="I29">
            <v>0</v>
          </cell>
          <cell r="J29">
            <v>965409.34</v>
          </cell>
          <cell r="K29">
            <v>268708</v>
          </cell>
          <cell r="L29">
            <v>1182477.03</v>
          </cell>
          <cell r="M29">
            <v>238456</v>
          </cell>
          <cell r="N29">
            <v>808357.21</v>
          </cell>
          <cell r="O29">
            <v>139256</v>
          </cell>
          <cell r="P29">
            <v>1088891.75</v>
          </cell>
          <cell r="Q29">
            <v>60856</v>
          </cell>
          <cell r="R29">
            <v>1078741.31</v>
          </cell>
          <cell r="S29">
            <v>0</v>
          </cell>
          <cell r="T29">
            <v>1032677.47</v>
          </cell>
          <cell r="U29">
            <v>0</v>
          </cell>
          <cell r="V29">
            <v>965010.93</v>
          </cell>
          <cell r="W29">
            <v>0</v>
          </cell>
          <cell r="X29">
            <v>357508.44</v>
          </cell>
          <cell r="Y29">
            <v>-12000</v>
          </cell>
          <cell r="Z29">
            <v>11822741.220000001</v>
          </cell>
        </row>
      </sheetData>
      <sheetData sheetId="4"/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58762.33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58762.33</v>
          </cell>
        </row>
        <row r="18">
          <cell r="A18" t="str">
            <v>Information Technology</v>
          </cell>
          <cell r="B18" t="str">
            <v xml:space="preserve"> 0</v>
          </cell>
          <cell r="C18">
            <v>13891.27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13891.27</v>
          </cell>
        </row>
        <row r="19">
          <cell r="A19" t="str">
            <v>Misc</v>
          </cell>
          <cell r="B19" t="str">
            <v xml:space="preserve"> 0</v>
          </cell>
          <cell r="C19">
            <v>153462.07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153462.07</v>
          </cell>
        </row>
        <row r="20">
          <cell r="A20" t="str">
            <v>Overhead</v>
          </cell>
          <cell r="B20" t="str">
            <v xml:space="preserve"> 0</v>
          </cell>
          <cell r="C20">
            <v>-50955.91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-50955.91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E23">
            <v>650000</v>
          </cell>
          <cell r="F23" t="str">
            <v xml:space="preserve"> 0</v>
          </cell>
          <cell r="G23">
            <v>275000</v>
          </cell>
          <cell r="H23" t="str">
            <v xml:space="preserve"> 0</v>
          </cell>
          <cell r="I23">
            <v>-479000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Y23">
            <v>-8000</v>
          </cell>
          <cell r="Z23">
            <v>438000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-0.73</v>
          </cell>
          <cell r="C25" t="str">
            <v xml:space="preserve"> 0</v>
          </cell>
          <cell r="D25">
            <v>-0.38</v>
          </cell>
          <cell r="F25">
            <v>0.31</v>
          </cell>
          <cell r="H25">
            <v>0.09</v>
          </cell>
          <cell r="J25">
            <v>-0.28000000000000003</v>
          </cell>
          <cell r="L25">
            <v>0.3</v>
          </cell>
          <cell r="N25">
            <v>-0.22</v>
          </cell>
          <cell r="P25">
            <v>0.12</v>
          </cell>
          <cell r="R25">
            <v>0.11</v>
          </cell>
          <cell r="T25">
            <v>-0.27</v>
          </cell>
          <cell r="V25">
            <v>-0.16</v>
          </cell>
          <cell r="X25">
            <v>-0.22</v>
          </cell>
          <cell r="Z25">
            <v>-0.6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-0.73</v>
          </cell>
          <cell r="C27">
            <v>175159.76</v>
          </cell>
          <cell r="D27">
            <v>-0.38</v>
          </cell>
          <cell r="E27">
            <v>650000</v>
          </cell>
          <cell r="F27">
            <v>0.31</v>
          </cell>
          <cell r="G27">
            <v>275000</v>
          </cell>
          <cell r="H27">
            <v>0.09</v>
          </cell>
          <cell r="I27">
            <v>-479000</v>
          </cell>
          <cell r="J27">
            <v>-0.28000000000000003</v>
          </cell>
          <cell r="K27">
            <v>0</v>
          </cell>
          <cell r="L27">
            <v>0.3</v>
          </cell>
          <cell r="M27">
            <v>0</v>
          </cell>
          <cell r="N27">
            <v>-0.22</v>
          </cell>
          <cell r="O27">
            <v>0</v>
          </cell>
          <cell r="P27">
            <v>0.12</v>
          </cell>
          <cell r="Q27">
            <v>0</v>
          </cell>
          <cell r="R27">
            <v>0.11</v>
          </cell>
          <cell r="S27">
            <v>0</v>
          </cell>
          <cell r="T27">
            <v>-0.27</v>
          </cell>
          <cell r="U27">
            <v>0</v>
          </cell>
          <cell r="V27">
            <v>-0.16</v>
          </cell>
          <cell r="W27">
            <v>0</v>
          </cell>
          <cell r="X27">
            <v>-0.22</v>
          </cell>
          <cell r="Y27">
            <v>-8000</v>
          </cell>
          <cell r="Z27">
            <v>613159.16</v>
          </cell>
        </row>
        <row r="29">
          <cell r="A29" t="str">
            <v xml:space="preserve">          Capital</v>
          </cell>
          <cell r="B29">
            <v>-0.73</v>
          </cell>
          <cell r="C29">
            <v>175159.76</v>
          </cell>
          <cell r="D29">
            <v>-0.38</v>
          </cell>
          <cell r="E29">
            <v>650000</v>
          </cell>
          <cell r="F29">
            <v>0.31</v>
          </cell>
          <cell r="G29">
            <v>275000</v>
          </cell>
          <cell r="H29">
            <v>0.09</v>
          </cell>
          <cell r="I29">
            <v>-479000</v>
          </cell>
          <cell r="J29">
            <v>-0.28000000000000003</v>
          </cell>
          <cell r="K29">
            <v>0</v>
          </cell>
          <cell r="L29">
            <v>0.3</v>
          </cell>
          <cell r="M29">
            <v>0</v>
          </cell>
          <cell r="N29">
            <v>-0.22</v>
          </cell>
          <cell r="O29">
            <v>0</v>
          </cell>
          <cell r="P29">
            <v>0.12</v>
          </cell>
          <cell r="Q29">
            <v>0</v>
          </cell>
          <cell r="R29">
            <v>0.11</v>
          </cell>
          <cell r="S29">
            <v>0</v>
          </cell>
          <cell r="T29">
            <v>-0.27</v>
          </cell>
          <cell r="U29">
            <v>0</v>
          </cell>
          <cell r="V29">
            <v>-0.16</v>
          </cell>
          <cell r="W29">
            <v>0</v>
          </cell>
          <cell r="X29">
            <v>-0.22</v>
          </cell>
          <cell r="Y29">
            <v>-8000</v>
          </cell>
          <cell r="Z29">
            <v>613159.16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Summary"/>
      <sheetName val="08 Rate Summary"/>
      <sheetName val="PULL TOOL - from"/>
      <sheetName val="GM SUMMARY"/>
      <sheetName val="Earnings Power"/>
      <sheetName val="Earnings Power (2)"/>
      <sheetName val="ISSUES AFTER BD BK PUBLISHD"/>
      <sheetName val="TO DO"/>
      <sheetName val="APPROACH"/>
      <sheetName val="EXEC SUMM"/>
      <sheetName val="EPS CHART"/>
      <sheetName val="EPS CHART 11X17"/>
      <sheetName val="CASH FLOW &amp; RATIOS"/>
      <sheetName val="RATE SUMMARY"/>
      <sheetName val="DeadBand"/>
      <sheetName val="SPENDING COMPARISON"/>
      <sheetName val="SUMMARIES"/>
      <sheetName val="SUMMARIES - LAST CASE"/>
      <sheetName val="THIS V. LAST CASE"/>
      <sheetName val="Inc stmt summaries"/>
      <sheetName val="Inc stmt summ - last case"/>
      <sheetName val="Inc stmt summ -diff"/>
      <sheetName val="INPUTS"/>
      <sheetName val="RATIOS"/>
      <sheetName val="Dilution"/>
      <sheetName val="ALLOCATIONS"/>
      <sheetName val="CASH FLOW &amp; INTEREST"/>
      <sheetName val="CF - PRIOR"/>
      <sheetName val="CF - CHANGE"/>
      <sheetName val="COMPARE JURISDICTION (NEW)"/>
      <sheetName val="PHOENIX"/>
      <sheetName val="OTHR_PROJCTS"/>
      <sheetName val="2007 Budget Inc Stmt"/>
      <sheetName val="AMR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AEH_P&amp;S"/>
      <sheetName val="SSU"/>
      <sheetName val="CORP_ELIMS"/>
      <sheetName val="WT_NONREG"/>
      <sheetName val="MID_TEX"/>
      <sheetName val="TX_PIPELINE"/>
      <sheetName val="AMA_TRANS"/>
      <sheetName val="TRIANGLE"/>
      <sheetName val="AMARILLO"/>
      <sheetName val="FRITCH"/>
      <sheetName val="LUBB"/>
      <sheetName val="WT_CITIES"/>
      <sheetName val="DALHART"/>
      <sheetName val="TRANSLA"/>
      <sheetName val="LGS"/>
      <sheetName val="COLORADO"/>
      <sheetName val="KANSAS"/>
      <sheetName val="MISSOURI_COKS"/>
      <sheetName val="MS"/>
      <sheetName val="GEORGIA"/>
      <sheetName val="ILLINOIS"/>
      <sheetName val="IOWA"/>
      <sheetName val="KENTUCKY"/>
      <sheetName val="MISSOURI_UCG"/>
      <sheetName val="TENNESSEE"/>
      <sheetName val="VIRGINIA"/>
      <sheetName val="TOTAL_MO"/>
      <sheetName val="ACQ1"/>
      <sheetName val="acq1a"/>
      <sheetName val="acq1b"/>
      <sheetName val="acq1c"/>
      <sheetName val="acq1d"/>
      <sheetName val="ACQ2"/>
      <sheetName val="ACQ3"/>
      <sheetName val="SOURCE SHEETS --&gt;"/>
      <sheetName val="2007 Budget Cap Ex"/>
      <sheetName val="SSU DEPRECIATION"/>
      <sheetName val="LT DEBT &amp; INT"/>
      <sheetName val="Rate History"/>
      <sheetName val="Deferred Tax"/>
      <sheetName val="def tax adj for def gas"/>
      <sheetName val="M3_Summary_GL"/>
      <sheetName val="M3_Summary_RATES"/>
      <sheetName val="2005 Actuals"/>
      <sheetName val="2006 Budget"/>
      <sheetName val="2006 ACTUAL"/>
      <sheetName val="2006 Projection OLD 2007-1"/>
      <sheetName val="COMPARE JURISDICTION - OLD"/>
      <sheetName val="ACQ ASSUMPTIONS"/>
      <sheetName val="THIS V. LAST CASE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22">
          <cell r="A22" t="str">
            <v>STOCK PRICE</v>
          </cell>
          <cell r="E22">
            <v>25.777995412722216</v>
          </cell>
          <cell r="G22">
            <v>27.041302335224049</v>
          </cell>
          <cell r="H22">
            <v>27.227646791836044</v>
          </cell>
          <cell r="I22">
            <v>28.477216120718388</v>
          </cell>
          <cell r="J22">
            <v>32.248448720854924</v>
          </cell>
          <cell r="K22">
            <v>30.97692442057815</v>
          </cell>
          <cell r="L22">
            <v>32.881514331866889</v>
          </cell>
          <cell r="M22">
            <v>33.352915570700119</v>
          </cell>
          <cell r="N22">
            <v>35.942620342613338</v>
          </cell>
          <cell r="O22">
            <v>38.338455920965416</v>
          </cell>
          <cell r="P22">
            <v>39.685320849408448</v>
          </cell>
          <cell r="Q22">
            <v>40.309468968918431</v>
          </cell>
          <cell r="R22">
            <v>42.211400064252665</v>
          </cell>
          <cell r="S22">
            <v>43.538855474604588</v>
          </cell>
          <cell r="T22">
            <v>45.684530299682635</v>
          </cell>
          <cell r="U22">
            <v>47.512531683198233</v>
          </cell>
          <cell r="V22">
            <v>50.374769579563043</v>
          </cell>
          <cell r="W22">
            <v>50.706164645395873</v>
          </cell>
          <cell r="X22">
            <v>73.120045286266858</v>
          </cell>
          <cell r="Y22">
            <v>56.997451485858107</v>
          </cell>
          <cell r="Z22">
            <v>63.026982118143749</v>
          </cell>
          <cell r="AA22">
            <v>68.881773713665552</v>
          </cell>
          <cell r="AB22">
            <v>72.467696738421566</v>
          </cell>
        </row>
        <row r="23">
          <cell r="A23" t="str">
            <v>STOCK PRICE</v>
          </cell>
          <cell r="E23">
            <v>25.777995412722216</v>
          </cell>
          <cell r="G23">
            <v>27.041302335224049</v>
          </cell>
          <cell r="H23">
            <v>27.227646791836044</v>
          </cell>
          <cell r="I23">
            <v>28.477216120718388</v>
          </cell>
          <cell r="J23">
            <v>32.248448720854924</v>
          </cell>
          <cell r="K23">
            <v>30.97692442057815</v>
          </cell>
          <cell r="L23">
            <v>32.881514331866889</v>
          </cell>
          <cell r="M23">
            <v>33.352915570700119</v>
          </cell>
          <cell r="N23">
            <v>35.942620342613338</v>
          </cell>
          <cell r="O23">
            <v>38.338455920965416</v>
          </cell>
          <cell r="P23">
            <v>39.685320849408448</v>
          </cell>
          <cell r="Q23">
            <v>40.309468968918431</v>
          </cell>
          <cell r="R23">
            <v>42.211400064252665</v>
          </cell>
          <cell r="S23">
            <v>43.538855474604588</v>
          </cell>
          <cell r="T23">
            <v>45.684530299682628</v>
          </cell>
          <cell r="U23">
            <v>47.512531683198226</v>
          </cell>
          <cell r="V23">
            <v>50.374769579563036</v>
          </cell>
          <cell r="W23">
            <v>50.706164645395845</v>
          </cell>
          <cell r="X23">
            <v>73.12004528626683</v>
          </cell>
          <cell r="Y23">
            <v>56.997451485858029</v>
          </cell>
          <cell r="Z23">
            <v>63.026982118143607</v>
          </cell>
          <cell r="AA23">
            <v>68.881773713665282</v>
          </cell>
          <cell r="AB23">
            <v>72.467696738420997</v>
          </cell>
        </row>
        <row r="34">
          <cell r="A34" t="str">
            <v>EQUITY % (INCL STD)</v>
          </cell>
          <cell r="E34">
            <v>0.40736790913359494</v>
          </cell>
          <cell r="G34">
            <v>0.41207540225073813</v>
          </cell>
          <cell r="H34">
            <v>0.39113607567332986</v>
          </cell>
          <cell r="I34">
            <v>0.40800470435443642</v>
          </cell>
          <cell r="J34">
            <v>0.45132503965775683</v>
          </cell>
          <cell r="K34">
            <v>0.44927499007352206</v>
          </cell>
          <cell r="L34">
            <v>0.4463710474619102</v>
          </cell>
          <cell r="M34">
            <v>0.45037227978573569</v>
          </cell>
          <cell r="N34">
            <v>0.45586440289534913</v>
          </cell>
          <cell r="O34">
            <v>0.46252824005035659</v>
          </cell>
          <cell r="P34">
            <v>0.46898388524536377</v>
          </cell>
          <cell r="Q34">
            <v>0.47441350763603463</v>
          </cell>
          <cell r="R34">
            <v>0.48006862051422328</v>
          </cell>
          <cell r="S34">
            <v>0.48517113922831795</v>
          </cell>
          <cell r="T34">
            <v>0.49041864263378787</v>
          </cell>
          <cell r="U34">
            <v>0.49539012864550991</v>
          </cell>
          <cell r="V34">
            <v>0.49421402295454175</v>
          </cell>
          <cell r="W34">
            <v>0.49121246428416809</v>
          </cell>
          <cell r="X34">
            <v>0.5067249633278631</v>
          </cell>
          <cell r="Y34">
            <v>0.50431283468923782</v>
          </cell>
          <cell r="Z34">
            <v>0.50793057626235316</v>
          </cell>
          <cell r="AA34">
            <v>0.51290944241396952</v>
          </cell>
          <cell r="AB34">
            <v>0.52120912789226959</v>
          </cell>
        </row>
        <row r="37">
          <cell r="A37" t="str">
            <v>EQUITY % (INCL STD)</v>
          </cell>
          <cell r="E37">
            <v>0.40736790913359494</v>
          </cell>
          <cell r="G37">
            <v>0.41207540225073813</v>
          </cell>
          <cell r="H37">
            <v>0.39113607567332986</v>
          </cell>
          <cell r="I37">
            <v>0.40800470435443642</v>
          </cell>
          <cell r="J37">
            <v>0.45132503965775683</v>
          </cell>
          <cell r="K37">
            <v>0.44927499007352206</v>
          </cell>
          <cell r="L37">
            <v>0.4463710474619102</v>
          </cell>
          <cell r="M37">
            <v>0.45037227978573569</v>
          </cell>
          <cell r="N37">
            <v>0.45586440289534913</v>
          </cell>
          <cell r="O37">
            <v>0.46252824005035659</v>
          </cell>
          <cell r="P37">
            <v>0.46898388524536377</v>
          </cell>
          <cell r="Q37">
            <v>0.47441350763603463</v>
          </cell>
          <cell r="R37">
            <v>0.48006862051422328</v>
          </cell>
          <cell r="S37">
            <v>0.48517113922831795</v>
          </cell>
          <cell r="T37">
            <v>0.49041864263378787</v>
          </cell>
          <cell r="U37">
            <v>0.49539012864550991</v>
          </cell>
          <cell r="V37">
            <v>0.49421402295454175</v>
          </cell>
          <cell r="W37">
            <v>0.49121246428416809</v>
          </cell>
          <cell r="X37">
            <v>0.50672496332786299</v>
          </cell>
          <cell r="Y37">
            <v>0.50431283468923771</v>
          </cell>
          <cell r="Z37">
            <v>0.50793057626235305</v>
          </cell>
          <cell r="AA37">
            <v>0.51290944241396919</v>
          </cell>
          <cell r="AB37">
            <v>0.52120912789226881</v>
          </cell>
        </row>
        <row r="38">
          <cell r="A38" t="str">
            <v>EQUITY % (EXCL STD)</v>
          </cell>
          <cell r="E38">
            <v>0.42293766611503936</v>
          </cell>
          <cell r="G38">
            <v>0.43618641212947373</v>
          </cell>
          <cell r="H38">
            <v>0.43017778459218398</v>
          </cell>
          <cell r="I38">
            <v>0.4485827874780674</v>
          </cell>
          <cell r="J38">
            <v>0.47533749834309885</v>
          </cell>
          <cell r="K38">
            <v>0.48596635771802704</v>
          </cell>
          <cell r="L38">
            <v>0.49720268987661392</v>
          </cell>
          <cell r="M38">
            <v>0.50819154537046918</v>
          </cell>
          <cell r="N38">
            <v>0.52145836380542665</v>
          </cell>
          <cell r="O38">
            <v>0.5346440679479274</v>
          </cell>
          <cell r="P38">
            <v>0.5305680655402184</v>
          </cell>
          <cell r="Q38">
            <v>0.54316647452134381</v>
          </cell>
          <cell r="R38">
            <v>0.5506858819270678</v>
          </cell>
          <cell r="S38">
            <v>0.55315704707900026</v>
          </cell>
          <cell r="T38">
            <v>0.59884365318465937</v>
          </cell>
          <cell r="U38">
            <v>0.59018131821640929</v>
          </cell>
          <cell r="V38">
            <v>0.58059893553538944</v>
          </cell>
          <cell r="W38">
            <v>0.58125991166656765</v>
          </cell>
          <cell r="X38">
            <v>0.59031564453791296</v>
          </cell>
          <cell r="Y38">
            <v>0.5925800588265423</v>
          </cell>
          <cell r="Z38">
            <v>0.59660107900655845</v>
          </cell>
          <cell r="AA38">
            <v>0.60204737250346962</v>
          </cell>
          <cell r="AB38">
            <v>0.60798454775598243</v>
          </cell>
        </row>
        <row r="39">
          <cell r="A39" t="str">
            <v>EQUITY % (EXCL STD)</v>
          </cell>
          <cell r="E39">
            <v>0.42293766611503936</v>
          </cell>
          <cell r="G39">
            <v>0.43618641212947373</v>
          </cell>
          <cell r="H39">
            <v>0.43017778459218398</v>
          </cell>
          <cell r="I39">
            <v>0.4485827874780674</v>
          </cell>
          <cell r="J39">
            <v>0.47533749834309885</v>
          </cell>
          <cell r="K39">
            <v>0.48596635771802704</v>
          </cell>
          <cell r="L39">
            <v>0.49720268987661392</v>
          </cell>
          <cell r="M39">
            <v>0.50819154537046918</v>
          </cell>
          <cell r="N39">
            <v>0.52145836380542665</v>
          </cell>
          <cell r="O39">
            <v>0.5346440679479274</v>
          </cell>
          <cell r="P39">
            <v>0.5305680655402184</v>
          </cell>
          <cell r="Q39">
            <v>0.54316647452134381</v>
          </cell>
          <cell r="R39">
            <v>0.5506858819270678</v>
          </cell>
          <cell r="S39">
            <v>0.55315704707900026</v>
          </cell>
          <cell r="T39">
            <v>0.59884365318465937</v>
          </cell>
          <cell r="U39">
            <v>0.59018131821640929</v>
          </cell>
          <cell r="V39">
            <v>0.58059893553538944</v>
          </cell>
          <cell r="W39">
            <v>0.58125991166656765</v>
          </cell>
          <cell r="X39">
            <v>0.59031564453791296</v>
          </cell>
          <cell r="Y39">
            <v>0.5925800588265423</v>
          </cell>
          <cell r="Z39">
            <v>0.59660107900655845</v>
          </cell>
          <cell r="AA39">
            <v>0.60204737250346951</v>
          </cell>
          <cell r="AB39">
            <v>0.60798454775598232</v>
          </cell>
        </row>
        <row r="190">
          <cell r="A190" t="str">
            <v>INTEREST V. 2007</v>
          </cell>
          <cell r="I190">
            <v>12535.612363368273</v>
          </cell>
          <cell r="K190">
            <v>1022273.4666585624</v>
          </cell>
          <cell r="L190">
            <v>5713809.3118469119</v>
          </cell>
          <cell r="M190">
            <v>17377891.624715298</v>
          </cell>
          <cell r="N190">
            <v>18833861.136927903</v>
          </cell>
          <cell r="O190">
            <v>17668171.958913028</v>
          </cell>
          <cell r="P190">
            <v>18365510.977486789</v>
          </cell>
          <cell r="Q190">
            <v>22694620.763575941</v>
          </cell>
          <cell r="R190">
            <v>31543259.684605926</v>
          </cell>
          <cell r="S190">
            <v>39042020.945990562</v>
          </cell>
          <cell r="T190">
            <v>45159588.762564838</v>
          </cell>
          <cell r="U190">
            <v>52617194.031450868</v>
          </cell>
          <cell r="V190">
            <v>61368795.967184901</v>
          </cell>
          <cell r="W190">
            <v>68991160.872015297</v>
          </cell>
          <cell r="X190">
            <v>77531331.790077806</v>
          </cell>
          <cell r="Y190">
            <v>86420875.006261706</v>
          </cell>
          <cell r="Z190">
            <v>96606282.188224614</v>
          </cell>
          <cell r="AA190">
            <v>105347896.07129905</v>
          </cell>
          <cell r="AB190">
            <v>112831186.98042893</v>
          </cell>
        </row>
        <row r="192">
          <cell r="A192" t="str">
            <v>INTEREST V. 2007</v>
          </cell>
          <cell r="I192">
            <v>12535.612363368273</v>
          </cell>
          <cell r="K192">
            <v>1022273.4666585624</v>
          </cell>
          <cell r="L192">
            <v>5713809.3118469119</v>
          </cell>
          <cell r="M192">
            <v>17377891.624715298</v>
          </cell>
          <cell r="N192">
            <v>18833861.136927903</v>
          </cell>
          <cell r="O192">
            <v>17668171.958913028</v>
          </cell>
          <cell r="P192">
            <v>18365510.977486789</v>
          </cell>
          <cell r="Q192">
            <v>22694620.763575941</v>
          </cell>
          <cell r="R192">
            <v>31543259.684605926</v>
          </cell>
          <cell r="S192">
            <v>39042020.945990562</v>
          </cell>
          <cell r="T192">
            <v>45159588.762564838</v>
          </cell>
          <cell r="U192">
            <v>52617194.031450897</v>
          </cell>
          <cell r="V192">
            <v>61368795.967184961</v>
          </cell>
          <cell r="W192">
            <v>68991160.872015476</v>
          </cell>
          <cell r="X192">
            <v>77531331.790078282</v>
          </cell>
          <cell r="Y192">
            <v>86420875.006262779</v>
          </cell>
          <cell r="Z192">
            <v>96606282.188226998</v>
          </cell>
          <cell r="AA192">
            <v>105347896.0713039</v>
          </cell>
          <cell r="AB192">
            <v>112831186.98043856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RGET"/>
      <sheetName val="IncStmt"/>
      <sheetName val="Div30 Alloc"/>
      <sheetName val="Capital"/>
      <sheetName val="Other taxes"/>
      <sheetName val="Unassigned Labor"/>
      <sheetName val="SUMMARY - BU"/>
      <sheetName val="2010 IN MODEL"/>
      <sheetName val="Capital SUMMARY by BU"/>
      <sheetName val="SUMMARY - JURIS"/>
      <sheetName val="Capital SUMMARY by Jur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o Week Timecard"/>
      <sheetName val="Week 1 Timecard"/>
      <sheetName val="Week 2 Timecard"/>
      <sheetName val="Cost Centers"/>
      <sheetName val="Job No"/>
      <sheetName val="Capital Jobs"/>
      <sheetName val="Dept"/>
      <sheetName val="Projects"/>
    </sheetNames>
    <sheetDataSet>
      <sheetData sheetId="0"/>
      <sheetData sheetId="1"/>
      <sheetData sheetId="2"/>
      <sheetData sheetId="3">
        <row r="3">
          <cell r="D3" t="str">
            <v>8850-9850</v>
          </cell>
        </row>
        <row r="4">
          <cell r="D4" t="str">
            <v>8850-9815</v>
          </cell>
        </row>
        <row r="5">
          <cell r="D5" t="str">
            <v>8850-9820</v>
          </cell>
        </row>
        <row r="6">
          <cell r="D6" t="str">
            <v>8850-9810</v>
          </cell>
        </row>
        <row r="7">
          <cell r="D7" t="str">
            <v>8850-9850</v>
          </cell>
        </row>
        <row r="8">
          <cell r="D8" t="str">
            <v>8850-9850</v>
          </cell>
        </row>
        <row r="9">
          <cell r="D9" t="str">
            <v>8850-9870</v>
          </cell>
        </row>
        <row r="10">
          <cell r="D10" t="str">
            <v>8850-9830</v>
          </cell>
        </row>
        <row r="11">
          <cell r="D11" t="str">
            <v>8850-9865</v>
          </cell>
        </row>
        <row r="12">
          <cell r="D12" t="str">
            <v>8852-0401</v>
          </cell>
        </row>
        <row r="13">
          <cell r="D13" t="str">
            <v>8853-0401</v>
          </cell>
        </row>
        <row r="14">
          <cell r="D14" t="str">
            <v>8853-0403</v>
          </cell>
        </row>
        <row r="15">
          <cell r="D15" t="str">
            <v>8853-0403</v>
          </cell>
        </row>
        <row r="16">
          <cell r="D16" t="str">
            <v>8853-0404</v>
          </cell>
        </row>
        <row r="17">
          <cell r="D17" t="str">
            <v>8853-0405</v>
          </cell>
        </row>
        <row r="18">
          <cell r="D18" t="str">
            <v>8854-0401</v>
          </cell>
        </row>
        <row r="19">
          <cell r="D19" t="str">
            <v>8854-0402</v>
          </cell>
        </row>
        <row r="20">
          <cell r="D20" t="str">
            <v>8857-0403</v>
          </cell>
        </row>
        <row r="21">
          <cell r="D21" t="str">
            <v>8855-0401</v>
          </cell>
        </row>
        <row r="22">
          <cell r="D22" t="str">
            <v>8855-0402</v>
          </cell>
        </row>
        <row r="23">
          <cell r="D23" t="str">
            <v>8855-0403</v>
          </cell>
        </row>
        <row r="24">
          <cell r="D24" t="str">
            <v>8855-0404</v>
          </cell>
        </row>
        <row r="25">
          <cell r="D25" t="str">
            <v>8856-0401</v>
          </cell>
        </row>
        <row r="26">
          <cell r="D26" t="str">
            <v>8856-0402</v>
          </cell>
        </row>
      </sheetData>
      <sheetData sheetId="4">
        <row r="21">
          <cell r="C21" t="str">
            <v>8850-9850-FLD</v>
          </cell>
        </row>
      </sheetData>
      <sheetData sheetId="5"/>
      <sheetData sheetId="6"/>
      <sheetData sheetId="7">
        <row r="2">
          <cell r="A2" t="str">
            <v>8856-0402-12003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 Report"/>
      <sheetName val="Trading Detail"/>
      <sheetName val="Market Detail"/>
      <sheetName val="Budget"/>
      <sheetName val="Monthly Gas Usage"/>
      <sheetName val="Credit Combined"/>
      <sheetName val="Credit Elec"/>
      <sheetName val="Credit EDG"/>
      <sheetName val="BlackSholes"/>
      <sheetName val="Storage Balance"/>
    </sheetNames>
    <sheetDataSet>
      <sheetData sheetId="0"/>
      <sheetData sheetId="1"/>
      <sheetData sheetId="2">
        <row r="2">
          <cell r="B2">
            <v>37226</v>
          </cell>
        </row>
      </sheetData>
      <sheetData sheetId="3" refreshError="1"/>
      <sheetData sheetId="4" refreshError="1"/>
      <sheetData sheetId="5" refreshError="1"/>
      <sheetData sheetId="6">
        <row r="1">
          <cell r="A1">
            <v>40483</v>
          </cell>
        </row>
      </sheetData>
      <sheetData sheetId="7" refreshError="1"/>
      <sheetData sheetId="8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's"/>
      <sheetName val="Database"/>
      <sheetName val="Summary (Balances)"/>
      <sheetName val="Database GL"/>
      <sheetName val="GL Check"/>
      <sheetName val="Injections"/>
    </sheetNames>
    <sheetDataSet>
      <sheetData sheetId="0"/>
      <sheetData sheetId="1">
        <row r="9">
          <cell r="A9" t="str">
            <v>Month</v>
          </cell>
          <cell r="B9" t="str">
            <v>Injection(date)</v>
          </cell>
          <cell r="C9" t="str">
            <v>Injection(units)</v>
          </cell>
          <cell r="D9" t="str">
            <v>Injection(rate)</v>
          </cell>
          <cell r="E9" t="str">
            <v>Injection(cost)</v>
          </cell>
          <cell r="F9" t="str">
            <v>Withdrawal(date)</v>
          </cell>
          <cell r="G9" t="str">
            <v>Withdrawal(units)</v>
          </cell>
          <cell r="H9" t="str">
            <v>Withdrawal(cost)</v>
          </cell>
          <cell r="I9" t="str">
            <v>Inventory(units)</v>
          </cell>
          <cell r="J9" t="str">
            <v>Inventory(cost)</v>
          </cell>
        </row>
        <row r="10">
          <cell r="A10">
            <v>37316</v>
          </cell>
          <cell r="B10">
            <v>37316</v>
          </cell>
        </row>
        <row r="13">
          <cell r="A13" t="str">
            <v>Month</v>
          </cell>
          <cell r="B13" t="str">
            <v>Injection(date)</v>
          </cell>
          <cell r="C13" t="str">
            <v>Injection(units)</v>
          </cell>
          <cell r="D13" t="str">
            <v>Injection(rate)</v>
          </cell>
          <cell r="E13" t="str">
            <v>Injection(cost)</v>
          </cell>
          <cell r="F13" t="str">
            <v>Withdrawal(date)</v>
          </cell>
          <cell r="G13" t="str">
            <v>Withdrawal(units)</v>
          </cell>
          <cell r="H13" t="str">
            <v>Withdrawal(cost)</v>
          </cell>
          <cell r="I13" t="str">
            <v>Inventory(units)</v>
          </cell>
          <cell r="J13" t="str">
            <v>Inventory(cost)</v>
          </cell>
        </row>
        <row r="14">
          <cell r="A14">
            <v>37316</v>
          </cell>
          <cell r="F14">
            <v>37316</v>
          </cell>
        </row>
        <row r="18">
          <cell r="A18" t="str">
            <v>Month</v>
          </cell>
          <cell r="B18" t="str">
            <v>Injection(date)</v>
          </cell>
          <cell r="C18" t="str">
            <v>Injection(units)</v>
          </cell>
          <cell r="D18" t="str">
            <v>Injection(rate)</v>
          </cell>
          <cell r="E18" t="str">
            <v>Injection(cost)</v>
          </cell>
          <cell r="F18" t="str">
            <v>Withdrawal(date)</v>
          </cell>
          <cell r="G18" t="str">
            <v>Withdrawal(units)</v>
          </cell>
          <cell r="H18" t="str">
            <v>Withdrawal(cost)</v>
          </cell>
          <cell r="I18" t="str">
            <v>Inventory(units)</v>
          </cell>
          <cell r="J18" t="str">
            <v>Inventory(cost)</v>
          </cell>
        </row>
        <row r="19">
          <cell r="A19">
            <v>37316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lkforward"/>
      <sheetName val="FY09 Template"/>
      <sheetName val="PlanIt Live"/>
      <sheetName val="PlanIt Links"/>
      <sheetName val="Datamart Load"/>
      <sheetName val="FY09 Budget Summary"/>
      <sheetName val="MO School Volumes"/>
      <sheetName val="Fin Rpt Template FY08"/>
      <sheetName val="FY08 Reforecast Variance"/>
      <sheetName val="FY08 Reforecast Summary"/>
      <sheetName val="FY08 Budget Summary"/>
      <sheetName val="FY09 GA Pipeline Replacement "/>
      <sheetName val="Margin Calculation"/>
      <sheetName val="Residential"/>
      <sheetName val="Commercial"/>
      <sheetName val="Public Authority"/>
      <sheetName val="Oth Rev"/>
      <sheetName val="Forfeited Discounts"/>
      <sheetName val="IND IRR TRA"/>
      <sheetName val="Unbilled"/>
      <sheetName val="Gas Cost"/>
      <sheetName val="Billed Degree Day Info"/>
      <sheetName val="High Level Summary"/>
      <sheetName val="Customer Data"/>
      <sheetName val="Volume Data"/>
      <sheetName val="Complete---&gt;"/>
      <sheetName val="Detail Margin Rates"/>
      <sheetName val="Mid-States Billed Volume"/>
      <sheetName val="Mid-States Base Charge"/>
      <sheetName val="Billed HDD Data"/>
      <sheetName val="Weather"/>
      <sheetName val="Mid-State Billed Volume - Trans"/>
      <sheetName val="Mid-State Base Charge - Tran"/>
      <sheetName val="Trans Rates"/>
      <sheetName val="Unbilled Volumes"/>
      <sheetName val="Support--&gt;"/>
      <sheetName val="Margin Rates"/>
      <sheetName val="GA Rate Case"/>
      <sheetName val="KY Rate Design"/>
      <sheetName val="GA - Other Revenue Adjustment"/>
      <sheetName val="Tracking"/>
      <sheetName val="Instructions-Reforecast"/>
      <sheetName val="Instructions"/>
      <sheetName val="CSXLStore"/>
      <sheetName val="csxlDESheet1"/>
      <sheetName val="csxlDESheet2"/>
    </sheetNames>
    <sheetDataSet>
      <sheetData sheetId="0" refreshError="1"/>
      <sheetData sheetId="1" refreshError="1"/>
      <sheetData sheetId="2" refreshError="1">
        <row r="1">
          <cell r="A1" t="str">
            <v>Version</v>
          </cell>
          <cell r="B1" t="str">
            <v>Working Budget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Schedule A"/>
      <sheetName val="Schedule B"/>
      <sheetName val="WP_B-1"/>
      <sheetName val="WP_B-2"/>
      <sheetName val="Schedule C"/>
      <sheetName val="Schedule D"/>
      <sheetName val="Schedule E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WP_F-2.12"/>
      <sheetName val="Schedule F-3"/>
      <sheetName val="Schedule F-4"/>
      <sheetName val="Schedule F-5"/>
      <sheetName val="WP_F-5.1"/>
      <sheetName val="WP_F-5.2"/>
      <sheetName val="WP_F-5.3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2"/>
      <sheetName val="WP_J-2.1"/>
      <sheetName val="WP_J-3.1"/>
      <sheetName val="WP_J-3.1a"/>
      <sheetName val="WP_J-3.2"/>
      <sheetName val="WP_J-3.2a"/>
      <sheetName val="WP_J-4"/>
      <sheetName val="WP_J-4-Nov 1"/>
      <sheetName val="WP_J-1.1"/>
      <sheetName val="WP_J-1.2"/>
      <sheetName val="WP_J-1.3"/>
      <sheetName val="WP_J-4-July 20"/>
      <sheetName val="WP_J-4.1"/>
      <sheetName val="WP_J-4.2"/>
      <sheetName val="WP_J-4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8">
          <cell r="I38">
            <v>-53860535.384578876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>
        <row r="8">
          <cell r="B8" t="str">
            <v>Kentucky Division - 009DIV</v>
          </cell>
          <cell r="C8" t="str">
            <v>Illinois Division - 092DIV</v>
          </cell>
          <cell r="D8" t="str">
            <v>Tennessee Division - 093DIV</v>
          </cell>
          <cell r="E8" t="str">
            <v>Georgia Division - 095DIV</v>
          </cell>
          <cell r="F8" t="str">
            <v>Virginia Division - 096DIV</v>
          </cell>
          <cell r="G8" t="str">
            <v>Mid-States-Iowa Rate Division - 098DIV</v>
          </cell>
          <cell r="H8" t="str">
            <v>MO Mid States Division - MOMDDV</v>
          </cell>
          <cell r="I8" t="str">
            <v>Unallocated Mid States Division - UAMDDV</v>
          </cell>
          <cell r="J8" t="str">
            <v>Mid-States Div - 050COM</v>
          </cell>
          <cell r="L8" t="str">
            <v>Colorado Divisions No 24 - COLODV</v>
          </cell>
          <cell r="M8" t="str">
            <v>Kansas Divisions - KANSDV</v>
          </cell>
          <cell r="N8" t="str">
            <v>MO COKS Division - MOCKDV</v>
          </cell>
          <cell r="O8" t="str">
            <v>Unallocated COKS Division - UACKDV</v>
          </cell>
          <cell r="P8" t="str">
            <v>COKS Div - 060COM</v>
          </cell>
        </row>
        <row r="9">
          <cell r="A9" t="str">
            <v>Total Gas Revenue</v>
          </cell>
          <cell r="B9">
            <v>25047232.239999998</v>
          </cell>
          <cell r="C9">
            <v>3707589.15</v>
          </cell>
          <cell r="D9">
            <v>19812723.030000001</v>
          </cell>
          <cell r="E9">
            <v>7506143.0200000005</v>
          </cell>
          <cell r="F9">
            <v>7020915.0599999996</v>
          </cell>
          <cell r="G9">
            <v>844780.75</v>
          </cell>
          <cell r="H9">
            <v>7411599.8499999996</v>
          </cell>
          <cell r="I9" t="str">
            <v>0</v>
          </cell>
          <cell r="J9">
            <v>71350983.100000009</v>
          </cell>
          <cell r="L9">
            <v>12803148.33</v>
          </cell>
          <cell r="M9">
            <v>24875129.620000005</v>
          </cell>
          <cell r="N9">
            <v>757981.84</v>
          </cell>
          <cell r="O9" t="str">
            <v>0</v>
          </cell>
          <cell r="P9">
            <v>38436259.790000007</v>
          </cell>
        </row>
        <row r="10">
          <cell r="A10" t="str">
            <v>Transportation Revenue</v>
          </cell>
          <cell r="B10">
            <v>1088945.8</v>
          </cell>
          <cell r="C10">
            <v>49018.61</v>
          </cell>
          <cell r="D10">
            <v>588607.51</v>
          </cell>
          <cell r="E10">
            <v>205463.32</v>
          </cell>
          <cell r="F10">
            <v>69880.39</v>
          </cell>
          <cell r="G10">
            <v>64567.64</v>
          </cell>
          <cell r="H10">
            <v>197130.11</v>
          </cell>
          <cell r="I10" t="str">
            <v>0</v>
          </cell>
          <cell r="J10">
            <v>2263613.38</v>
          </cell>
          <cell r="L10">
            <v>216651.61</v>
          </cell>
          <cell r="M10">
            <v>355664.78</v>
          </cell>
          <cell r="N10" t="str">
            <v>0</v>
          </cell>
          <cell r="O10" t="str">
            <v>0</v>
          </cell>
          <cell r="P10">
            <v>572316.39</v>
          </cell>
        </row>
        <row r="11">
          <cell r="A11" t="str">
            <v>Forfeited Discounts</v>
          </cell>
          <cell r="B11">
            <v>280026.62</v>
          </cell>
          <cell r="C11">
            <v>16913.990000000002</v>
          </cell>
          <cell r="D11">
            <v>189774.87</v>
          </cell>
          <cell r="E11">
            <v>37682.230000000003</v>
          </cell>
          <cell r="F11">
            <v>16233.35</v>
          </cell>
          <cell r="G11">
            <v>3898.57</v>
          </cell>
          <cell r="H11">
            <v>10347.6</v>
          </cell>
          <cell r="I11" t="str">
            <v>0</v>
          </cell>
          <cell r="J11">
            <v>554877.23</v>
          </cell>
          <cell r="L11">
            <v>6225.1</v>
          </cell>
          <cell r="M11">
            <v>102731.52</v>
          </cell>
          <cell r="N11">
            <v>622.66</v>
          </cell>
          <cell r="O11" t="str">
            <v>0</v>
          </cell>
          <cell r="P11">
            <v>109579.28</v>
          </cell>
        </row>
        <row r="12">
          <cell r="A12" t="str">
            <v>Other Operating Revenue</v>
          </cell>
          <cell r="B12">
            <v>72494.990000000005</v>
          </cell>
          <cell r="C12">
            <v>4220</v>
          </cell>
          <cell r="D12">
            <v>31748.87</v>
          </cell>
          <cell r="E12">
            <v>169514.21</v>
          </cell>
          <cell r="F12">
            <v>12643</v>
          </cell>
          <cell r="G12">
            <v>359.94</v>
          </cell>
          <cell r="H12">
            <v>24458.720000000001</v>
          </cell>
          <cell r="I12" t="str">
            <v>0</v>
          </cell>
          <cell r="J12">
            <v>315439.73</v>
          </cell>
          <cell r="L12">
            <v>44055</v>
          </cell>
          <cell r="M12">
            <v>235268.96</v>
          </cell>
          <cell r="N12">
            <v>1845</v>
          </cell>
          <cell r="O12" t="str">
            <v>0</v>
          </cell>
          <cell r="P12">
            <v>281168.96000000002</v>
          </cell>
        </row>
        <row r="13">
          <cell r="A13" t="str">
            <v>Total Operating Revenues</v>
          </cell>
          <cell r="B13">
            <v>26488699.649999999</v>
          </cell>
          <cell r="C13">
            <v>3777741.75</v>
          </cell>
          <cell r="D13">
            <v>20622854.280000005</v>
          </cell>
          <cell r="E13">
            <v>7918802.7800000012</v>
          </cell>
          <cell r="F13">
            <v>7119671.7999999989</v>
          </cell>
          <cell r="G13">
            <v>913606.9</v>
          </cell>
          <cell r="H13">
            <v>7643536.2799999993</v>
          </cell>
          <cell r="I13" t="str">
            <v>0</v>
          </cell>
          <cell r="J13">
            <v>74484913.439999998</v>
          </cell>
          <cell r="L13">
            <v>13070080.039999999</v>
          </cell>
          <cell r="M13">
            <v>25568794.880000003</v>
          </cell>
          <cell r="N13">
            <v>760449.5</v>
          </cell>
          <cell r="O13" t="str">
            <v>0</v>
          </cell>
          <cell r="P13">
            <v>39399324.420000002</v>
          </cell>
        </row>
        <row r="14">
          <cell r="A14" t="str">
            <v>Distribution Gas Cost</v>
          </cell>
          <cell r="B14">
            <v>20357773.790000003</v>
          </cell>
          <cell r="C14">
            <v>2767847.12</v>
          </cell>
          <cell r="D14">
            <v>15468099.510000007</v>
          </cell>
          <cell r="E14">
            <v>6113448.3100000015</v>
          </cell>
          <cell r="F14">
            <v>6200327.3100000005</v>
          </cell>
          <cell r="G14">
            <v>670271.5</v>
          </cell>
          <cell r="H14">
            <v>6314587.339999998</v>
          </cell>
          <cell r="I14" t="str">
            <v>0</v>
          </cell>
          <cell r="J14">
            <v>57892354.880000025</v>
          </cell>
          <cell r="L14">
            <v>9797126.3399999999</v>
          </cell>
          <cell r="M14">
            <v>20642674.549999997</v>
          </cell>
          <cell r="N14">
            <v>632333.55000000005</v>
          </cell>
          <cell r="O14" t="str">
            <v>0</v>
          </cell>
          <cell r="P14">
            <v>31072134.439999998</v>
          </cell>
        </row>
        <row r="15">
          <cell r="A15" t="str">
            <v>Transportation Gas Cost</v>
          </cell>
          <cell r="B15">
            <v>1588.79</v>
          </cell>
          <cell r="C15" t="str">
            <v>0</v>
          </cell>
          <cell r="D15" t="str">
            <v>0</v>
          </cell>
          <cell r="E15">
            <v>22275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23863.79</v>
          </cell>
          <cell r="L15">
            <v>1233.26</v>
          </cell>
          <cell r="M15">
            <v>2429.8000000000002</v>
          </cell>
          <cell r="N15" t="str">
            <v>0</v>
          </cell>
          <cell r="O15" t="str">
            <v>0</v>
          </cell>
          <cell r="P15">
            <v>3663.06</v>
          </cell>
        </row>
        <row r="16">
          <cell r="A16" t="str">
            <v>Purchased Gas Cost</v>
          </cell>
          <cell r="B16">
            <v>20359362.580000002</v>
          </cell>
          <cell r="C16">
            <v>2767847.12</v>
          </cell>
          <cell r="D16">
            <v>15468099.510000007</v>
          </cell>
          <cell r="E16">
            <v>6135723.3100000015</v>
          </cell>
          <cell r="F16">
            <v>6200327.3100000005</v>
          </cell>
          <cell r="G16">
            <v>670271.5</v>
          </cell>
          <cell r="H16">
            <v>6314587.339999998</v>
          </cell>
          <cell r="I16" t="str">
            <v>0</v>
          </cell>
          <cell r="J16">
            <v>57916218.670000024</v>
          </cell>
          <cell r="L16">
            <v>9798359.5999999996</v>
          </cell>
          <cell r="M16">
            <v>20645104.349999998</v>
          </cell>
          <cell r="N16">
            <v>632333.55000000005</v>
          </cell>
          <cell r="O16" t="str">
            <v>0</v>
          </cell>
          <cell r="P16">
            <v>31075797.499999996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Total Purchased Gas Costs</v>
          </cell>
          <cell r="B18">
            <v>20359362.580000002</v>
          </cell>
          <cell r="C18">
            <v>2767847.12</v>
          </cell>
          <cell r="D18">
            <v>15468099.510000007</v>
          </cell>
          <cell r="E18">
            <v>6135723.3100000015</v>
          </cell>
          <cell r="F18">
            <v>6200327.3100000005</v>
          </cell>
          <cell r="G18">
            <v>670271.5</v>
          </cell>
          <cell r="H18">
            <v>6314587.339999998</v>
          </cell>
          <cell r="I18" t="str">
            <v>0</v>
          </cell>
          <cell r="J18">
            <v>57916218.670000024</v>
          </cell>
          <cell r="L18">
            <v>9798359.5999999996</v>
          </cell>
          <cell r="M18">
            <v>20645104.349999998</v>
          </cell>
          <cell r="N18">
            <v>632333.55000000005</v>
          </cell>
          <cell r="O18" t="str">
            <v>0</v>
          </cell>
          <cell r="P18">
            <v>31075797.499999996</v>
          </cell>
        </row>
        <row r="19">
          <cell r="A19" t="str">
            <v>Tranportation margins</v>
          </cell>
          <cell r="B19">
            <v>1087357.01</v>
          </cell>
          <cell r="C19">
            <v>49018.61</v>
          </cell>
          <cell r="D19">
            <v>588607.51</v>
          </cell>
          <cell r="E19">
            <v>183188.32</v>
          </cell>
          <cell r="F19">
            <v>69880.39</v>
          </cell>
          <cell r="G19">
            <v>64567.64</v>
          </cell>
          <cell r="H19">
            <v>197130.11</v>
          </cell>
          <cell r="I19">
            <v>0</v>
          </cell>
          <cell r="J19">
            <v>2239749.59</v>
          </cell>
          <cell r="L19">
            <v>215418.34999999998</v>
          </cell>
          <cell r="M19">
            <v>353234.98000000004</v>
          </cell>
          <cell r="N19">
            <v>0</v>
          </cell>
          <cell r="O19">
            <v>0</v>
          </cell>
          <cell r="P19">
            <v>568653.32999999996</v>
          </cell>
        </row>
        <row r="20">
          <cell r="A20" t="str">
            <v>Gross Profit</v>
          </cell>
          <cell r="B20">
            <v>6129337.0699999966</v>
          </cell>
          <cell r="C20">
            <v>1009894.63</v>
          </cell>
          <cell r="D20">
            <v>5154754.7699999996</v>
          </cell>
          <cell r="E20">
            <v>1783079.47</v>
          </cell>
          <cell r="F20">
            <v>919344.48999999836</v>
          </cell>
          <cell r="G20">
            <v>243335.4</v>
          </cell>
          <cell r="H20">
            <v>1328948.94</v>
          </cell>
          <cell r="I20" t="str">
            <v>0</v>
          </cell>
          <cell r="J20">
            <v>16568694.769999973</v>
          </cell>
          <cell r="L20">
            <v>3271720.44</v>
          </cell>
          <cell r="M20">
            <v>4923690.53</v>
          </cell>
          <cell r="N20">
            <v>128115.95</v>
          </cell>
          <cell r="O20" t="str">
            <v>0</v>
          </cell>
          <cell r="P20">
            <v>8323526.9200000037</v>
          </cell>
        </row>
        <row r="21">
          <cell r="A21" t="str">
            <v>Direct Expenses</v>
          </cell>
          <cell r="B21">
            <v>1040605.59</v>
          </cell>
          <cell r="C21">
            <v>192802.09</v>
          </cell>
          <cell r="D21">
            <v>701873.63</v>
          </cell>
          <cell r="E21">
            <v>376299.9</v>
          </cell>
          <cell r="F21">
            <v>274551.46000000002</v>
          </cell>
          <cell r="G21">
            <v>44213.49</v>
          </cell>
          <cell r="H21">
            <v>331949.68</v>
          </cell>
          <cell r="I21">
            <v>1161258.74</v>
          </cell>
          <cell r="J21">
            <v>4123554.58</v>
          </cell>
          <cell r="L21">
            <v>738367.68</v>
          </cell>
          <cell r="M21">
            <v>992822.69</v>
          </cell>
          <cell r="N21">
            <v>-1565.6499999999915</v>
          </cell>
          <cell r="O21">
            <v>517811.94</v>
          </cell>
          <cell r="P21">
            <v>2247436.66</v>
          </cell>
        </row>
        <row r="22">
          <cell r="A22" t="str">
            <v>A&amp;G-Administrative expense transferred- - Admin &amp; General Exp 9220-09341</v>
          </cell>
          <cell r="B22">
            <v>395161.17</v>
          </cell>
          <cell r="C22">
            <v>56435.040000000001</v>
          </cell>
          <cell r="D22">
            <v>326558.40999999997</v>
          </cell>
          <cell r="E22">
            <v>162931.56</v>
          </cell>
          <cell r="F22">
            <v>61302.13</v>
          </cell>
          <cell r="G22">
            <v>14021.85</v>
          </cell>
          <cell r="H22">
            <v>141840.84</v>
          </cell>
          <cell r="I22">
            <v>-1158251</v>
          </cell>
          <cell r="J22">
            <v>0</v>
          </cell>
          <cell r="L22">
            <v>223125.16</v>
          </cell>
          <cell r="M22">
            <v>282311.07</v>
          </cell>
          <cell r="N22">
            <v>12375.71</v>
          </cell>
          <cell r="O22">
            <v>-517811.94</v>
          </cell>
          <cell r="P22">
            <v>0</v>
          </cell>
        </row>
        <row r="23">
          <cell r="A23" t="str">
            <v>Division G&amp;A Expense Billings</v>
          </cell>
          <cell r="B23">
            <v>395161.17</v>
          </cell>
          <cell r="C23">
            <v>56435.040000000001</v>
          </cell>
          <cell r="D23">
            <v>326558.40999999997</v>
          </cell>
          <cell r="E23">
            <v>162931.56</v>
          </cell>
          <cell r="F23">
            <v>61302.13</v>
          </cell>
          <cell r="G23">
            <v>14021.85</v>
          </cell>
          <cell r="H23">
            <v>141840.84</v>
          </cell>
          <cell r="I23">
            <v>-1158251</v>
          </cell>
          <cell r="J23">
            <v>0</v>
          </cell>
          <cell r="L23">
            <v>223125.16</v>
          </cell>
          <cell r="M23">
            <v>282311.07</v>
          </cell>
          <cell r="N23">
            <v>12375.71</v>
          </cell>
          <cell r="O23">
            <v>-517811.94</v>
          </cell>
          <cell r="P23">
            <v>0</v>
          </cell>
        </row>
        <row r="24">
          <cell r="A24" t="str">
            <v>Share Services Billings</v>
          </cell>
          <cell r="B24">
            <v>871982.21</v>
          </cell>
          <cell r="C24">
            <v>122902.63</v>
          </cell>
          <cell r="D24">
            <v>707464.74</v>
          </cell>
          <cell r="E24">
            <v>352667.43</v>
          </cell>
          <cell r="F24">
            <v>131472.31</v>
          </cell>
          <cell r="G24">
            <v>29364.41</v>
          </cell>
          <cell r="H24">
            <v>308321.67</v>
          </cell>
          <cell r="I24">
            <v>-1157759.8999999999</v>
          </cell>
          <cell r="J24">
            <v>1366415.5</v>
          </cell>
          <cell r="L24">
            <v>507060.27</v>
          </cell>
          <cell r="M24">
            <v>633242.41</v>
          </cell>
          <cell r="N24">
            <v>26308.05</v>
          </cell>
          <cell r="O24">
            <v>-517811.94</v>
          </cell>
          <cell r="P24">
            <v>648798.79</v>
          </cell>
        </row>
        <row r="25">
          <cell r="A25" t="str">
            <v>SSU Billings</v>
          </cell>
          <cell r="B25">
            <v>476821.04</v>
          </cell>
          <cell r="C25">
            <v>66467.59</v>
          </cell>
          <cell r="D25">
            <v>380906.33</v>
          </cell>
          <cell r="E25">
            <v>189735.87</v>
          </cell>
          <cell r="F25">
            <v>70170.179999999993</v>
          </cell>
          <cell r="G25">
            <v>15342.56</v>
          </cell>
          <cell r="H25">
            <v>166480.82999999999</v>
          </cell>
          <cell r="I25">
            <v>491.10000000009313</v>
          </cell>
          <cell r="J25">
            <v>1366415.5</v>
          </cell>
          <cell r="L25">
            <v>283935.11</v>
          </cell>
          <cell r="M25">
            <v>350931.34</v>
          </cell>
          <cell r="N25">
            <v>13932.34</v>
          </cell>
          <cell r="O25">
            <v>0</v>
          </cell>
          <cell r="P25">
            <v>648798.79</v>
          </cell>
        </row>
        <row r="26">
          <cell r="A26" t="str">
            <v>Total Operation &amp; Maintenance Exp - Excl Bad Debt</v>
          </cell>
          <cell r="B26">
            <v>1912587.8</v>
          </cell>
          <cell r="C26">
            <v>315704.71999999997</v>
          </cell>
          <cell r="D26">
            <v>1409338.37</v>
          </cell>
          <cell r="E26">
            <v>728967.33</v>
          </cell>
          <cell r="F26">
            <v>406023.77</v>
          </cell>
          <cell r="G26">
            <v>73577.899999999994</v>
          </cell>
          <cell r="H26">
            <v>640271.35</v>
          </cell>
          <cell r="I26">
            <v>3498.8400000003166</v>
          </cell>
          <cell r="J26">
            <v>5489970.0800000001</v>
          </cell>
          <cell r="L26">
            <v>1245427.95</v>
          </cell>
          <cell r="M26">
            <v>1626065.1</v>
          </cell>
          <cell r="N26">
            <v>24742.400000000001</v>
          </cell>
          <cell r="O26">
            <v>0</v>
          </cell>
          <cell r="P26">
            <v>2896235.45</v>
          </cell>
        </row>
        <row r="27">
          <cell r="A27" t="str">
            <v>Bad Debt Expense</v>
          </cell>
          <cell r="B27">
            <v>-180906.04</v>
          </cell>
          <cell r="C27">
            <v>-24332.04</v>
          </cell>
          <cell r="D27">
            <v>-37439.71</v>
          </cell>
          <cell r="E27">
            <v>-49580.73</v>
          </cell>
          <cell r="F27">
            <v>-9330.16</v>
          </cell>
          <cell r="G27">
            <v>-4763.8900000000003</v>
          </cell>
          <cell r="H27">
            <v>-46627.5</v>
          </cell>
          <cell r="I27" t="str">
            <v>0</v>
          </cell>
          <cell r="J27">
            <v>-352980.07</v>
          </cell>
          <cell r="L27">
            <v>-53158.83</v>
          </cell>
          <cell r="M27">
            <v>-60913.7</v>
          </cell>
          <cell r="N27">
            <v>-1657.81</v>
          </cell>
          <cell r="O27" t="str">
            <v>0</v>
          </cell>
          <cell r="P27">
            <v>-115730.34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>
            <v>11578.13</v>
          </cell>
          <cell r="C29">
            <v>1653.53</v>
          </cell>
          <cell r="D29">
            <v>9568.08</v>
          </cell>
          <cell r="E29">
            <v>4773.8599999999997</v>
          </cell>
          <cell r="F29">
            <v>1796.14</v>
          </cell>
          <cell r="G29">
            <v>410.84</v>
          </cell>
          <cell r="H29">
            <v>4155.8999999999996</v>
          </cell>
          <cell r="I29">
            <v>-33936.480000000003</v>
          </cell>
          <cell r="J29">
            <v>0</v>
          </cell>
          <cell r="L29">
            <v>15812.98</v>
          </cell>
          <cell r="M29">
            <v>20007.52</v>
          </cell>
          <cell r="N29">
            <v>877.07</v>
          </cell>
          <cell r="O29">
            <v>-36697.57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>
            <v>3726.42</v>
          </cell>
          <cell r="I30" t="str">
            <v>0</v>
          </cell>
          <cell r="J30">
            <v>3726.42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</row>
        <row r="31">
          <cell r="A31" t="str">
            <v>Depreciation Expense - Depr Exp-Natural Ga 4030-30002</v>
          </cell>
          <cell r="B31">
            <v>7895.45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>
            <v>7895.45</v>
          </cell>
          <cell r="L31">
            <v>979.65</v>
          </cell>
          <cell r="M31">
            <v>1950.83</v>
          </cell>
          <cell r="N31" t="str">
            <v>0</v>
          </cell>
          <cell r="O31" t="str">
            <v>0</v>
          </cell>
          <cell r="P31">
            <v>2930.48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>
            <v>7101.16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>
            <v>7101.16</v>
          </cell>
          <cell r="L32" t="str">
            <v>0</v>
          </cell>
          <cell r="M32">
            <v>13006.26</v>
          </cell>
          <cell r="N32" t="str">
            <v>0</v>
          </cell>
          <cell r="O32" t="str">
            <v>0</v>
          </cell>
          <cell r="P32">
            <v>13006.26</v>
          </cell>
        </row>
        <row r="33">
          <cell r="A33" t="str">
            <v>Depreciation Expense - Depr Exp-Transmissi 4030-30004</v>
          </cell>
          <cell r="B33">
            <v>39907.69</v>
          </cell>
          <cell r="C33">
            <v>4236.3900000000003</v>
          </cell>
          <cell r="D33">
            <v>30758.799999999999</v>
          </cell>
          <cell r="E33">
            <v>3312.49</v>
          </cell>
          <cell r="F33">
            <v>624.23</v>
          </cell>
          <cell r="G33">
            <v>1286.0899999999999</v>
          </cell>
          <cell r="H33">
            <v>12059.6</v>
          </cell>
          <cell r="I33" t="str">
            <v>0</v>
          </cell>
          <cell r="J33">
            <v>92185.29</v>
          </cell>
          <cell r="L33">
            <v>266.45</v>
          </cell>
          <cell r="M33">
            <v>5043.55</v>
          </cell>
          <cell r="N33">
            <v>1507.16</v>
          </cell>
          <cell r="O33" t="str">
            <v>0</v>
          </cell>
          <cell r="P33">
            <v>6817.16</v>
          </cell>
        </row>
        <row r="34">
          <cell r="A34" t="str">
            <v>Depreciation Expense - Depr Exp-Distributi 4030-30005</v>
          </cell>
          <cell r="B34">
            <v>671821.07</v>
          </cell>
          <cell r="C34">
            <v>118701.68</v>
          </cell>
          <cell r="D34">
            <v>540249.38</v>
          </cell>
          <cell r="E34">
            <v>175588.84</v>
          </cell>
          <cell r="F34">
            <v>137018.81</v>
          </cell>
          <cell r="G34">
            <v>46262.28</v>
          </cell>
          <cell r="H34">
            <v>165286.97</v>
          </cell>
          <cell r="I34">
            <v>2084.19</v>
          </cell>
          <cell r="J34">
            <v>1857013.22</v>
          </cell>
          <cell r="L34">
            <v>371507.89</v>
          </cell>
          <cell r="M34">
            <v>565216.27</v>
          </cell>
          <cell r="N34">
            <v>9943.85</v>
          </cell>
          <cell r="O34" t="str">
            <v>0</v>
          </cell>
          <cell r="P34">
            <v>946668.01</v>
          </cell>
        </row>
        <row r="35">
          <cell r="A35" t="str">
            <v>Depreciation Expense - Depr Exp-General Pl 4030-30007</v>
          </cell>
          <cell r="B35">
            <v>38417.74</v>
          </cell>
          <cell r="C35">
            <v>3677.96</v>
          </cell>
          <cell r="D35">
            <v>17429.79</v>
          </cell>
          <cell r="E35">
            <v>6849.86</v>
          </cell>
          <cell r="F35">
            <v>2612.0700000000002</v>
          </cell>
          <cell r="G35">
            <v>2345.16</v>
          </cell>
          <cell r="H35">
            <v>5507.55</v>
          </cell>
          <cell r="I35">
            <v>33683.879999999997</v>
          </cell>
          <cell r="J35">
            <v>110524.01</v>
          </cell>
          <cell r="L35">
            <v>18000.189999999999</v>
          </cell>
          <cell r="M35">
            <v>25366.47</v>
          </cell>
          <cell r="N35">
            <v>532.6</v>
          </cell>
          <cell r="O35">
            <v>35667.33</v>
          </cell>
          <cell r="P35">
            <v>79566.59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</row>
        <row r="40">
          <cell r="A40" t="str">
            <v>Depreciation Expense - Vehicle Depreciatio 4030-30031</v>
          </cell>
          <cell r="B40">
            <v>26879.34</v>
          </cell>
          <cell r="C40" t="str">
            <v>0</v>
          </cell>
          <cell r="D40" t="str">
            <v>0</v>
          </cell>
          <cell r="E40">
            <v>210.16</v>
          </cell>
          <cell r="F40" t="str">
            <v>0</v>
          </cell>
          <cell r="G40">
            <v>167.9</v>
          </cell>
          <cell r="H40">
            <v>612.73</v>
          </cell>
          <cell r="I40" t="str">
            <v>0</v>
          </cell>
          <cell r="J40">
            <v>27870.13</v>
          </cell>
          <cell r="L40">
            <v>378.45</v>
          </cell>
          <cell r="M40">
            <v>716.24</v>
          </cell>
          <cell r="N40">
            <v>301.35000000000002</v>
          </cell>
          <cell r="O40" t="str">
            <v>0</v>
          </cell>
          <cell r="P40">
            <v>1396.04</v>
          </cell>
        </row>
        <row r="41">
          <cell r="A41" t="str">
            <v>Depreciation Expense - Vehicle Depreciatio 4030-30032</v>
          </cell>
          <cell r="B41">
            <v>-12979.85</v>
          </cell>
          <cell r="C41" t="str">
            <v>0</v>
          </cell>
          <cell r="D41" t="str">
            <v>0</v>
          </cell>
          <cell r="E41">
            <v>-210.16</v>
          </cell>
          <cell r="F41" t="str">
            <v>0</v>
          </cell>
          <cell r="G41">
            <v>-167.9</v>
          </cell>
          <cell r="H41">
            <v>-612.73</v>
          </cell>
          <cell r="I41" t="str">
            <v>0</v>
          </cell>
          <cell r="J41">
            <v>-13970.64</v>
          </cell>
          <cell r="L41">
            <v>-378.45</v>
          </cell>
          <cell r="M41">
            <v>-621.09</v>
          </cell>
          <cell r="N41">
            <v>-301.35000000000002</v>
          </cell>
          <cell r="O41" t="str">
            <v>0</v>
          </cell>
          <cell r="P41">
            <v>-1300.8900000000001</v>
          </cell>
        </row>
        <row r="42">
          <cell r="A42" t="str">
            <v>Depreciation Expense - Heavy Equipment Dep 4030-30041</v>
          </cell>
          <cell r="B42">
            <v>7984.5</v>
          </cell>
          <cell r="C42">
            <v>773.6</v>
          </cell>
          <cell r="D42">
            <v>17566.310000000001</v>
          </cell>
          <cell r="E42">
            <v>773.67</v>
          </cell>
          <cell r="F42">
            <v>296.10000000000002</v>
          </cell>
          <cell r="G42">
            <v>364.42</v>
          </cell>
          <cell r="H42">
            <v>5152.42</v>
          </cell>
          <cell r="I42" t="str">
            <v>0</v>
          </cell>
          <cell r="J42">
            <v>32911.019999999997</v>
          </cell>
          <cell r="L42">
            <v>2089.63</v>
          </cell>
          <cell r="M42">
            <v>2923.32</v>
          </cell>
          <cell r="N42">
            <v>569.96</v>
          </cell>
          <cell r="O42" t="str">
            <v>0</v>
          </cell>
          <cell r="P42">
            <v>5582.91</v>
          </cell>
        </row>
        <row r="43">
          <cell r="A43" t="str">
            <v>Depreciation Expense - Heavy Equipment Dep 4030-30042</v>
          </cell>
          <cell r="B43">
            <v>-6786.83</v>
          </cell>
          <cell r="C43">
            <v>-657.56</v>
          </cell>
          <cell r="D43">
            <v>-14931.36</v>
          </cell>
          <cell r="E43">
            <v>-657.62</v>
          </cell>
          <cell r="F43">
            <v>-251.69</v>
          </cell>
          <cell r="G43">
            <v>-309.76</v>
          </cell>
          <cell r="H43">
            <v>-4379.5600000000004</v>
          </cell>
          <cell r="I43" t="str">
            <v>0</v>
          </cell>
          <cell r="J43">
            <v>-27974.38</v>
          </cell>
          <cell r="L43">
            <v>-1776.19</v>
          </cell>
          <cell r="M43">
            <v>-2484.8200000000002</v>
          </cell>
          <cell r="N43">
            <v>-484.47</v>
          </cell>
          <cell r="O43" t="str">
            <v>0</v>
          </cell>
          <cell r="P43">
            <v>-4745.4799999999996</v>
          </cell>
        </row>
        <row r="44">
          <cell r="A44" t="str">
            <v>Depreciation Expense - Stores Depreciation 4030-30051</v>
          </cell>
          <cell r="B44" t="str">
            <v>0</v>
          </cell>
          <cell r="C44">
            <v>39.69</v>
          </cell>
          <cell r="D44">
            <v>29.31</v>
          </cell>
          <cell r="E44">
            <v>0.5</v>
          </cell>
          <cell r="F44">
            <v>1.1499999999999999</v>
          </cell>
          <cell r="G44">
            <v>2.2400000000000002</v>
          </cell>
          <cell r="H44">
            <v>28.2</v>
          </cell>
          <cell r="I44">
            <v>24.79</v>
          </cell>
          <cell r="J44">
            <v>125.88</v>
          </cell>
          <cell r="L44" t="str">
            <v>0</v>
          </cell>
          <cell r="M44">
            <v>19.18</v>
          </cell>
          <cell r="N44" t="str">
            <v>0</v>
          </cell>
          <cell r="O44" t="str">
            <v>0</v>
          </cell>
          <cell r="P44">
            <v>19.18</v>
          </cell>
        </row>
        <row r="45">
          <cell r="A45" t="str">
            <v>Depreciation Expense - Stores Depreciation 4030-30052</v>
          </cell>
          <cell r="B45" t="str">
            <v>0</v>
          </cell>
          <cell r="C45">
            <v>-19.170000000000002</v>
          </cell>
          <cell r="D45">
            <v>-14.15</v>
          </cell>
          <cell r="E45">
            <v>-0.24</v>
          </cell>
          <cell r="F45">
            <v>-0.56000000000000005</v>
          </cell>
          <cell r="G45">
            <v>-1.08</v>
          </cell>
          <cell r="H45">
            <v>-13.62</v>
          </cell>
          <cell r="I45">
            <v>-11.97</v>
          </cell>
          <cell r="J45">
            <v>-60.79</v>
          </cell>
          <cell r="L45" t="str">
            <v>0</v>
          </cell>
          <cell r="M45">
            <v>-7.73</v>
          </cell>
          <cell r="N45" t="str">
            <v>0</v>
          </cell>
          <cell r="O45" t="str">
            <v>0</v>
          </cell>
          <cell r="P45">
            <v>-7.73</v>
          </cell>
        </row>
        <row r="46">
          <cell r="A46" t="str">
            <v>Depreciation Expense - Tools &amp; Shop Deprec 4030-30061</v>
          </cell>
          <cell r="B46">
            <v>8464.93</v>
          </cell>
          <cell r="C46">
            <v>1298.74</v>
          </cell>
          <cell r="D46">
            <v>6168.91</v>
          </cell>
          <cell r="E46">
            <v>484.76</v>
          </cell>
          <cell r="F46">
            <v>1175.33</v>
          </cell>
          <cell r="G46">
            <v>60.46</v>
          </cell>
          <cell r="H46">
            <v>2583.39</v>
          </cell>
          <cell r="I46">
            <v>496.51</v>
          </cell>
          <cell r="J46">
            <v>20733.03</v>
          </cell>
          <cell r="L46">
            <v>10068.43</v>
          </cell>
          <cell r="M46">
            <v>6958.36</v>
          </cell>
          <cell r="N46">
            <v>292.89</v>
          </cell>
          <cell r="O46">
            <v>1726.34</v>
          </cell>
          <cell r="P46">
            <v>19046.02</v>
          </cell>
        </row>
        <row r="47">
          <cell r="A47" t="str">
            <v>Depreciation Expense - Tools &amp; Shop Deprec 4030-30062</v>
          </cell>
          <cell r="B47">
            <v>-4087.66</v>
          </cell>
          <cell r="C47">
            <v>-627.15</v>
          </cell>
          <cell r="D47">
            <v>-2978.92</v>
          </cell>
          <cell r="E47">
            <v>-234.09</v>
          </cell>
          <cell r="F47">
            <v>-567.55999999999995</v>
          </cell>
          <cell r="G47">
            <v>-29.2</v>
          </cell>
          <cell r="H47">
            <v>-1247.5</v>
          </cell>
          <cell r="I47">
            <v>-239.76</v>
          </cell>
          <cell r="J47">
            <v>-10011.84</v>
          </cell>
          <cell r="L47">
            <v>-4059.81</v>
          </cell>
          <cell r="M47">
            <v>-2805.76</v>
          </cell>
          <cell r="N47">
            <v>-118.1</v>
          </cell>
          <cell r="O47">
            <v>-696.1</v>
          </cell>
          <cell r="P47">
            <v>-7679.77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>
            <v>23.41</v>
          </cell>
          <cell r="I48" t="str">
            <v>0</v>
          </cell>
          <cell r="J48">
            <v>23.41</v>
          </cell>
          <cell r="L48">
            <v>319.94</v>
          </cell>
          <cell r="M48">
            <v>2.7</v>
          </cell>
          <cell r="N48" t="str">
            <v>0</v>
          </cell>
          <cell r="O48" t="str">
            <v>0</v>
          </cell>
          <cell r="P48">
            <v>322.64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>
            <v>-11.3</v>
          </cell>
          <cell r="I49" t="str">
            <v>0</v>
          </cell>
          <cell r="J49">
            <v>-11.3</v>
          </cell>
          <cell r="L49">
            <v>-129</v>
          </cell>
          <cell r="M49">
            <v>-1.0900000000000001</v>
          </cell>
          <cell r="N49" t="str">
            <v>0</v>
          </cell>
          <cell r="O49" t="str">
            <v>0</v>
          </cell>
          <cell r="P49">
            <v>-130.09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</row>
        <row r="57">
          <cell r="A57" t="str">
            <v>Depreciation Expense - Billing for Taxes O 4030-41124</v>
          </cell>
          <cell r="B57">
            <v>112043.77</v>
          </cell>
          <cell r="C57">
            <v>12958.91</v>
          </cell>
          <cell r="D57">
            <v>84643.78</v>
          </cell>
          <cell r="E57">
            <v>36536.25</v>
          </cell>
          <cell r="F57">
            <v>21573.84</v>
          </cell>
          <cell r="G57">
            <v>2739.35</v>
          </cell>
          <cell r="H57">
            <v>32361.19</v>
          </cell>
          <cell r="I57">
            <v>54.5</v>
          </cell>
          <cell r="J57">
            <v>302911.59000000003</v>
          </cell>
          <cell r="L57">
            <v>58309.22</v>
          </cell>
          <cell r="M57">
            <v>70308.95</v>
          </cell>
          <cell r="N57">
            <v>2477.5100000000002</v>
          </cell>
          <cell r="O57" t="str">
            <v>0</v>
          </cell>
          <cell r="P57">
            <v>131095.67999999999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-2.3874235921539366E-12</v>
          </cell>
          <cell r="M58">
            <v>0</v>
          </cell>
          <cell r="N58" t="str">
            <v>0</v>
          </cell>
          <cell r="O58" t="str">
            <v>0</v>
          </cell>
          <cell r="P58">
            <v>-2.3874235921539366E-12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>
            <v>1615.06</v>
          </cell>
          <cell r="H59" t="str">
            <v>0</v>
          </cell>
          <cell r="I59" t="str">
            <v>0</v>
          </cell>
          <cell r="J59">
            <v>1615.06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>
            <v>8322.4</v>
          </cell>
          <cell r="G62" t="str">
            <v>0</v>
          </cell>
          <cell r="H62" t="str">
            <v>0</v>
          </cell>
          <cell r="I62" t="str">
            <v>0</v>
          </cell>
          <cell r="J62">
            <v>8322.4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>
            <v>33799.26</v>
          </cell>
          <cell r="I63">
            <v>13407.97</v>
          </cell>
          <cell r="J63">
            <v>47207.23</v>
          </cell>
          <cell r="L63" t="str">
            <v>0</v>
          </cell>
          <cell r="M63">
            <v>31438.55</v>
          </cell>
          <cell r="N63" t="str">
            <v>0</v>
          </cell>
          <cell r="O63" t="str">
            <v>0</v>
          </cell>
          <cell r="P63">
            <v>31438.55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901138.28</v>
          </cell>
          <cell r="C66">
            <v>142036.62000000002</v>
          </cell>
          <cell r="D66">
            <v>688489.93000000017</v>
          </cell>
          <cell r="E66">
            <v>234529.44000000003</v>
          </cell>
          <cell r="F66">
            <v>172600.25999999998</v>
          </cell>
          <cell r="G66">
            <v>54745.859999999986</v>
          </cell>
          <cell r="H66">
            <v>259032.33000000007</v>
          </cell>
          <cell r="I66">
            <v>15563.629999999992</v>
          </cell>
          <cell r="J66">
            <v>2468136.35</v>
          </cell>
          <cell r="L66">
            <v>471389.38</v>
          </cell>
          <cell r="M66">
            <v>737037.71000000008</v>
          </cell>
          <cell r="N66">
            <v>15598.47</v>
          </cell>
          <cell r="O66">
            <v>1.9326762412674725E-12</v>
          </cell>
          <cell r="P66">
            <v>1224025.5599999998</v>
          </cell>
        </row>
        <row r="67">
          <cell r="A67" t="str">
            <v>Depreciation and Amortization</v>
          </cell>
          <cell r="B67">
            <v>905710.4</v>
          </cell>
          <cell r="C67">
            <v>142689.59</v>
          </cell>
          <cell r="D67">
            <v>692268.3</v>
          </cell>
          <cell r="E67">
            <v>236414.6</v>
          </cell>
          <cell r="F67">
            <v>173309.54</v>
          </cell>
          <cell r="G67">
            <v>54908.1</v>
          </cell>
          <cell r="H67">
            <v>260673.46</v>
          </cell>
          <cell r="I67">
            <v>2162.36</v>
          </cell>
          <cell r="J67">
            <v>2468136.35</v>
          </cell>
          <cell r="L67">
            <v>471389.38</v>
          </cell>
          <cell r="M67">
            <v>737037.71</v>
          </cell>
          <cell r="N67">
            <v>15598.47</v>
          </cell>
          <cell r="O67">
            <v>0</v>
          </cell>
          <cell r="P67">
            <v>1224025.56</v>
          </cell>
        </row>
        <row r="68">
          <cell r="A68" t="str">
            <v>Check Dep</v>
          </cell>
          <cell r="B68">
            <v>-4572.1199999999953</v>
          </cell>
          <cell r="C68">
            <v>-652.96999999997206</v>
          </cell>
          <cell r="D68">
            <v>-3778.3699999998789</v>
          </cell>
          <cell r="E68">
            <v>-1885.1599999999744</v>
          </cell>
          <cell r="F68">
            <v>-709.28000000002794</v>
          </cell>
          <cell r="G68">
            <v>-162.24000000001251</v>
          </cell>
          <cell r="H68">
            <v>-1641.1299999999173</v>
          </cell>
          <cell r="I68">
            <v>13401.269999999991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1.9326762412674725E-12</v>
          </cell>
          <cell r="P68">
            <v>0</v>
          </cell>
        </row>
        <row r="69">
          <cell r="A69" t="str">
            <v>SSU Depreciation</v>
          </cell>
          <cell r="B69">
            <v>112043.77</v>
          </cell>
          <cell r="C69">
            <v>12958.91</v>
          </cell>
          <cell r="D69">
            <v>84643.78</v>
          </cell>
          <cell r="E69">
            <v>36536.25</v>
          </cell>
          <cell r="F69">
            <v>21573.84</v>
          </cell>
          <cell r="G69">
            <v>2739.35</v>
          </cell>
          <cell r="H69">
            <v>32361.19</v>
          </cell>
          <cell r="I69">
            <v>54.5</v>
          </cell>
          <cell r="J69">
            <v>302911.59000000003</v>
          </cell>
          <cell r="L69">
            <v>58309.22</v>
          </cell>
          <cell r="M69">
            <v>70308.95</v>
          </cell>
          <cell r="N69">
            <v>2477.5100000000002</v>
          </cell>
          <cell r="O69">
            <v>0</v>
          </cell>
          <cell r="P69">
            <v>131095.67999999999</v>
          </cell>
        </row>
        <row r="70">
          <cell r="A70" t="str">
            <v>Payroll Taxes</v>
          </cell>
          <cell r="B70">
            <v>31688.91</v>
          </cell>
          <cell r="C70">
            <v>6033.65</v>
          </cell>
          <cell r="D70">
            <v>22035.16</v>
          </cell>
          <cell r="E70">
            <v>13148.71</v>
          </cell>
          <cell r="F70">
            <v>4206.33</v>
          </cell>
          <cell r="G70">
            <v>1370.19</v>
          </cell>
          <cell r="H70">
            <v>12229.07</v>
          </cell>
          <cell r="I70">
            <v>18075.52</v>
          </cell>
          <cell r="J70">
            <v>108787.54</v>
          </cell>
          <cell r="L70">
            <v>24921.03</v>
          </cell>
          <cell r="M70">
            <v>23553.31</v>
          </cell>
          <cell r="N70">
            <v>1243.92</v>
          </cell>
          <cell r="O70">
            <v>6262.42</v>
          </cell>
          <cell r="P70">
            <v>55980.68</v>
          </cell>
        </row>
        <row r="71">
          <cell r="A71" t="str">
            <v>Ad Valorem</v>
          </cell>
          <cell r="B71">
            <v>524304</v>
          </cell>
          <cell r="C71">
            <v>3598</v>
          </cell>
          <cell r="D71">
            <v>80627</v>
          </cell>
          <cell r="E71">
            <v>-71439</v>
          </cell>
          <cell r="F71">
            <v>9558</v>
          </cell>
          <cell r="G71">
            <v>-178000</v>
          </cell>
          <cell r="H71">
            <v>4534</v>
          </cell>
          <cell r="I71">
            <v>-62500</v>
          </cell>
          <cell r="J71">
            <v>310682</v>
          </cell>
          <cell r="L71">
            <v>-104003</v>
          </cell>
          <cell r="M71">
            <v>468181.96</v>
          </cell>
          <cell r="N71">
            <v>-10500</v>
          </cell>
          <cell r="O71">
            <v>-2708</v>
          </cell>
          <cell r="P71">
            <v>350970.96</v>
          </cell>
        </row>
        <row r="72">
          <cell r="A72" t="str">
            <v>Franchise Taxes</v>
          </cell>
          <cell r="B72" t="str">
            <v>0</v>
          </cell>
          <cell r="C72">
            <v>25251.45</v>
          </cell>
          <cell r="D72">
            <v>41833.339999999997</v>
          </cell>
          <cell r="E72">
            <v>416.67</v>
          </cell>
          <cell r="F72">
            <v>-1547.43</v>
          </cell>
          <cell r="G72" t="str">
            <v>0</v>
          </cell>
          <cell r="H72">
            <v>3333.36</v>
          </cell>
          <cell r="I72" t="str">
            <v>0</v>
          </cell>
          <cell r="J72">
            <v>69287.39</v>
          </cell>
          <cell r="L72" t="str">
            <v>0</v>
          </cell>
          <cell r="M72">
            <v>1666.67</v>
          </cell>
          <cell r="N72" t="str">
            <v>0</v>
          </cell>
          <cell r="O72" t="str">
            <v>0</v>
          </cell>
          <cell r="P72">
            <v>1666.67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>
            <v>352664.7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>
            <v>352664.7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>
            <v>-15192.34</v>
          </cell>
          <cell r="C76">
            <v>-2169.6999999999998</v>
          </cell>
          <cell r="D76">
            <v>-12554.84</v>
          </cell>
          <cell r="E76">
            <v>-6264.05</v>
          </cell>
          <cell r="F76">
            <v>-2356.8200000000002</v>
          </cell>
          <cell r="G76">
            <v>-539.08000000000004</v>
          </cell>
          <cell r="H76">
            <v>-5453.2</v>
          </cell>
          <cell r="I76">
            <v>44530.03</v>
          </cell>
          <cell r="J76">
            <v>0</v>
          </cell>
          <cell r="L76">
            <v>1531.6</v>
          </cell>
          <cell r="M76">
            <v>1937.88</v>
          </cell>
          <cell r="N76">
            <v>84.95</v>
          </cell>
          <cell r="O76">
            <v>-3554.43</v>
          </cell>
          <cell r="P76">
            <v>-4.0927261579781771E-12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</row>
        <row r="82">
          <cell r="A82" t="str">
            <v>Taxes other than income taxes, utility  - Public Serv Comm As 4081-30112</v>
          </cell>
          <cell r="B82">
            <v>29581.68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>
            <v>332.46</v>
          </cell>
          <cell r="H82">
            <v>0</v>
          </cell>
          <cell r="I82" t="str">
            <v>0</v>
          </cell>
          <cell r="J82">
            <v>29914.14</v>
          </cell>
          <cell r="L82">
            <v>32417.58</v>
          </cell>
          <cell r="M82">
            <v>-59727.78</v>
          </cell>
          <cell r="N82" t="str">
            <v>0</v>
          </cell>
          <cell r="O82" t="str">
            <v>0</v>
          </cell>
          <cell r="P82">
            <v>-27310.2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>
            <v>19324.8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>
            <v>19324.8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</row>
        <row r="99">
          <cell r="A99" t="str">
            <v>Taxes other than income taxes, utility  - Billing for Taxes O 4081-41124</v>
          </cell>
          <cell r="B99" t="str">
            <v>0</v>
          </cell>
          <cell r="C99" t="str">
            <v>0</v>
          </cell>
          <cell r="D99" t="str">
            <v>0</v>
          </cell>
          <cell r="E99" t="str">
            <v>0</v>
          </cell>
          <cell r="F99" t="str">
            <v>0</v>
          </cell>
          <cell r="G99" t="str">
            <v>0</v>
          </cell>
          <cell r="H99" t="str">
            <v>0</v>
          </cell>
          <cell r="I99">
            <v>30550.55</v>
          </cell>
          <cell r="J99">
            <v>30550.55</v>
          </cell>
          <cell r="L99" t="str">
            <v>0</v>
          </cell>
          <cell r="M99" t="str">
            <v>0</v>
          </cell>
          <cell r="N99" t="str">
            <v>0</v>
          </cell>
          <cell r="O99">
            <v>14031.7</v>
          </cell>
          <cell r="P99">
            <v>14031.7</v>
          </cell>
        </row>
        <row r="100">
          <cell r="A100" t="str">
            <v>Taxes other than income taxes, utility  - Billing for CSC Dep 4081-41129</v>
          </cell>
          <cell r="B100">
            <v>6622.14</v>
          </cell>
          <cell r="C100">
            <v>869.68</v>
          </cell>
          <cell r="D100">
            <v>4859.47</v>
          </cell>
          <cell r="E100">
            <v>2410.0100000000002</v>
          </cell>
          <cell r="F100">
            <v>849.96</v>
          </cell>
          <cell r="G100">
            <v>161.38</v>
          </cell>
          <cell r="H100">
            <v>2158.9699999999998</v>
          </cell>
          <cell r="I100">
            <v>0</v>
          </cell>
          <cell r="J100">
            <v>17931.61</v>
          </cell>
          <cell r="L100">
            <v>4160.4399999999996</v>
          </cell>
          <cell r="M100">
            <v>4875.72</v>
          </cell>
          <cell r="N100">
            <v>146</v>
          </cell>
          <cell r="O100">
            <v>-1.0000000000218279E-2</v>
          </cell>
          <cell r="P100">
            <v>9182.15</v>
          </cell>
        </row>
        <row r="101">
          <cell r="A101" t="str">
            <v>Taxes other than income taxes, utility  - Billing for SS Depr 4081-41130</v>
          </cell>
          <cell r="B101">
            <v>10417.74</v>
          </cell>
          <cell r="C101">
            <v>1487.81</v>
          </cell>
          <cell r="D101">
            <v>8609.14</v>
          </cell>
          <cell r="E101">
            <v>4295.41</v>
          </cell>
          <cell r="F101">
            <v>1616.12</v>
          </cell>
          <cell r="G101">
            <v>369.66</v>
          </cell>
          <cell r="H101">
            <v>3739.39</v>
          </cell>
          <cell r="I101">
            <v>-30535.27</v>
          </cell>
          <cell r="J101">
            <v>-3.637978807091713E-12</v>
          </cell>
          <cell r="L101">
            <v>6046.26</v>
          </cell>
          <cell r="M101">
            <v>7650.08</v>
          </cell>
          <cell r="N101">
            <v>335.36</v>
          </cell>
          <cell r="O101">
            <v>-14031.7</v>
          </cell>
          <cell r="P101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42926.71</v>
          </cell>
          <cell r="C103">
            <v>1336.24</v>
          </cell>
          <cell r="D103">
            <v>13863.49</v>
          </cell>
          <cell r="E103">
            <v>17279.43</v>
          </cell>
          <cell r="F103">
            <v>167.03</v>
          </cell>
          <cell r="G103">
            <v>6848.23</v>
          </cell>
          <cell r="H103">
            <v>32236.79</v>
          </cell>
          <cell r="I103" t="str">
            <v>0</v>
          </cell>
          <cell r="J103">
            <v>114657.92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</row>
        <row r="104">
          <cell r="A104" t="str">
            <v>Taxes other than income taxes, utility  - Taxes Property And  4081-30102</v>
          </cell>
          <cell r="B104">
            <v>0</v>
          </cell>
          <cell r="C104" t="str">
            <v>0</v>
          </cell>
          <cell r="D104" t="str">
            <v>0</v>
          </cell>
          <cell r="E104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>
            <v>0</v>
          </cell>
          <cell r="J104">
            <v>0</v>
          </cell>
          <cell r="L104">
            <v>0</v>
          </cell>
          <cell r="M104" t="str">
            <v>0</v>
          </cell>
          <cell r="N104" t="str">
            <v>0</v>
          </cell>
          <cell r="O104" t="str">
            <v>0</v>
          </cell>
          <cell r="P104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>
            <v>27124.66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>
            <v>27124.66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L106">
            <v>0</v>
          </cell>
          <cell r="M106">
            <v>0</v>
          </cell>
          <cell r="N106" t="str">
            <v>0</v>
          </cell>
          <cell r="O106" t="str">
            <v>0</v>
          </cell>
          <cell r="P106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74355.929999999993</v>
          </cell>
          <cell r="C111">
            <v>20848.830000000002</v>
          </cell>
          <cell r="D111">
            <v>41901.919999999998</v>
          </cell>
          <cell r="E111">
            <v>17720.8</v>
          </cell>
          <cell r="F111">
            <v>276.29000000000002</v>
          </cell>
          <cell r="G111">
            <v>7172.65</v>
          </cell>
          <cell r="H111">
            <v>32681.95</v>
          </cell>
          <cell r="I111">
            <v>44545.31</v>
          </cell>
          <cell r="J111">
            <v>239503.68</v>
          </cell>
          <cell r="L111">
            <v>44155.88</v>
          </cell>
          <cell r="M111">
            <v>-45264.1</v>
          </cell>
          <cell r="N111">
            <v>566.30999999999995</v>
          </cell>
          <cell r="O111">
            <v>-3554.44</v>
          </cell>
          <cell r="P111">
            <v>-4096.3500000000131</v>
          </cell>
        </row>
        <row r="112">
          <cell r="A112" t="str">
            <v>Revenue Related Taxes</v>
          </cell>
          <cell r="B112">
            <v>0</v>
          </cell>
          <cell r="C112">
            <v>25251.45</v>
          </cell>
          <cell r="D112">
            <v>394498.04000000004</v>
          </cell>
          <cell r="E112">
            <v>416.67</v>
          </cell>
          <cell r="F112">
            <v>-1547.43</v>
          </cell>
          <cell r="G112">
            <v>0</v>
          </cell>
          <cell r="H112">
            <v>3333.36</v>
          </cell>
          <cell r="I112">
            <v>0</v>
          </cell>
          <cell r="J112">
            <v>421952.09</v>
          </cell>
          <cell r="L112">
            <v>0</v>
          </cell>
          <cell r="M112">
            <v>1666.67</v>
          </cell>
          <cell r="N112">
            <v>0</v>
          </cell>
          <cell r="O112">
            <v>0</v>
          </cell>
          <cell r="P112">
            <v>1666.67</v>
          </cell>
        </row>
        <row r="113">
          <cell r="A113" t="str">
            <v>SSU  Taxes</v>
          </cell>
          <cell r="B113">
            <v>17039.88</v>
          </cell>
          <cell r="C113">
            <v>2357.4899999999998</v>
          </cell>
          <cell r="D113">
            <v>13468.61</v>
          </cell>
          <cell r="E113">
            <v>6705.42</v>
          </cell>
          <cell r="F113">
            <v>2466.08</v>
          </cell>
          <cell r="G113">
            <v>531.04</v>
          </cell>
          <cell r="H113">
            <v>5898.36</v>
          </cell>
          <cell r="I113">
            <v>15.279999999998836</v>
          </cell>
          <cell r="J113">
            <v>48482.16</v>
          </cell>
          <cell r="L113">
            <v>10206.700000000001</v>
          </cell>
          <cell r="M113">
            <v>12525.8</v>
          </cell>
          <cell r="N113">
            <v>481.36</v>
          </cell>
          <cell r="O113">
            <v>-1.0000000000218279E-2</v>
          </cell>
          <cell r="P113">
            <v>23213.85</v>
          </cell>
        </row>
        <row r="114">
          <cell r="A114" t="str">
            <v>Total Taxes - Other Than Income Taxes</v>
          </cell>
          <cell r="B114">
            <v>630348.84</v>
          </cell>
          <cell r="C114">
            <v>55731.93</v>
          </cell>
          <cell r="D114">
            <v>539062.12</v>
          </cell>
          <cell r="E114">
            <v>-40152.82</v>
          </cell>
          <cell r="F114">
            <v>12493.19</v>
          </cell>
          <cell r="G114">
            <v>-169457.16</v>
          </cell>
          <cell r="H114">
            <v>52778.38</v>
          </cell>
          <cell r="I114">
            <v>120.82999999999811</v>
          </cell>
          <cell r="J114">
            <v>1080925.31</v>
          </cell>
          <cell r="L114">
            <v>-34926.089999999997</v>
          </cell>
          <cell r="M114">
            <v>448137.84</v>
          </cell>
          <cell r="N114">
            <v>-8689.77</v>
          </cell>
          <cell r="O114">
            <v>-2.0000000000436557E-2</v>
          </cell>
          <cell r="P114">
            <v>404521.96</v>
          </cell>
        </row>
        <row r="115">
          <cell r="A115" t="str">
            <v>Total Operating Expenses</v>
          </cell>
          <cell r="B115">
            <v>3267741</v>
          </cell>
          <cell r="C115">
            <v>489794.2</v>
          </cell>
          <cell r="D115">
            <v>2603229.08</v>
          </cell>
          <cell r="E115">
            <v>875648.38</v>
          </cell>
          <cell r="F115">
            <v>582496.34</v>
          </cell>
          <cell r="G115">
            <v>-45735.05</v>
          </cell>
          <cell r="H115">
            <v>907095.69</v>
          </cell>
          <cell r="I115">
            <v>5782.0299999993149</v>
          </cell>
          <cell r="J115">
            <v>8686051.6700000018</v>
          </cell>
          <cell r="L115">
            <v>1628732.41</v>
          </cell>
          <cell r="M115">
            <v>2750326.95</v>
          </cell>
          <cell r="N115">
            <v>29993.29</v>
          </cell>
          <cell r="O115">
            <v>-1.9999999698484316E-2</v>
          </cell>
          <cell r="P115">
            <v>4409052.63</v>
          </cell>
        </row>
        <row r="116">
          <cell r="A116" t="str">
            <v>Operating (Income) Loss</v>
          </cell>
          <cell r="B116">
            <v>2861596.07</v>
          </cell>
          <cell r="C116">
            <v>520100.43</v>
          </cell>
          <cell r="D116">
            <v>2551525.69</v>
          </cell>
          <cell r="E116">
            <v>907431.09</v>
          </cell>
          <cell r="F116">
            <v>336848.14999999839</v>
          </cell>
          <cell r="G116">
            <v>289070.45</v>
          </cell>
          <cell r="H116">
            <v>421853.25000000116</v>
          </cell>
          <cell r="I116">
            <v>-5782.0299999993149</v>
          </cell>
          <cell r="J116">
            <v>7882643.0999999717</v>
          </cell>
          <cell r="L116">
            <v>1642988.03</v>
          </cell>
          <cell r="M116">
            <v>2173363.5800000052</v>
          </cell>
          <cell r="N116">
            <v>98122.659999999712</v>
          </cell>
          <cell r="O116">
            <v>1.9999999698484316E-2</v>
          </cell>
          <cell r="P116">
            <v>3914474.29</v>
          </cell>
        </row>
        <row r="117">
          <cell r="A117" t="str">
            <v>Interest Income</v>
          </cell>
          <cell r="B117">
            <v>32106.49</v>
          </cell>
          <cell r="C117">
            <v>5527.19</v>
          </cell>
          <cell r="D117">
            <v>36170.6</v>
          </cell>
          <cell r="E117">
            <v>17069.27</v>
          </cell>
          <cell r="F117">
            <v>7071.56</v>
          </cell>
          <cell r="G117">
            <v>894.1</v>
          </cell>
          <cell r="H117">
            <v>10891.82</v>
          </cell>
          <cell r="I117" t="str">
            <v>0</v>
          </cell>
          <cell r="J117">
            <v>109731.03</v>
          </cell>
          <cell r="L117">
            <v>17069.27</v>
          </cell>
          <cell r="M117">
            <v>27961.09</v>
          </cell>
          <cell r="N117">
            <v>894.1</v>
          </cell>
          <cell r="O117" t="str">
            <v>0</v>
          </cell>
          <cell r="P117">
            <v>45924.46</v>
          </cell>
        </row>
        <row r="118">
          <cell r="A118" t="str">
            <v>Others Income</v>
          </cell>
          <cell r="B118">
            <v>42174.3</v>
          </cell>
          <cell r="C118" t="str">
            <v>0</v>
          </cell>
          <cell r="D118">
            <v>10.62</v>
          </cell>
          <cell r="E118">
            <v>18.2</v>
          </cell>
          <cell r="F118" t="str">
            <v>0</v>
          </cell>
          <cell r="G118" t="str">
            <v>0</v>
          </cell>
          <cell r="H118" t="str">
            <v>0</v>
          </cell>
          <cell r="I118">
            <v>45449.16</v>
          </cell>
          <cell r="J118">
            <v>87652.28</v>
          </cell>
          <cell r="L118">
            <v>2109.79</v>
          </cell>
          <cell r="M118">
            <v>1349.43</v>
          </cell>
          <cell r="N118" t="str">
            <v>0</v>
          </cell>
          <cell r="O118">
            <v>1026.1500000000001</v>
          </cell>
          <cell r="P118">
            <v>4485.37</v>
          </cell>
        </row>
        <row r="119">
          <cell r="A119" t="str">
            <v>Total Non-Operating Income</v>
          </cell>
          <cell r="B119">
            <v>118559.77</v>
          </cell>
          <cell r="C119">
            <v>5527.19</v>
          </cell>
          <cell r="D119">
            <v>24249.599999999999</v>
          </cell>
          <cell r="E119">
            <v>23612.04</v>
          </cell>
          <cell r="F119">
            <v>7071.56</v>
          </cell>
          <cell r="G119">
            <v>894.1</v>
          </cell>
          <cell r="H119">
            <v>10891.82</v>
          </cell>
          <cell r="I119">
            <v>45449.16</v>
          </cell>
          <cell r="J119">
            <v>236255.24</v>
          </cell>
          <cell r="L119">
            <v>19179.060000000001</v>
          </cell>
          <cell r="M119">
            <v>29310.52</v>
          </cell>
          <cell r="N119">
            <v>894.1</v>
          </cell>
          <cell r="O119">
            <v>1026.1500000000001</v>
          </cell>
          <cell r="P119">
            <v>50409.83</v>
          </cell>
        </row>
        <row r="120">
          <cell r="A120" t="str">
            <v>Long Term Interest Expenses</v>
          </cell>
          <cell r="B120">
            <v>427732.49</v>
          </cell>
          <cell r="C120">
            <v>73634.95</v>
          </cell>
          <cell r="D120">
            <v>481875.84</v>
          </cell>
          <cell r="E120">
            <v>227402.09</v>
          </cell>
          <cell r="F120">
            <v>94209.44</v>
          </cell>
          <cell r="G120">
            <v>11911.53</v>
          </cell>
          <cell r="H120">
            <v>145104.18</v>
          </cell>
          <cell r="I120">
            <v>0</v>
          </cell>
          <cell r="J120">
            <v>1461870.52</v>
          </cell>
          <cell r="L120">
            <v>226942.48</v>
          </cell>
          <cell r="M120">
            <v>371753.39</v>
          </cell>
          <cell r="N120">
            <v>11887.46</v>
          </cell>
          <cell r="O120" t="str">
            <v>0</v>
          </cell>
          <cell r="P120">
            <v>610583.32999999996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>
            <v>27655.24</v>
          </cell>
          <cell r="C125">
            <v>4829.8599999999997</v>
          </cell>
          <cell r="D125">
            <v>31861.56</v>
          </cell>
          <cell r="E125">
            <v>14983.29</v>
          </cell>
          <cell r="F125">
            <v>6244.23</v>
          </cell>
          <cell r="G125">
            <v>752.2</v>
          </cell>
          <cell r="H125">
            <v>9335.4599999999991</v>
          </cell>
          <cell r="I125">
            <v>-3.45</v>
          </cell>
          <cell r="J125">
            <v>95658.39</v>
          </cell>
          <cell r="L125">
            <v>14588.22</v>
          </cell>
          <cell r="M125">
            <v>24405.55</v>
          </cell>
          <cell r="N125">
            <v>759.94</v>
          </cell>
          <cell r="O125" t="str">
            <v>0</v>
          </cell>
          <cell r="P125">
            <v>39753.71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>
            <v>0</v>
          </cell>
          <cell r="E129" t="str">
            <v>0</v>
          </cell>
          <cell r="F129">
            <v>5250</v>
          </cell>
          <cell r="G129" t="str">
            <v>0</v>
          </cell>
          <cell r="H129" t="str">
            <v>0</v>
          </cell>
          <cell r="I129" t="str">
            <v>0</v>
          </cell>
          <cell r="J129">
            <v>5250</v>
          </cell>
          <cell r="L129" t="str">
            <v>0</v>
          </cell>
          <cell r="M129">
            <v>4.74</v>
          </cell>
          <cell r="N129" t="str">
            <v>0</v>
          </cell>
          <cell r="O129" t="str">
            <v>0</v>
          </cell>
          <cell r="P129">
            <v>4.74</v>
          </cell>
        </row>
        <row r="130">
          <cell r="A130" t="str">
            <v>Other interest expense - Cust Deps-By Acct/D 4310-30119</v>
          </cell>
          <cell r="B130">
            <v>21645.99</v>
          </cell>
          <cell r="C130">
            <v>1819.17</v>
          </cell>
          <cell r="D130">
            <v>35626.93</v>
          </cell>
          <cell r="E130">
            <v>13247.44</v>
          </cell>
          <cell r="F130">
            <v>2187.7600000000002</v>
          </cell>
          <cell r="G130">
            <v>910.29</v>
          </cell>
          <cell r="H130">
            <v>12751.48</v>
          </cell>
          <cell r="I130" t="str">
            <v>0</v>
          </cell>
          <cell r="J130">
            <v>88189.06</v>
          </cell>
          <cell r="L130">
            <v>15886.58</v>
          </cell>
          <cell r="M130">
            <v>7320.05</v>
          </cell>
          <cell r="N130">
            <v>993.92</v>
          </cell>
          <cell r="O130" t="str">
            <v>0</v>
          </cell>
          <cell r="P130">
            <v>24200.55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</row>
        <row r="152">
          <cell r="A152" t="str">
            <v>Other interest expense - Int on Taxes 4310-30157</v>
          </cell>
          <cell r="B152">
            <v>424.91</v>
          </cell>
          <cell r="C152" t="str">
            <v>0</v>
          </cell>
          <cell r="D152">
            <v>-22555.19</v>
          </cell>
          <cell r="E152">
            <v>0</v>
          </cell>
          <cell r="F152">
            <v>4293.42</v>
          </cell>
          <cell r="G152" t="str">
            <v>0</v>
          </cell>
          <cell r="H152">
            <v>11101.39</v>
          </cell>
          <cell r="I152" t="str">
            <v>0</v>
          </cell>
          <cell r="J152">
            <v>-6735.47</v>
          </cell>
          <cell r="L152">
            <v>-780</v>
          </cell>
          <cell r="M152">
            <v>-4666.0200000000004</v>
          </cell>
          <cell r="N152">
            <v>-239.54</v>
          </cell>
          <cell r="O152" t="str">
            <v>0</v>
          </cell>
          <cell r="P152">
            <v>-5685.56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-10374.81</v>
          </cell>
          <cell r="C155">
            <v>-215.65</v>
          </cell>
          <cell r="D155">
            <v>-14655.88</v>
          </cell>
          <cell r="E155">
            <v>-15834.7</v>
          </cell>
          <cell r="F155" t="str">
            <v>0</v>
          </cell>
          <cell r="G155">
            <v>-52.82</v>
          </cell>
          <cell r="H155">
            <v>-1846.89</v>
          </cell>
          <cell r="I155" t="str">
            <v>0</v>
          </cell>
          <cell r="J155">
            <v>-42980.75</v>
          </cell>
          <cell r="L155">
            <v>-3844.23</v>
          </cell>
          <cell r="M155">
            <v>-7956.8</v>
          </cell>
          <cell r="N155">
            <v>-11.21</v>
          </cell>
          <cell r="O155" t="str">
            <v>0</v>
          </cell>
          <cell r="P155">
            <v>-11812.24</v>
          </cell>
        </row>
        <row r="156">
          <cell r="A156" t="str">
            <v>Total ShortTerm</v>
          </cell>
          <cell r="B156">
            <v>39351.330000000009</v>
          </cell>
          <cell r="C156">
            <v>6433.38</v>
          </cell>
          <cell r="D156">
            <v>30277.420000000006</v>
          </cell>
          <cell r="E156">
            <v>12396.030000000002</v>
          </cell>
          <cell r="F156">
            <v>17975.41</v>
          </cell>
          <cell r="G156">
            <v>1609.67</v>
          </cell>
          <cell r="H156">
            <v>31341.440000000002</v>
          </cell>
          <cell r="I156">
            <v>-3.45</v>
          </cell>
          <cell r="J156">
            <v>139381.23000000001</v>
          </cell>
          <cell r="L156">
            <v>25850.57</v>
          </cell>
          <cell r="M156">
            <v>19107.52</v>
          </cell>
          <cell r="N156">
            <v>1503.1100000000001</v>
          </cell>
          <cell r="O156">
            <v>0</v>
          </cell>
          <cell r="P156">
            <v>46461.200000000004</v>
          </cell>
        </row>
        <row r="157">
          <cell r="A157" t="str">
            <v>Short Term Interest Expenses</v>
          </cell>
          <cell r="B157">
            <v>39351.33</v>
          </cell>
          <cell r="C157">
            <v>6433.38</v>
          </cell>
          <cell r="D157">
            <v>30277.42</v>
          </cell>
          <cell r="E157">
            <v>12396.03</v>
          </cell>
          <cell r="F157">
            <v>17975.41</v>
          </cell>
          <cell r="G157">
            <v>1609.67</v>
          </cell>
          <cell r="H157">
            <v>31341.439999999999</v>
          </cell>
          <cell r="I157">
            <v>-3.45</v>
          </cell>
          <cell r="J157">
            <v>139381.23000000001</v>
          </cell>
          <cell r="L157">
            <v>25850.57</v>
          </cell>
          <cell r="M157">
            <v>19107.52</v>
          </cell>
          <cell r="N157">
            <v>1503.11</v>
          </cell>
          <cell r="O157" t="str">
            <v>0</v>
          </cell>
          <cell r="P157">
            <v>46461.2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ShortTerm Interest Expenses</v>
          </cell>
          <cell r="B159">
            <v>27655.24</v>
          </cell>
          <cell r="C159">
            <v>4829.8599999999997</v>
          </cell>
          <cell r="D159">
            <v>31861.56</v>
          </cell>
          <cell r="E159">
            <v>14983.29</v>
          </cell>
          <cell r="F159">
            <v>6244.23</v>
          </cell>
          <cell r="G159">
            <v>752.2</v>
          </cell>
          <cell r="H159">
            <v>9335.4599999999991</v>
          </cell>
          <cell r="I159">
            <v>-3.45</v>
          </cell>
          <cell r="J159">
            <v>95658.39</v>
          </cell>
          <cell r="L159">
            <v>14588.22</v>
          </cell>
          <cell r="M159">
            <v>24405.55</v>
          </cell>
          <cell r="N159">
            <v>759.94</v>
          </cell>
          <cell r="O159">
            <v>0</v>
          </cell>
          <cell r="P159">
            <v>39753.71</v>
          </cell>
        </row>
        <row r="160">
          <cell r="A160" t="str">
            <v>ShortTerm Interest - Div. Other</v>
          </cell>
          <cell r="B160">
            <v>11696.09</v>
          </cell>
          <cell r="C160">
            <v>1603.5200000000004</v>
          </cell>
          <cell r="D160">
            <v>-1584.1400000000031</v>
          </cell>
          <cell r="E160">
            <v>-2587.2600000000002</v>
          </cell>
          <cell r="F160">
            <v>11731.18</v>
          </cell>
          <cell r="G160">
            <v>857.47</v>
          </cell>
          <cell r="H160">
            <v>22005.98</v>
          </cell>
          <cell r="I160">
            <v>0</v>
          </cell>
          <cell r="J160">
            <v>43722.840000000011</v>
          </cell>
          <cell r="L160">
            <v>11262.35</v>
          </cell>
          <cell r="M160">
            <v>-5298.0299999999988</v>
          </cell>
          <cell r="N160">
            <v>743.16999999999985</v>
          </cell>
          <cell r="O160">
            <v>0</v>
          </cell>
          <cell r="P160">
            <v>6707.489999999998</v>
          </cell>
        </row>
        <row r="161">
          <cell r="A161" t="str">
            <v>Total Interest Expense</v>
          </cell>
          <cell r="B161">
            <v>467083.82</v>
          </cell>
          <cell r="C161">
            <v>80068.33</v>
          </cell>
          <cell r="D161">
            <v>512153.26</v>
          </cell>
          <cell r="E161">
            <v>239798.12</v>
          </cell>
          <cell r="F161">
            <v>112184.85</v>
          </cell>
          <cell r="G161">
            <v>13521.2</v>
          </cell>
          <cell r="H161">
            <v>176445.62</v>
          </cell>
          <cell r="I161">
            <v>-3.45</v>
          </cell>
          <cell r="J161">
            <v>1601251.75</v>
          </cell>
          <cell r="L161">
            <v>252793.05</v>
          </cell>
          <cell r="M161">
            <v>390860.91</v>
          </cell>
          <cell r="N161">
            <v>13390.57</v>
          </cell>
          <cell r="O161" t="str">
            <v>0</v>
          </cell>
          <cell r="P161">
            <v>657044.53</v>
          </cell>
        </row>
        <row r="162">
          <cell r="A162" t="str">
            <v>Donations</v>
          </cell>
          <cell r="B162">
            <v>6583.4</v>
          </cell>
          <cell r="C162">
            <v>692.85</v>
          </cell>
          <cell r="D162">
            <v>4012.65</v>
          </cell>
          <cell r="E162">
            <v>15803</v>
          </cell>
          <cell r="F162">
            <v>502.97</v>
          </cell>
          <cell r="G162">
            <v>50</v>
          </cell>
          <cell r="H162">
            <v>717.22</v>
          </cell>
          <cell r="I162">
            <v>40384.339999999997</v>
          </cell>
          <cell r="J162">
            <v>68746.429999999993</v>
          </cell>
          <cell r="L162">
            <v>19205</v>
          </cell>
          <cell r="M162">
            <v>4450</v>
          </cell>
          <cell r="N162">
            <v>50</v>
          </cell>
          <cell r="O162">
            <v>0</v>
          </cell>
          <cell r="P162">
            <v>23705</v>
          </cell>
        </row>
        <row r="163">
          <cell r="A163" t="str">
            <v>Other Non-Operating Expense</v>
          </cell>
          <cell r="B163">
            <v>49460.02</v>
          </cell>
          <cell r="C163">
            <v>3920.06</v>
          </cell>
          <cell r="D163">
            <v>24646.29</v>
          </cell>
          <cell r="E163">
            <v>12227.52</v>
          </cell>
          <cell r="F163">
            <v>4004.7</v>
          </cell>
          <cell r="G163">
            <v>506.34</v>
          </cell>
          <cell r="H163">
            <v>20456.62</v>
          </cell>
          <cell r="I163">
            <v>-28543.97</v>
          </cell>
          <cell r="J163">
            <v>86677.58</v>
          </cell>
          <cell r="L163">
            <v>-1143.54</v>
          </cell>
          <cell r="M163">
            <v>22519.84</v>
          </cell>
          <cell r="N163">
            <v>2136.02</v>
          </cell>
          <cell r="O163">
            <v>1026.1500000000001</v>
          </cell>
          <cell r="P163">
            <v>24538.47</v>
          </cell>
        </row>
        <row r="164">
          <cell r="A164" t="str">
            <v>Total Non-Operating Expense</v>
          </cell>
          <cell r="B164">
            <v>523127.24</v>
          </cell>
          <cell r="C164">
            <v>84681.24</v>
          </cell>
          <cell r="D164">
            <v>540812.19999999995</v>
          </cell>
          <cell r="E164">
            <v>267828.64</v>
          </cell>
          <cell r="F164">
            <v>116692.52</v>
          </cell>
          <cell r="G164">
            <v>14077.54</v>
          </cell>
          <cell r="H164">
            <v>197619.46</v>
          </cell>
          <cell r="I164">
            <v>11836.92</v>
          </cell>
          <cell r="J164">
            <v>1756675.76</v>
          </cell>
          <cell r="L164">
            <v>270854.51</v>
          </cell>
          <cell r="M164">
            <v>417830.75</v>
          </cell>
          <cell r="N164">
            <v>15576.59</v>
          </cell>
          <cell r="O164">
            <v>1026.1500000000001</v>
          </cell>
          <cell r="P164">
            <v>705288</v>
          </cell>
        </row>
        <row r="165">
          <cell r="A165" t="str">
            <v>Total Other Non-Operating Income/Expense</v>
          </cell>
          <cell r="B165">
            <v>404567.47</v>
          </cell>
          <cell r="C165">
            <v>79154.05</v>
          </cell>
          <cell r="D165">
            <v>516562.6</v>
          </cell>
          <cell r="E165">
            <v>244216.6</v>
          </cell>
          <cell r="F165">
            <v>109620.96</v>
          </cell>
          <cell r="G165">
            <v>13183.44</v>
          </cell>
          <cell r="H165">
            <v>186727.64</v>
          </cell>
          <cell r="I165">
            <v>-33612.239999999998</v>
          </cell>
          <cell r="J165">
            <v>1520420.52</v>
          </cell>
          <cell r="L165">
            <v>251675.45</v>
          </cell>
          <cell r="M165">
            <v>388520.23</v>
          </cell>
          <cell r="N165">
            <v>14682.49</v>
          </cell>
          <cell r="O165">
            <v>0</v>
          </cell>
          <cell r="P165">
            <v>654878.17000000004</v>
          </cell>
        </row>
        <row r="166">
          <cell r="A166" t="str">
            <v>Other Non-Operating Income/(Expense)</v>
          </cell>
          <cell r="B166">
            <v>30409.860000000033</v>
          </cell>
          <cell r="C166">
            <v>-4612.9100000000008</v>
          </cell>
          <cell r="D166">
            <v>-40579.939999999966</v>
          </cell>
          <cell r="E166">
            <v>-21487.750000000011</v>
          </cell>
          <cell r="F166">
            <v>-4507.670000000001</v>
          </cell>
          <cell r="G166">
            <v>-556.3399999999998</v>
          </cell>
          <cell r="H166">
            <v>-21173.839999999989</v>
          </cell>
          <cell r="I166">
            <v>33608.790000000008</v>
          </cell>
          <cell r="J166">
            <v>-28899.800000000017</v>
          </cell>
          <cell r="L166">
            <v>-15951.670000000024</v>
          </cell>
          <cell r="M166">
            <v>-25620.410000000007</v>
          </cell>
          <cell r="N166">
            <v>-2186.02</v>
          </cell>
          <cell r="O166">
            <v>0</v>
          </cell>
          <cell r="P166">
            <v>-43758.100000000013</v>
          </cell>
        </row>
        <row r="167">
          <cell r="A167" t="str">
            <v>Income / Loss, Before Income Taxes</v>
          </cell>
          <cell r="B167">
            <v>2457028.6</v>
          </cell>
          <cell r="C167">
            <v>440946.38</v>
          </cell>
          <cell r="D167">
            <v>2034963.09</v>
          </cell>
          <cell r="E167">
            <v>663214.49</v>
          </cell>
          <cell r="F167">
            <v>227227.18999999831</v>
          </cell>
          <cell r="G167">
            <v>275887.01</v>
          </cell>
          <cell r="H167">
            <v>235125.61000000103</v>
          </cell>
          <cell r="I167">
            <v>27830.210000001025</v>
          </cell>
          <cell r="J167">
            <v>6362222.5799999721</v>
          </cell>
          <cell r="L167">
            <v>1391312.58</v>
          </cell>
          <cell r="M167">
            <v>1784843.3500000052</v>
          </cell>
          <cell r="N167">
            <v>83440.169999999722</v>
          </cell>
          <cell r="O167">
            <v>2.0000000025902409E-2</v>
          </cell>
          <cell r="P167">
            <v>3259596.1200000057</v>
          </cell>
        </row>
        <row r="168">
          <cell r="A168" t="str">
            <v>Total Provision (Benefit) for Inc Tax</v>
          </cell>
          <cell r="B168">
            <v>-4753895</v>
          </cell>
          <cell r="C168">
            <v>-750786</v>
          </cell>
          <cell r="D168">
            <v>-3596655</v>
          </cell>
          <cell r="E168">
            <v>-857534</v>
          </cell>
          <cell r="F168">
            <v>-567970</v>
          </cell>
          <cell r="G168">
            <v>-171203</v>
          </cell>
          <cell r="H168">
            <v>-202380</v>
          </cell>
          <cell r="I168">
            <v>13274606</v>
          </cell>
          <cell r="J168">
            <v>2374183</v>
          </cell>
          <cell r="L168">
            <v>-2099440</v>
          </cell>
          <cell r="M168">
            <v>-3572906</v>
          </cell>
          <cell r="N168">
            <v>8543</v>
          </cell>
          <cell r="O168">
            <v>6884784</v>
          </cell>
          <cell r="P168">
            <v>1220981</v>
          </cell>
        </row>
        <row r="169">
          <cell r="A169" t="str">
            <v>Income / Loss, Before Cumulative Effect</v>
          </cell>
          <cell r="B169">
            <v>7210923.5999999978</v>
          </cell>
          <cell r="C169">
            <v>1191732.3799999999</v>
          </cell>
          <cell r="D169">
            <v>5631618.089999998</v>
          </cell>
          <cell r="E169">
            <v>1520748.49</v>
          </cell>
          <cell r="F169">
            <v>795197.18999999831</v>
          </cell>
          <cell r="G169">
            <v>447090.01</v>
          </cell>
          <cell r="H169">
            <v>437505.61000000103</v>
          </cell>
          <cell r="I169">
            <v>-13246775.789999999</v>
          </cell>
          <cell r="J169">
            <v>3988039.5799999721</v>
          </cell>
          <cell r="L169">
            <v>3490752.58</v>
          </cell>
          <cell r="M169">
            <v>5357749.3500000052</v>
          </cell>
          <cell r="N169">
            <v>74897.169999999722</v>
          </cell>
          <cell r="O169">
            <v>-6884783.9799999995</v>
          </cell>
          <cell r="P169">
            <v>2038615.12</v>
          </cell>
        </row>
        <row r="170">
          <cell r="A170" t="str">
            <v>Income Statement - Net (Income) Loss</v>
          </cell>
          <cell r="B170">
            <v>7210923.5999999978</v>
          </cell>
          <cell r="C170">
            <v>1191732.3799999999</v>
          </cell>
          <cell r="D170">
            <v>5631618.089999998</v>
          </cell>
          <cell r="E170">
            <v>1520748.49</v>
          </cell>
          <cell r="F170">
            <v>795197.18999999831</v>
          </cell>
          <cell r="G170">
            <v>447090.01</v>
          </cell>
          <cell r="H170">
            <v>437505.61000000103</v>
          </cell>
          <cell r="I170">
            <v>-13246775.789999999</v>
          </cell>
          <cell r="J170">
            <v>3988039.5799999721</v>
          </cell>
          <cell r="L170">
            <v>3490752.58</v>
          </cell>
          <cell r="M170">
            <v>5357749.3500000052</v>
          </cell>
          <cell r="N170">
            <v>74897.169999999722</v>
          </cell>
          <cell r="O170">
            <v>-6884783.9799999995</v>
          </cell>
          <cell r="P170">
            <v>2038615.12</v>
          </cell>
        </row>
        <row r="172">
          <cell r="A172" t="str">
            <v>Labor</v>
          </cell>
          <cell r="B172">
            <v>418772.08</v>
          </cell>
          <cell r="C172">
            <v>79631.679999999993</v>
          </cell>
          <cell r="D172">
            <v>291241.65000000002</v>
          </cell>
          <cell r="E172">
            <v>173884.03</v>
          </cell>
          <cell r="F172">
            <v>55576.639999999999</v>
          </cell>
          <cell r="G172">
            <v>18128.330000000002</v>
          </cell>
          <cell r="H172">
            <v>161572.76999999999</v>
          </cell>
          <cell r="I172">
            <v>237846.95</v>
          </cell>
          <cell r="J172">
            <v>1436654.13</v>
          </cell>
          <cell r="L172">
            <v>358648.48</v>
          </cell>
          <cell r="M172">
            <v>334533.31</v>
          </cell>
          <cell r="N172">
            <v>17931.41</v>
          </cell>
          <cell r="O172">
            <v>90297.86</v>
          </cell>
          <cell r="P172">
            <v>801411.06</v>
          </cell>
        </row>
        <row r="173">
          <cell r="A173" t="str">
            <v>Benefits</v>
          </cell>
          <cell r="B173">
            <v>169059.15</v>
          </cell>
          <cell r="C173">
            <v>32103.8</v>
          </cell>
          <cell r="D173">
            <v>118915.12</v>
          </cell>
          <cell r="E173">
            <v>70437.63</v>
          </cell>
          <cell r="F173">
            <v>22397.38</v>
          </cell>
          <cell r="G173">
            <v>7305.73</v>
          </cell>
          <cell r="H173">
            <v>65230.91</v>
          </cell>
          <cell r="I173">
            <v>177466.53</v>
          </cell>
          <cell r="J173">
            <v>662916.25</v>
          </cell>
          <cell r="L173">
            <v>115126.16</v>
          </cell>
          <cell r="M173">
            <v>107915.66</v>
          </cell>
          <cell r="N173">
            <v>-29244.02</v>
          </cell>
          <cell r="O173">
            <v>65905.759999999995</v>
          </cell>
          <cell r="P173">
            <v>259703.56</v>
          </cell>
        </row>
        <row r="174">
          <cell r="A174" t="str">
            <v>Materials &amp; Supplies</v>
          </cell>
          <cell r="B174">
            <v>58161.74</v>
          </cell>
          <cell r="C174">
            <v>6088.82</v>
          </cell>
          <cell r="D174">
            <v>17694.52</v>
          </cell>
          <cell r="E174">
            <v>6523.67</v>
          </cell>
          <cell r="F174">
            <v>3334.57</v>
          </cell>
          <cell r="G174">
            <v>1290.24</v>
          </cell>
          <cell r="H174">
            <v>9971.57</v>
          </cell>
          <cell r="I174">
            <v>18797.27</v>
          </cell>
          <cell r="J174">
            <v>121862.39999999999</v>
          </cell>
          <cell r="L174">
            <v>48189.919999999998</v>
          </cell>
          <cell r="M174">
            <v>35278.69</v>
          </cell>
          <cell r="N174">
            <v>2649.96</v>
          </cell>
          <cell r="O174">
            <v>2645.3</v>
          </cell>
          <cell r="P174">
            <v>88763.87</v>
          </cell>
        </row>
        <row r="175">
          <cell r="A175" t="str">
            <v>Vehicles &amp; Equip</v>
          </cell>
          <cell r="B175">
            <v>92235.46</v>
          </cell>
          <cell r="C175">
            <v>15112.42</v>
          </cell>
          <cell r="D175">
            <v>52254.720000000001</v>
          </cell>
          <cell r="E175">
            <v>31301.32</v>
          </cell>
          <cell r="F175">
            <v>11865</v>
          </cell>
          <cell r="G175">
            <v>4696.75</v>
          </cell>
          <cell r="H175">
            <v>36459.32</v>
          </cell>
          <cell r="I175">
            <v>7996.06</v>
          </cell>
          <cell r="J175">
            <v>251921.05</v>
          </cell>
          <cell r="L175">
            <v>47885.18</v>
          </cell>
          <cell r="M175">
            <v>69419.31</v>
          </cell>
          <cell r="N175">
            <v>3549.13</v>
          </cell>
          <cell r="O175">
            <v>4065.81</v>
          </cell>
          <cell r="P175">
            <v>124919.43</v>
          </cell>
        </row>
        <row r="176">
          <cell r="A176" t="str">
            <v>Print &amp; Postages</v>
          </cell>
          <cell r="B176">
            <v>818.87</v>
          </cell>
          <cell r="C176">
            <v>258.88</v>
          </cell>
          <cell r="D176">
            <v>2448.75</v>
          </cell>
          <cell r="E176">
            <v>673.46</v>
          </cell>
          <cell r="F176">
            <v>321.57</v>
          </cell>
          <cell r="G176">
            <v>176.96</v>
          </cell>
          <cell r="H176">
            <v>270.89999999999998</v>
          </cell>
          <cell r="I176">
            <v>2572.11</v>
          </cell>
          <cell r="J176">
            <v>7541.5</v>
          </cell>
          <cell r="L176">
            <v>3255.26</v>
          </cell>
          <cell r="M176">
            <v>1302.99</v>
          </cell>
          <cell r="N176">
            <v>32.24</v>
          </cell>
          <cell r="O176">
            <v>926.72</v>
          </cell>
          <cell r="P176">
            <v>5517.21</v>
          </cell>
        </row>
        <row r="177">
          <cell r="A177" t="str">
            <v>Insurance</v>
          </cell>
          <cell r="B177">
            <v>26737.34</v>
          </cell>
          <cell r="C177">
            <v>4500.8900000000003</v>
          </cell>
          <cell r="D177">
            <v>29036.959999999999</v>
          </cell>
          <cell r="E177">
            <v>13391.48</v>
          </cell>
          <cell r="F177">
            <v>6669.25</v>
          </cell>
          <cell r="G177">
            <v>1297.18</v>
          </cell>
          <cell r="H177">
            <v>10293.629999999999</v>
          </cell>
          <cell r="I177">
            <v>-35493.440000000002</v>
          </cell>
          <cell r="J177">
            <v>56433.29</v>
          </cell>
          <cell r="L177">
            <v>10947.78</v>
          </cell>
          <cell r="M177">
            <v>18413.72</v>
          </cell>
          <cell r="N177">
            <v>560.41999999999996</v>
          </cell>
          <cell r="O177">
            <v>-7040.06</v>
          </cell>
          <cell r="P177">
            <v>22881.86</v>
          </cell>
        </row>
        <row r="178">
          <cell r="A178" t="str">
            <v>Marketing</v>
          </cell>
          <cell r="B178">
            <v>11456.28</v>
          </cell>
          <cell r="C178">
            <v>369</v>
          </cell>
          <cell r="D178">
            <v>6052.02</v>
          </cell>
          <cell r="E178">
            <v>2057.27</v>
          </cell>
          <cell r="F178">
            <v>0</v>
          </cell>
          <cell r="G178">
            <v>219.72</v>
          </cell>
          <cell r="H178">
            <v>969.08</v>
          </cell>
          <cell r="I178">
            <v>19068.849999999999</v>
          </cell>
          <cell r="J178">
            <v>40192.22</v>
          </cell>
          <cell r="L178">
            <v>15266.58</v>
          </cell>
          <cell r="M178">
            <v>3025.8</v>
          </cell>
          <cell r="N178">
            <v>0</v>
          </cell>
          <cell r="O178">
            <v>1518.8</v>
          </cell>
          <cell r="P178">
            <v>19811.18</v>
          </cell>
        </row>
        <row r="179">
          <cell r="A179" t="str">
            <v>Employee Welfare</v>
          </cell>
          <cell r="B179">
            <v>7150.85</v>
          </cell>
          <cell r="C179">
            <v>242.59</v>
          </cell>
          <cell r="D179">
            <v>2164.02</v>
          </cell>
          <cell r="E179">
            <v>2250.13</v>
          </cell>
          <cell r="F179">
            <v>110</v>
          </cell>
          <cell r="G179">
            <v>178.94</v>
          </cell>
          <cell r="H179">
            <v>2395.71</v>
          </cell>
          <cell r="I179">
            <v>172914.19</v>
          </cell>
          <cell r="J179">
            <v>187406.43</v>
          </cell>
          <cell r="L179">
            <v>2175.6999999999998</v>
          </cell>
          <cell r="M179">
            <v>3830.67</v>
          </cell>
          <cell r="N179">
            <v>335.62</v>
          </cell>
          <cell r="O179">
            <v>90353.08</v>
          </cell>
          <cell r="P179">
            <v>96695.07</v>
          </cell>
        </row>
        <row r="180">
          <cell r="A180" t="str">
            <v>Information Technologies</v>
          </cell>
          <cell r="B180">
            <v>0</v>
          </cell>
          <cell r="C180" t="str">
            <v>0</v>
          </cell>
          <cell r="D180">
            <v>60.71</v>
          </cell>
          <cell r="E180">
            <v>0</v>
          </cell>
          <cell r="F180" t="str">
            <v>0</v>
          </cell>
          <cell r="G180" t="str">
            <v>0</v>
          </cell>
          <cell r="H180" t="str">
            <v>0</v>
          </cell>
          <cell r="I180">
            <v>27650.69</v>
          </cell>
          <cell r="J180">
            <v>27711.4</v>
          </cell>
          <cell r="L180">
            <v>39.75</v>
          </cell>
          <cell r="M180">
            <v>7302.03</v>
          </cell>
          <cell r="N180" t="str">
            <v>0</v>
          </cell>
          <cell r="O180">
            <v>7507.96</v>
          </cell>
          <cell r="P180">
            <v>14849.74</v>
          </cell>
        </row>
        <row r="181">
          <cell r="A181" t="str">
            <v>Rent, Maint., &amp; Utilities</v>
          </cell>
          <cell r="B181">
            <v>36932.129999999997</v>
          </cell>
          <cell r="C181">
            <v>30228.91</v>
          </cell>
          <cell r="D181">
            <v>38230.81</v>
          </cell>
          <cell r="E181">
            <v>42649.85</v>
          </cell>
          <cell r="F181">
            <v>7661.82</v>
          </cell>
          <cell r="G181">
            <v>6091.07</v>
          </cell>
          <cell r="H181">
            <v>16117.24</v>
          </cell>
          <cell r="I181">
            <v>63696.05</v>
          </cell>
          <cell r="J181">
            <v>241607.88</v>
          </cell>
          <cell r="L181">
            <v>46502</v>
          </cell>
          <cell r="M181">
            <v>220821.38</v>
          </cell>
          <cell r="N181">
            <v>1427.08</v>
          </cell>
          <cell r="O181">
            <v>14020.42</v>
          </cell>
          <cell r="P181">
            <v>282770.88</v>
          </cell>
        </row>
        <row r="182">
          <cell r="A182" t="str">
            <v>Directors &amp; Shareholders &amp;PR</v>
          </cell>
          <cell r="B182">
            <v>200</v>
          </cell>
          <cell r="C182" t="str">
            <v>0</v>
          </cell>
          <cell r="D182">
            <v>9.9499999999999993</v>
          </cell>
          <cell r="E182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>
            <v>104.75</v>
          </cell>
          <cell r="J182">
            <v>314.7</v>
          </cell>
          <cell r="L182">
            <v>0</v>
          </cell>
          <cell r="M182">
            <v>1800</v>
          </cell>
          <cell r="N182" t="str">
            <v>0</v>
          </cell>
          <cell r="O182" t="str">
            <v>0</v>
          </cell>
          <cell r="P182">
            <v>1800</v>
          </cell>
        </row>
        <row r="183">
          <cell r="A183" t="str">
            <v>Telecom</v>
          </cell>
          <cell r="B183">
            <v>10505.66</v>
          </cell>
          <cell r="C183">
            <v>3633.36</v>
          </cell>
          <cell r="D183">
            <v>15629.79</v>
          </cell>
          <cell r="E183">
            <v>6516.71</v>
          </cell>
          <cell r="F183">
            <v>2462.1799999999998</v>
          </cell>
          <cell r="G183">
            <v>375.17</v>
          </cell>
          <cell r="H183">
            <v>6257.03</v>
          </cell>
          <cell r="I183">
            <v>41770.230000000003</v>
          </cell>
          <cell r="J183">
            <v>87150.13</v>
          </cell>
          <cell r="L183">
            <v>18442.490000000002</v>
          </cell>
          <cell r="M183">
            <v>18601.8</v>
          </cell>
          <cell r="N183">
            <v>140.26</v>
          </cell>
          <cell r="O183">
            <v>5985.33</v>
          </cell>
          <cell r="P183">
            <v>43169.88</v>
          </cell>
        </row>
        <row r="184">
          <cell r="A184" t="str">
            <v>Travel &amp; Entertainment</v>
          </cell>
          <cell r="B184">
            <v>12505.83</v>
          </cell>
          <cell r="C184">
            <v>881.48</v>
          </cell>
          <cell r="D184">
            <v>33440.26</v>
          </cell>
          <cell r="E184">
            <v>1498.5</v>
          </cell>
          <cell r="F184">
            <v>2779.53</v>
          </cell>
          <cell r="G184">
            <v>274.06</v>
          </cell>
          <cell r="H184">
            <v>3965.37</v>
          </cell>
          <cell r="I184">
            <v>56650.83</v>
          </cell>
          <cell r="J184">
            <v>111995.86</v>
          </cell>
          <cell r="L184">
            <v>35524.26</v>
          </cell>
          <cell r="M184">
            <v>14536.15</v>
          </cell>
          <cell r="N184">
            <v>162.66999999999999</v>
          </cell>
          <cell r="O184">
            <v>67571.7</v>
          </cell>
          <cell r="P184">
            <v>117794.78</v>
          </cell>
        </row>
        <row r="185">
          <cell r="A185" t="str">
            <v>Dues &amp; Donations</v>
          </cell>
          <cell r="B185">
            <v>994.45</v>
          </cell>
          <cell r="C185">
            <v>15060</v>
          </cell>
          <cell r="D185">
            <v>12866</v>
          </cell>
          <cell r="E185">
            <v>340.94</v>
          </cell>
          <cell r="F185">
            <v>113375</v>
          </cell>
          <cell r="G185">
            <v>0</v>
          </cell>
          <cell r="H185">
            <v>5525</v>
          </cell>
          <cell r="I185">
            <v>7909.87</v>
          </cell>
          <cell r="J185">
            <v>156071.26</v>
          </cell>
          <cell r="L185">
            <v>244</v>
          </cell>
          <cell r="M185">
            <v>990</v>
          </cell>
          <cell r="N185">
            <v>0</v>
          </cell>
          <cell r="O185">
            <v>11714.51</v>
          </cell>
          <cell r="P185">
            <v>12948.51</v>
          </cell>
        </row>
        <row r="186">
          <cell r="A186" t="str">
            <v>Training</v>
          </cell>
          <cell r="B186">
            <v>3181.84</v>
          </cell>
          <cell r="C186">
            <v>173</v>
          </cell>
          <cell r="D186">
            <v>1065</v>
          </cell>
          <cell r="E186">
            <v>1270</v>
          </cell>
          <cell r="F186" t="str">
            <v>0</v>
          </cell>
          <cell r="G186" t="str">
            <v>0</v>
          </cell>
          <cell r="H186">
            <v>858.85</v>
          </cell>
          <cell r="I186">
            <v>23263.02</v>
          </cell>
          <cell r="J186">
            <v>29811.71</v>
          </cell>
          <cell r="L186">
            <v>638.24</v>
          </cell>
          <cell r="M186">
            <v>0</v>
          </cell>
          <cell r="N186">
            <v>0</v>
          </cell>
          <cell r="O186">
            <v>4443.7299999999996</v>
          </cell>
          <cell r="P186">
            <v>5081.97</v>
          </cell>
        </row>
        <row r="187">
          <cell r="A187" t="str">
            <v>Outside Services</v>
          </cell>
          <cell r="B187">
            <v>34019.129999999997</v>
          </cell>
          <cell r="C187">
            <v>4056.7</v>
          </cell>
          <cell r="D187">
            <v>62598.13</v>
          </cell>
          <cell r="E187">
            <v>22694.92</v>
          </cell>
          <cell r="F187">
            <v>46627.91</v>
          </cell>
          <cell r="G187">
            <v>2799.55</v>
          </cell>
          <cell r="H187">
            <v>6411.91</v>
          </cell>
          <cell r="I187">
            <v>331876.71999999997</v>
          </cell>
          <cell r="J187">
            <v>511084.97</v>
          </cell>
          <cell r="L187">
            <v>37233.46</v>
          </cell>
          <cell r="M187">
            <v>151724.57</v>
          </cell>
          <cell r="N187">
            <v>0</v>
          </cell>
          <cell r="O187">
            <v>169527.69</v>
          </cell>
          <cell r="P187">
            <v>358485.72</v>
          </cell>
        </row>
        <row r="188">
          <cell r="A188" t="str">
            <v>Provision for Bad Debt</v>
          </cell>
          <cell r="B188">
            <v>-180906.04</v>
          </cell>
          <cell r="C188">
            <v>-24332.04</v>
          </cell>
          <cell r="D188">
            <v>-37439.71</v>
          </cell>
          <cell r="E188">
            <v>-49580.73</v>
          </cell>
          <cell r="F188">
            <v>-9330.16</v>
          </cell>
          <cell r="G188">
            <v>-4763.8900000000003</v>
          </cell>
          <cell r="H188">
            <v>-46627.5</v>
          </cell>
          <cell r="I188" t="str">
            <v>0</v>
          </cell>
          <cell r="J188">
            <v>-352980.07</v>
          </cell>
          <cell r="L188">
            <v>-53158.83</v>
          </cell>
          <cell r="M188">
            <v>-60913.7</v>
          </cell>
          <cell r="N188">
            <v>-1657.81</v>
          </cell>
          <cell r="O188" t="str">
            <v>0</v>
          </cell>
          <cell r="P188">
            <v>-115730.34</v>
          </cell>
        </row>
        <row r="189">
          <cell r="A189" t="str">
            <v>Miscellaneous</v>
          </cell>
          <cell r="B189">
            <v>157874.78</v>
          </cell>
          <cell r="C189">
            <v>460.56</v>
          </cell>
          <cell r="D189">
            <v>18165.22</v>
          </cell>
          <cell r="E189">
            <v>809.99</v>
          </cell>
          <cell r="F189">
            <v>1370.61</v>
          </cell>
          <cell r="G189">
            <v>1379.79</v>
          </cell>
          <cell r="H189">
            <v>5650.39</v>
          </cell>
          <cell r="I189">
            <v>7168.06</v>
          </cell>
          <cell r="J189">
            <v>192879.4</v>
          </cell>
          <cell r="L189">
            <v>-1751.58</v>
          </cell>
          <cell r="M189">
            <v>3326.61</v>
          </cell>
          <cell r="N189">
            <v>889.58</v>
          </cell>
          <cell r="O189">
            <v>-11632.67</v>
          </cell>
          <cell r="P189">
            <v>-9168.06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Shares"/>
    </sheetNames>
    <sheetDataSet>
      <sheetData sheetId="0" refreshError="1"/>
      <sheetData sheetId="1" refreshError="1"/>
      <sheetData sheetId="2" refreshError="1">
        <row r="8">
          <cell r="B8" t="str">
            <v>Kentucky Division - 009DIV</v>
          </cell>
          <cell r="C8" t="str">
            <v>Kentucky Division - 009DIV</v>
          </cell>
          <cell r="D8" t="str">
            <v>Kentucky Division - 009DIV</v>
          </cell>
          <cell r="E8" t="str">
            <v>Kentucky Division - 009DIV</v>
          </cell>
          <cell r="F8" t="str">
            <v>Kentucky Division - 009DIV</v>
          </cell>
          <cell r="G8" t="str">
            <v>Kentucky Division - 009DIV</v>
          </cell>
          <cell r="H8" t="str">
            <v>Kentucky Division - 009DIV</v>
          </cell>
          <cell r="I8" t="str">
            <v>Kentucky Division - 009DIV</v>
          </cell>
          <cell r="J8" t="str">
            <v>Kentucky Division - 009DIV</v>
          </cell>
          <cell r="K8" t="str">
            <v>Kentucky Division - 009DIV</v>
          </cell>
          <cell r="L8" t="str">
            <v>Kentucky Division - 009DIV</v>
          </cell>
          <cell r="M8" t="str">
            <v>Kentucky Division - 009DIV</v>
          </cell>
          <cell r="N8" t="str">
            <v>Kentucky Division - 009DIV</v>
          </cell>
          <cell r="P8" t="str">
            <v>Illinois Division - 092DIV</v>
          </cell>
          <cell r="Q8" t="str">
            <v>Illinois Division - 092DIV</v>
          </cell>
          <cell r="R8" t="str">
            <v>Illinois Division - 092DIV</v>
          </cell>
          <cell r="S8" t="str">
            <v>Illinois Division - 092DIV</v>
          </cell>
          <cell r="T8" t="str">
            <v>Illinois Division - 092DIV</v>
          </cell>
          <cell r="U8" t="str">
            <v>Illinois Division - 092DIV</v>
          </cell>
          <cell r="V8" t="str">
            <v>Illinois Division - 092DIV</v>
          </cell>
          <cell r="W8" t="str">
            <v>Illinois Division - 092DIV</v>
          </cell>
          <cell r="X8" t="str">
            <v>Illinois Division - 092DIV</v>
          </cell>
          <cell r="Y8" t="str">
            <v>Illinois Division - 092DIV</v>
          </cell>
          <cell r="Z8" t="str">
            <v>Illinois Division - 092DIV</v>
          </cell>
          <cell r="AA8" t="str">
            <v>Illinois Division - 092DIV</v>
          </cell>
          <cell r="AB8" t="str">
            <v>Illinois Division - 092DIV</v>
          </cell>
          <cell r="AD8" t="str">
            <v>Tennessee Division - 093DIV</v>
          </cell>
          <cell r="AE8" t="str">
            <v>Tennessee Division - 093DIV</v>
          </cell>
          <cell r="AF8" t="str">
            <v>Tennessee Division - 093DIV</v>
          </cell>
          <cell r="AG8" t="str">
            <v>Tennessee Division - 093DIV</v>
          </cell>
          <cell r="AH8" t="str">
            <v>Tennessee Division - 093DIV</v>
          </cell>
          <cell r="AI8" t="str">
            <v>Tennessee Division - 093DIV</v>
          </cell>
          <cell r="AJ8" t="str">
            <v>Tennessee Division - 093DIV</v>
          </cell>
          <cell r="AK8" t="str">
            <v>Tennessee Division - 093DIV</v>
          </cell>
          <cell r="AL8" t="str">
            <v>Tennessee Division - 093DIV</v>
          </cell>
          <cell r="AM8" t="str">
            <v>Tennessee Division - 093DIV</v>
          </cell>
          <cell r="AN8" t="str">
            <v>Tennessee Division - 093DIV</v>
          </cell>
          <cell r="AO8" t="str">
            <v>Tennessee Division - 093DIV</v>
          </cell>
          <cell r="AP8" t="str">
            <v>Tennessee Division - 093DIV</v>
          </cell>
          <cell r="AR8" t="str">
            <v>Georgia Division - GEORDV</v>
          </cell>
          <cell r="AS8" t="str">
            <v>Georgia Division - GEORDV</v>
          </cell>
          <cell r="AT8" t="str">
            <v>Georgia Division - GEORDV</v>
          </cell>
          <cell r="AU8" t="str">
            <v>Georgia Division - GEORDV</v>
          </cell>
          <cell r="AV8" t="str">
            <v>Georgia Division - GEORDV</v>
          </cell>
          <cell r="AW8" t="str">
            <v>Georgia Division - GEORDV</v>
          </cell>
          <cell r="AX8" t="str">
            <v>Georgia Division - GEORDV</v>
          </cell>
          <cell r="AY8" t="str">
            <v>Georgia Division - GEORDV</v>
          </cell>
          <cell r="AZ8" t="str">
            <v>Georgia Division - GEORDV</v>
          </cell>
          <cell r="BA8" t="str">
            <v>Georgia Division - GEORDV</v>
          </cell>
          <cell r="BB8" t="str">
            <v>Georgia Division - GEORDV</v>
          </cell>
          <cell r="BC8" t="str">
            <v>Georgia Division - GEORDV</v>
          </cell>
          <cell r="BD8" t="str">
            <v>Georgia Division - GEORDV</v>
          </cell>
          <cell r="BF8" t="str">
            <v>Virginia Division - 096DIV</v>
          </cell>
          <cell r="BG8" t="str">
            <v>Virginia Division - 096DIV</v>
          </cell>
          <cell r="BH8" t="str">
            <v>Virginia Division - 096DIV</v>
          </cell>
          <cell r="BI8" t="str">
            <v>Virginia Division - 096DIV</v>
          </cell>
          <cell r="BJ8" t="str">
            <v>Virginia Division - 096DIV</v>
          </cell>
          <cell r="BK8" t="str">
            <v>Virginia Division - 096DIV</v>
          </cell>
          <cell r="BL8" t="str">
            <v>Virginia Division - 096DIV</v>
          </cell>
          <cell r="BM8" t="str">
            <v>Virginia Division - 096DIV</v>
          </cell>
          <cell r="BN8" t="str">
            <v>Virginia Division - 096DIV</v>
          </cell>
          <cell r="BO8" t="str">
            <v>Virginia Division - 096DIV</v>
          </cell>
          <cell r="BP8" t="str">
            <v>Virginia Division - 096DIV</v>
          </cell>
          <cell r="BQ8" t="str">
            <v>Virginia Division - 096DIV</v>
          </cell>
          <cell r="BR8" t="str">
            <v>Virginia Division - 096DIV</v>
          </cell>
          <cell r="BT8" t="str">
            <v>Iowa Division - 098DIV</v>
          </cell>
          <cell r="BU8" t="str">
            <v>Iowa Division - 098DIV</v>
          </cell>
          <cell r="BV8" t="str">
            <v>Iowa Division - 098DIV</v>
          </cell>
          <cell r="BW8" t="str">
            <v>Iowa Division - 098DIV</v>
          </cell>
          <cell r="BX8" t="str">
            <v>Iowa Division - 098DIV</v>
          </cell>
          <cell r="BY8" t="str">
            <v>Iowa Division - 098DIV</v>
          </cell>
          <cell r="BZ8" t="str">
            <v>Iowa Division - 098DIV</v>
          </cell>
          <cell r="CA8" t="str">
            <v>Iowa Division - 098DIV</v>
          </cell>
          <cell r="CB8" t="str">
            <v>Iowa Division - 098DIV</v>
          </cell>
          <cell r="CC8" t="str">
            <v>Iowa Division - 098DIV</v>
          </cell>
          <cell r="CD8" t="str">
            <v>Iowa Division - 098DIV</v>
          </cell>
          <cell r="CE8" t="str">
            <v>Iowa Division - 098DIV</v>
          </cell>
          <cell r="CF8" t="str">
            <v>Iowa Division - 098DIV</v>
          </cell>
          <cell r="CH8" t="str">
            <v>MO Mid States Division - MOMDDV</v>
          </cell>
          <cell r="CI8" t="str">
            <v>MO Mid States Division - MOMDDV</v>
          </cell>
          <cell r="CJ8" t="str">
            <v>MO Mid States Division - MOMDDV</v>
          </cell>
          <cell r="CK8" t="str">
            <v>MO Mid States Division - MOMDDV</v>
          </cell>
          <cell r="CL8" t="str">
            <v>MO Mid States Division - MOMDDV</v>
          </cell>
          <cell r="CM8" t="str">
            <v>MO Mid States Division - MOMDDV</v>
          </cell>
          <cell r="CN8" t="str">
            <v>MO Mid States Division - MOMDDV</v>
          </cell>
          <cell r="CO8" t="str">
            <v>MO Mid States Division - MOMDDV</v>
          </cell>
          <cell r="CP8" t="str">
            <v>MO Mid States Division - MOMDDV</v>
          </cell>
          <cell r="CQ8" t="str">
            <v>MO Mid States Division - MOMDDV</v>
          </cell>
          <cell r="CR8" t="str">
            <v>MO Mid States Division - MOMDDV</v>
          </cell>
          <cell r="CS8" t="str">
            <v>MO Mid States Division - MOMDDV</v>
          </cell>
          <cell r="CT8" t="str">
            <v>MO Mid States Division - MOMDDV</v>
          </cell>
          <cell r="CV8" t="str">
            <v>Unallocated Mid States Division - UAMDDV</v>
          </cell>
          <cell r="CW8" t="str">
            <v>Unallocated Mid States Division - UAMDDV</v>
          </cell>
          <cell r="CX8" t="str">
            <v>Unallocated Mid States Division - UAMDDV</v>
          </cell>
          <cell r="CY8" t="str">
            <v>Unallocated Mid States Division - UAMDDV</v>
          </cell>
          <cell r="CZ8" t="str">
            <v>Unallocated Mid States Division - UAMDDV</v>
          </cell>
          <cell r="DA8" t="str">
            <v>Unallocated Mid States Division - UAMDDV</v>
          </cell>
          <cell r="DB8" t="str">
            <v>Unallocated Mid States Division - UAMDDV</v>
          </cell>
          <cell r="DC8" t="str">
            <v>Unallocated Mid States Division - UAMDDV</v>
          </cell>
          <cell r="DD8" t="str">
            <v>Unallocated Mid States Division - UAMDDV</v>
          </cell>
          <cell r="DE8" t="str">
            <v>Unallocated Mid States Division - UAMDDV</v>
          </cell>
          <cell r="DF8" t="str">
            <v>Unallocated Mid States Division - UAMDDV</v>
          </cell>
          <cell r="DG8" t="str">
            <v>Unallocated Mid States Division - UAMDDV</v>
          </cell>
          <cell r="DH8" t="str">
            <v>Unallocated Mid States Division - UAMDDV</v>
          </cell>
          <cell r="DJ8" t="str">
            <v>Mid-States Div - 050COM</v>
          </cell>
          <cell r="DK8" t="str">
            <v>Mid-States Div - 050COM</v>
          </cell>
          <cell r="DL8" t="str">
            <v>Mid-States Div - 050COM</v>
          </cell>
          <cell r="DM8" t="str">
            <v>Mid-States Div - 050COM</v>
          </cell>
          <cell r="DN8" t="str">
            <v>Mid-States Div - 050COM</v>
          </cell>
          <cell r="DO8" t="str">
            <v>Mid-States Div - 050COM</v>
          </cell>
          <cell r="DP8" t="str">
            <v>Mid-States Div - 050COM</v>
          </cell>
          <cell r="DQ8" t="str">
            <v>Mid-States Div - 050COM</v>
          </cell>
          <cell r="DR8" t="str">
            <v>Mid-States Div - 050COM</v>
          </cell>
          <cell r="DS8" t="str">
            <v>Mid-States Div - 050COM</v>
          </cell>
          <cell r="DT8" t="str">
            <v>Mid-States Div - 050COM</v>
          </cell>
          <cell r="DU8" t="str">
            <v>Mid-States Div - 050COM</v>
          </cell>
          <cell r="DV8" t="str">
            <v>Mid-States Div - 050COM</v>
          </cell>
          <cell r="DX8" t="str">
            <v>Colorado Divisions No 24 - COLODV</v>
          </cell>
          <cell r="DY8" t="str">
            <v>Colorado Divisions No 24 - COLODV</v>
          </cell>
          <cell r="DZ8" t="str">
            <v>Colorado Divisions No 24 - COLODV</v>
          </cell>
          <cell r="EA8" t="str">
            <v>Colorado Divisions No 24 - COLODV</v>
          </cell>
          <cell r="EB8" t="str">
            <v>Colorado Divisions No 24 - COLODV</v>
          </cell>
          <cell r="EC8" t="str">
            <v>Colorado Divisions No 24 - COLODV</v>
          </cell>
          <cell r="ED8" t="str">
            <v>Colorado Divisions No 24 - COLODV</v>
          </cell>
          <cell r="EE8" t="str">
            <v>Colorado Divisions No 24 - COLODV</v>
          </cell>
          <cell r="EF8" t="str">
            <v>Colorado Divisions No 24 - COLODV</v>
          </cell>
          <cell r="EG8" t="str">
            <v>Colorado Divisions No 24 - COLODV</v>
          </cell>
          <cell r="EH8" t="str">
            <v>Colorado Divisions No 24 - COLODV</v>
          </cell>
          <cell r="EI8" t="str">
            <v>Colorado Divisions No 24 - COLODV</v>
          </cell>
          <cell r="EJ8" t="str">
            <v>Colorado Divisions No 24 - COLODV</v>
          </cell>
          <cell r="EL8" t="str">
            <v>Kansas Divisions - KANSDV</v>
          </cell>
          <cell r="EM8" t="str">
            <v>Kansas Divisions - KANSDV</v>
          </cell>
          <cell r="EN8" t="str">
            <v>Kansas Divisions - KANSDV</v>
          </cell>
          <cell r="EO8" t="str">
            <v>Kansas Divisions - KANSDV</v>
          </cell>
          <cell r="EP8" t="str">
            <v>Kansas Divisions - KANSDV</v>
          </cell>
          <cell r="EQ8" t="str">
            <v>Kansas Divisions - KANSDV</v>
          </cell>
          <cell r="ER8" t="str">
            <v>Kansas Divisions - KANSDV</v>
          </cell>
          <cell r="ES8" t="str">
            <v>Kansas Divisions - KANSDV</v>
          </cell>
          <cell r="ET8" t="str">
            <v>Kansas Divisions - KANSDV</v>
          </cell>
          <cell r="EU8" t="str">
            <v>Kansas Divisions - KANSDV</v>
          </cell>
          <cell r="EV8" t="str">
            <v>Kansas Divisions - KANSDV</v>
          </cell>
          <cell r="EW8" t="str">
            <v>Kansas Divisions - KANSDV</v>
          </cell>
          <cell r="EX8" t="str">
            <v>Kansas Divisions - KANSDV</v>
          </cell>
          <cell r="EZ8" t="str">
            <v>MO COKS Division - MOCKDV</v>
          </cell>
          <cell r="FA8" t="str">
            <v>MO COKS Division - MOCKDV</v>
          </cell>
          <cell r="FB8" t="str">
            <v>MO COKS Division - MOCKDV</v>
          </cell>
          <cell r="FC8" t="str">
            <v>MO COKS Division - MOCKDV</v>
          </cell>
          <cell r="FD8" t="str">
            <v>MO COKS Division - MOCKDV</v>
          </cell>
          <cell r="FE8" t="str">
            <v>MO COKS Division - MOCKDV</v>
          </cell>
          <cell r="FF8" t="str">
            <v>MO COKS Division - MOCKDV</v>
          </cell>
          <cell r="FG8" t="str">
            <v>MO COKS Division - MOCKDV</v>
          </cell>
          <cell r="FH8" t="str">
            <v>MO COKS Division - MOCKDV</v>
          </cell>
          <cell r="FI8" t="str">
            <v>MO COKS Division - MOCKDV</v>
          </cell>
          <cell r="FJ8" t="str">
            <v>MO COKS Division - MOCKDV</v>
          </cell>
          <cell r="FK8" t="str">
            <v>MO COKS Division - MOCKDV</v>
          </cell>
          <cell r="FL8" t="str">
            <v>MO COKS Division - MOCKDV</v>
          </cell>
          <cell r="FN8" t="str">
            <v>Unallocated COKS Division - UACKDV</v>
          </cell>
          <cell r="FO8" t="str">
            <v>Unallocated COKS Division - UACKDV</v>
          </cell>
          <cell r="FP8" t="str">
            <v>Unallocated COKS Division - UACKDV</v>
          </cell>
          <cell r="FQ8" t="str">
            <v>Unallocated COKS Division - UACKDV</v>
          </cell>
          <cell r="FR8" t="str">
            <v>Unallocated COKS Division - UACKDV</v>
          </cell>
          <cell r="FS8" t="str">
            <v>Unallocated COKS Division - UACKDV</v>
          </cell>
          <cell r="FT8" t="str">
            <v>Unallocated COKS Division - UACKDV</v>
          </cell>
          <cell r="FU8" t="str">
            <v>Unallocated COKS Division - UACKDV</v>
          </cell>
          <cell r="FV8" t="str">
            <v>Unallocated COKS Division - UACKDV</v>
          </cell>
          <cell r="FW8" t="str">
            <v>Unallocated COKS Division - UACKDV</v>
          </cell>
          <cell r="FX8" t="str">
            <v>Unallocated COKS Division - UACKDV</v>
          </cell>
          <cell r="FY8" t="str">
            <v>Unallocated COKS Division - UACKDV</v>
          </cell>
          <cell r="FZ8" t="str">
            <v>Unallocated COKS Division - UACKDV</v>
          </cell>
          <cell r="GB8" t="str">
            <v>COKS Div - 060COM</v>
          </cell>
          <cell r="GC8" t="str">
            <v>COKS Div - 060COM</v>
          </cell>
          <cell r="GD8" t="str">
            <v>COKS Div - 060COM</v>
          </cell>
          <cell r="GE8" t="str">
            <v>COKS Div - 060COM</v>
          </cell>
          <cell r="GF8" t="str">
            <v>COKS Div - 060COM</v>
          </cell>
          <cell r="GG8" t="str">
            <v>COKS Div - 060COM</v>
          </cell>
          <cell r="GH8" t="str">
            <v>COKS Div - 060COM</v>
          </cell>
          <cell r="GI8" t="str">
            <v>COKS Div - 060COM</v>
          </cell>
          <cell r="GJ8" t="str">
            <v>COKS Div - 060COM</v>
          </cell>
          <cell r="GK8" t="str">
            <v>COKS Div - 060COM</v>
          </cell>
          <cell r="GL8" t="str">
            <v>COKS Div - 060COM</v>
          </cell>
          <cell r="GM8" t="str">
            <v>COKS Div - 060COM</v>
          </cell>
          <cell r="GN8" t="str">
            <v>COKS Div - 060COM</v>
          </cell>
        </row>
        <row r="9">
          <cell r="A9" t="str">
            <v>Total Gas Revenue</v>
          </cell>
          <cell r="B9">
            <v>263802136.01000002</v>
          </cell>
          <cell r="C9">
            <v>9862916.1600000001</v>
          </cell>
          <cell r="D9">
            <v>25082240.149999999</v>
          </cell>
          <cell r="E9">
            <v>41494543.480000004</v>
          </cell>
          <cell r="F9">
            <v>63053128.890000001</v>
          </cell>
          <cell r="G9">
            <v>38388021.200000003</v>
          </cell>
          <cell r="H9">
            <v>32876011.089999996</v>
          </cell>
          <cell r="I9">
            <v>16432134.879999995</v>
          </cell>
          <cell r="J9">
            <v>9906676</v>
          </cell>
          <cell r="K9">
            <v>6466911.9700000007</v>
          </cell>
          <cell r="L9">
            <v>6762900.6199999992</v>
          </cell>
          <cell r="M9">
            <v>6725150.6200000001</v>
          </cell>
          <cell r="N9">
            <v>6751500.9499999993</v>
          </cell>
          <cell r="P9">
            <v>38916864.359999999</v>
          </cell>
          <cell r="Q9">
            <v>2778066.15</v>
          </cell>
          <cell r="R9">
            <v>2987929.91</v>
          </cell>
          <cell r="S9">
            <v>6447884.6699999999</v>
          </cell>
          <cell r="T9">
            <v>9166418.8000000007</v>
          </cell>
          <cell r="U9">
            <v>5351276.67</v>
          </cell>
          <cell r="V9">
            <v>4950061.99</v>
          </cell>
          <cell r="W9">
            <v>2267280.21</v>
          </cell>
          <cell r="X9">
            <v>1472550.68</v>
          </cell>
          <cell r="Y9">
            <v>867067.6</v>
          </cell>
          <cell r="Z9">
            <v>882558.41</v>
          </cell>
          <cell r="AA9">
            <v>879246.79</v>
          </cell>
          <cell r="AB9">
            <v>866522.48</v>
          </cell>
          <cell r="AD9">
            <v>218897161.45000002</v>
          </cell>
          <cell r="AE9">
            <v>10886572.83</v>
          </cell>
          <cell r="AF9">
            <v>20235582.890000001</v>
          </cell>
          <cell r="AG9">
            <v>34330132.150000006</v>
          </cell>
          <cell r="AH9">
            <v>46820023.340000004</v>
          </cell>
          <cell r="AI9">
            <v>31311842.959999997</v>
          </cell>
          <cell r="AJ9">
            <v>25397846.390000001</v>
          </cell>
          <cell r="AK9">
            <v>14007297.710000001</v>
          </cell>
          <cell r="AL9">
            <v>9277662.0999999996</v>
          </cell>
          <cell r="AM9">
            <v>6562565.9299999997</v>
          </cell>
          <cell r="AN9">
            <v>6682154.8600000003</v>
          </cell>
          <cell r="AO9">
            <v>6775467.1100000003</v>
          </cell>
          <cell r="AP9">
            <v>6610013.1800000006</v>
          </cell>
          <cell r="AR9">
            <v>87973765.269999996</v>
          </cell>
          <cell r="AS9">
            <v>5071950.41</v>
          </cell>
          <cell r="AT9">
            <v>8099829.1899999995</v>
          </cell>
          <cell r="AU9">
            <v>14775407.92</v>
          </cell>
          <cell r="AV9">
            <v>15473877.280000001</v>
          </cell>
          <cell r="AW9">
            <v>9648058.0500000007</v>
          </cell>
          <cell r="AX9">
            <v>8561083.0099999998</v>
          </cell>
          <cell r="AY9">
            <v>5704197.9800000004</v>
          </cell>
          <cell r="AZ9">
            <v>4284512.4400000004</v>
          </cell>
          <cell r="BA9">
            <v>4142512.26</v>
          </cell>
          <cell r="BB9">
            <v>4108713.5</v>
          </cell>
          <cell r="BC9">
            <v>4018137.97</v>
          </cell>
          <cell r="BD9">
            <v>4085485.26</v>
          </cell>
          <cell r="BF9">
            <v>78078704.480000019</v>
          </cell>
          <cell r="BG9">
            <v>4475624.76</v>
          </cell>
          <cell r="BH9">
            <v>7721456.0700000003</v>
          </cell>
          <cell r="BI9">
            <v>11525068.510000002</v>
          </cell>
          <cell r="BJ9">
            <v>12985900.439999999</v>
          </cell>
          <cell r="BK9">
            <v>9595238.4900000021</v>
          </cell>
          <cell r="BL9">
            <v>8755322.4199999999</v>
          </cell>
          <cell r="BM9">
            <v>5499815.79</v>
          </cell>
          <cell r="BN9">
            <v>4357341.63</v>
          </cell>
          <cell r="BO9">
            <v>3478745.69</v>
          </cell>
          <cell r="BP9">
            <v>3263766.52</v>
          </cell>
          <cell r="BQ9">
            <v>3249951.9</v>
          </cell>
          <cell r="BR9">
            <v>3170472.26</v>
          </cell>
          <cell r="BT9">
            <v>8649076.3699999992</v>
          </cell>
          <cell r="BU9">
            <v>396135.64</v>
          </cell>
          <cell r="BV9">
            <v>700466.06</v>
          </cell>
          <cell r="BW9">
            <v>1517010.27</v>
          </cell>
          <cell r="BX9">
            <v>2034036.64</v>
          </cell>
          <cell r="BY9">
            <v>1316308.22</v>
          </cell>
          <cell r="BZ9">
            <v>1049715.92</v>
          </cell>
          <cell r="CA9">
            <v>505237.19</v>
          </cell>
          <cell r="CB9">
            <v>327746.71000000002</v>
          </cell>
          <cell r="CC9">
            <v>190503.23</v>
          </cell>
          <cell r="CD9">
            <v>222012.2</v>
          </cell>
          <cell r="CE9">
            <v>193710.57</v>
          </cell>
          <cell r="CF9">
            <v>196193.72</v>
          </cell>
          <cell r="CH9">
            <v>75055376.439999998</v>
          </cell>
          <cell r="CI9">
            <v>4078883.96</v>
          </cell>
          <cell r="CJ9">
            <v>5661850.2399999993</v>
          </cell>
          <cell r="CK9">
            <v>13067860.01</v>
          </cell>
          <cell r="CL9">
            <v>15885697.25</v>
          </cell>
          <cell r="CM9">
            <v>9885402.6100000013</v>
          </cell>
          <cell r="CN9">
            <v>8718100.0300000012</v>
          </cell>
          <cell r="CO9">
            <v>4876599.97</v>
          </cell>
          <cell r="CP9">
            <v>3162244.25</v>
          </cell>
          <cell r="CQ9">
            <v>2202338.31</v>
          </cell>
          <cell r="CR9">
            <v>2344205.2999999998</v>
          </cell>
          <cell r="CS9">
            <v>2329620.42</v>
          </cell>
          <cell r="CT9">
            <v>2842574.09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>
            <v>771373084.38</v>
          </cell>
          <cell r="DK9">
            <v>37550149.910000004</v>
          </cell>
          <cell r="DL9">
            <v>70489354.510000005</v>
          </cell>
          <cell r="DM9">
            <v>123157907.01000002</v>
          </cell>
          <cell r="DN9">
            <v>165419082.63999999</v>
          </cell>
          <cell r="DO9">
            <v>105496148.19999999</v>
          </cell>
          <cell r="DP9">
            <v>90308140.850000009</v>
          </cell>
          <cell r="DQ9">
            <v>49292563.729999989</v>
          </cell>
          <cell r="DR9">
            <v>32788733.810000002</v>
          </cell>
          <cell r="DS9">
            <v>23910644.989999998</v>
          </cell>
          <cell r="DT9">
            <v>24266311.41</v>
          </cell>
          <cell r="DU9">
            <v>24171285.379999995</v>
          </cell>
          <cell r="DV9">
            <v>24522761.939999994</v>
          </cell>
          <cell r="DX9">
            <v>154155988.31000003</v>
          </cell>
          <cell r="DY9">
            <v>7890800.04</v>
          </cell>
          <cell r="DZ9">
            <v>14875510.660000002</v>
          </cell>
          <cell r="EA9">
            <v>22908607.510000002</v>
          </cell>
          <cell r="EB9">
            <v>30836052.509999998</v>
          </cell>
          <cell r="EC9">
            <v>19578233.879999999</v>
          </cell>
          <cell r="ED9">
            <v>17368409.950000003</v>
          </cell>
          <cell r="EE9">
            <v>12225362.000000002</v>
          </cell>
          <cell r="EF9">
            <v>7525962.1399999978</v>
          </cell>
          <cell r="EG9">
            <v>5309160.54</v>
          </cell>
          <cell r="EH9">
            <v>4770399.8099999996</v>
          </cell>
          <cell r="EI9">
            <v>4827351.42</v>
          </cell>
          <cell r="EJ9">
            <v>6040137.8499999996</v>
          </cell>
          <cell r="EL9">
            <v>202911927.55000001</v>
          </cell>
          <cell r="EM9">
            <v>8966396.6600000001</v>
          </cell>
          <cell r="EN9">
            <v>17120831.32</v>
          </cell>
          <cell r="EO9">
            <v>33978470.25</v>
          </cell>
          <cell r="EP9">
            <v>46166404.81000001</v>
          </cell>
          <cell r="EQ9">
            <v>29891902.219999999</v>
          </cell>
          <cell r="ER9">
            <v>26739427.43</v>
          </cell>
          <cell r="ES9">
            <v>7002374.1599999992</v>
          </cell>
          <cell r="ET9">
            <v>8294675.7500000009</v>
          </cell>
          <cell r="EU9">
            <v>6466470.7399999993</v>
          </cell>
          <cell r="EV9">
            <v>6256678.0899999999</v>
          </cell>
          <cell r="EW9">
            <v>6290080.8099999996</v>
          </cell>
          <cell r="EX9">
            <v>5738215.3099999996</v>
          </cell>
          <cell r="EZ9">
            <v>7391126.3699999992</v>
          </cell>
          <cell r="FA9">
            <v>428791.67</v>
          </cell>
          <cell r="FB9">
            <v>591137.56999999995</v>
          </cell>
          <cell r="FC9">
            <v>1130467.69</v>
          </cell>
          <cell r="FD9">
            <v>1393005.03</v>
          </cell>
          <cell r="FE9">
            <v>1092171.83</v>
          </cell>
          <cell r="FF9">
            <v>973567.17</v>
          </cell>
          <cell r="FG9">
            <v>468804.86</v>
          </cell>
          <cell r="FH9">
            <v>326229.09000000003</v>
          </cell>
          <cell r="FI9">
            <v>254742.01</v>
          </cell>
          <cell r="FJ9">
            <v>261953.81</v>
          </cell>
          <cell r="FK9">
            <v>172181.87</v>
          </cell>
          <cell r="FL9">
            <v>298073.77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  <cell r="GB9">
            <v>364459042.23000008</v>
          </cell>
          <cell r="GC9">
            <v>17285988.370000001</v>
          </cell>
          <cell r="GD9">
            <v>32587479.550000004</v>
          </cell>
          <cell r="GE9">
            <v>58017545.450000003</v>
          </cell>
          <cell r="GF9">
            <v>78395462.350000009</v>
          </cell>
          <cell r="GG9">
            <v>50562307.929999992</v>
          </cell>
          <cell r="GH9">
            <v>45081404.550000004</v>
          </cell>
          <cell r="GI9">
            <v>19696541.02</v>
          </cell>
          <cell r="GJ9">
            <v>16146866.979999999</v>
          </cell>
          <cell r="GK9">
            <v>12030373.289999999</v>
          </cell>
          <cell r="GL9">
            <v>11289031.709999999</v>
          </cell>
          <cell r="GM9">
            <v>11289614.1</v>
          </cell>
          <cell r="GN9">
            <v>12076426.93</v>
          </cell>
        </row>
        <row r="10">
          <cell r="A10" t="str">
            <v>Transportation Revenue</v>
          </cell>
          <cell r="B10">
            <v>10492673.300000001</v>
          </cell>
          <cell r="C10">
            <v>787023.14</v>
          </cell>
          <cell r="D10">
            <v>884128.36</v>
          </cell>
          <cell r="E10">
            <v>900190.26</v>
          </cell>
          <cell r="F10">
            <v>972624.79</v>
          </cell>
          <cell r="G10">
            <v>989371.02</v>
          </cell>
          <cell r="H10">
            <v>981406.83</v>
          </cell>
          <cell r="I10">
            <v>943344.93</v>
          </cell>
          <cell r="J10">
            <v>855484.4</v>
          </cell>
          <cell r="K10">
            <v>824989.74</v>
          </cell>
          <cell r="L10">
            <v>777447.7</v>
          </cell>
          <cell r="M10">
            <v>807519.82</v>
          </cell>
          <cell r="N10">
            <v>769142.31</v>
          </cell>
          <cell r="P10">
            <v>345367.59</v>
          </cell>
          <cell r="Q10">
            <v>19627.55</v>
          </cell>
          <cell r="R10">
            <v>22741.86</v>
          </cell>
          <cell r="S10">
            <v>26159.9</v>
          </cell>
          <cell r="T10">
            <v>33776.339999999997</v>
          </cell>
          <cell r="U10">
            <v>39609.79</v>
          </cell>
          <cell r="V10">
            <v>45869.11</v>
          </cell>
          <cell r="W10">
            <v>50173.84</v>
          </cell>
          <cell r="X10">
            <v>36651.97</v>
          </cell>
          <cell r="Y10">
            <v>17557.939999999999</v>
          </cell>
          <cell r="Z10">
            <v>16881.439999999999</v>
          </cell>
          <cell r="AA10">
            <v>18214.919999999998</v>
          </cell>
          <cell r="AB10">
            <v>18102.93</v>
          </cell>
          <cell r="AD10">
            <v>6483505.7400000002</v>
          </cell>
          <cell r="AE10">
            <v>464712.4</v>
          </cell>
          <cell r="AF10">
            <v>522394.04</v>
          </cell>
          <cell r="AG10">
            <v>576814.12</v>
          </cell>
          <cell r="AH10">
            <v>577212.1</v>
          </cell>
          <cell r="AI10">
            <v>668665.09</v>
          </cell>
          <cell r="AJ10">
            <v>609307.11</v>
          </cell>
          <cell r="AK10">
            <v>592490.80000000005</v>
          </cell>
          <cell r="AL10">
            <v>525988</v>
          </cell>
          <cell r="AM10">
            <v>493528.96</v>
          </cell>
          <cell r="AN10">
            <v>467488</v>
          </cell>
          <cell r="AO10">
            <v>484451.2</v>
          </cell>
          <cell r="AP10">
            <v>500453.92</v>
          </cell>
          <cell r="AR10">
            <v>1375300.16</v>
          </cell>
          <cell r="AS10">
            <v>111008.64</v>
          </cell>
          <cell r="AT10">
            <v>136862.07999999999</v>
          </cell>
          <cell r="AU10">
            <v>129471.2</v>
          </cell>
          <cell r="AV10">
            <v>152246.88</v>
          </cell>
          <cell r="AW10">
            <v>152092.64000000001</v>
          </cell>
          <cell r="AX10">
            <v>130048.48</v>
          </cell>
          <cell r="AY10">
            <v>108920.16</v>
          </cell>
          <cell r="AZ10">
            <v>97451.36</v>
          </cell>
          <cell r="BA10">
            <v>90069.6</v>
          </cell>
          <cell r="BB10">
            <v>87841.12</v>
          </cell>
          <cell r="BC10">
            <v>89890.4</v>
          </cell>
          <cell r="BD10">
            <v>89397.6</v>
          </cell>
          <cell r="BF10">
            <v>950559.86</v>
          </cell>
          <cell r="BG10">
            <v>72633.64</v>
          </cell>
          <cell r="BH10">
            <v>75155.58</v>
          </cell>
          <cell r="BI10">
            <v>92411.47</v>
          </cell>
          <cell r="BJ10">
            <v>91883.94</v>
          </cell>
          <cell r="BK10">
            <v>105389.52</v>
          </cell>
          <cell r="BL10">
            <v>76970.89</v>
          </cell>
          <cell r="BM10">
            <v>102222.14</v>
          </cell>
          <cell r="BN10">
            <v>60573.22</v>
          </cell>
          <cell r="BO10">
            <v>65088.68</v>
          </cell>
          <cell r="BP10">
            <v>68158.97</v>
          </cell>
          <cell r="BQ10">
            <v>72982.960000000006</v>
          </cell>
          <cell r="BR10">
            <v>67088.850000000006</v>
          </cell>
          <cell r="BT10">
            <v>758047.17</v>
          </cell>
          <cell r="BU10">
            <v>57163.8</v>
          </cell>
          <cell r="BV10">
            <v>59677.06</v>
          </cell>
          <cell r="BW10">
            <v>66199.81</v>
          </cell>
          <cell r="BX10">
            <v>77801.5</v>
          </cell>
          <cell r="BY10">
            <v>82278.210000000006</v>
          </cell>
          <cell r="BZ10">
            <v>73644.11</v>
          </cell>
          <cell r="CA10">
            <v>44635.65</v>
          </cell>
          <cell r="CB10">
            <v>48143.33</v>
          </cell>
          <cell r="CC10">
            <v>54345.43</v>
          </cell>
          <cell r="CD10">
            <v>56809.84</v>
          </cell>
          <cell r="CE10">
            <v>62561.49</v>
          </cell>
          <cell r="CF10">
            <v>74786.94</v>
          </cell>
          <cell r="CH10">
            <v>1942573.85</v>
          </cell>
          <cell r="CI10">
            <v>123629.37</v>
          </cell>
          <cell r="CJ10">
            <v>147365.47</v>
          </cell>
          <cell r="CK10">
            <v>178868.66</v>
          </cell>
          <cell r="CL10">
            <v>210972.83</v>
          </cell>
          <cell r="CM10">
            <v>233273.43</v>
          </cell>
          <cell r="CN10">
            <v>205062.12</v>
          </cell>
          <cell r="CO10">
            <v>184397.21</v>
          </cell>
          <cell r="CP10">
            <v>146788.48000000001</v>
          </cell>
          <cell r="CQ10">
            <v>133932.14000000001</v>
          </cell>
          <cell r="CR10">
            <v>129640.58</v>
          </cell>
          <cell r="CS10">
            <v>122162.49</v>
          </cell>
          <cell r="CT10">
            <v>126481.07</v>
          </cell>
          <cell r="CV10" t="str">
            <v>0</v>
          </cell>
          <cell r="CW10" t="str">
            <v>0</v>
          </cell>
          <cell r="CX10" t="str">
            <v>0</v>
          </cell>
          <cell r="CY10" t="str">
            <v>0</v>
          </cell>
          <cell r="CZ10" t="str">
            <v>0</v>
          </cell>
          <cell r="DA10" t="str">
            <v>0</v>
          </cell>
          <cell r="DB10" t="str">
            <v>0</v>
          </cell>
          <cell r="DC10" t="str">
            <v>0</v>
          </cell>
          <cell r="DD10" t="str">
            <v>0</v>
          </cell>
          <cell r="DE10" t="str">
            <v>0</v>
          </cell>
          <cell r="DF10" t="str">
            <v>0</v>
          </cell>
          <cell r="DG10" t="str">
            <v>0</v>
          </cell>
          <cell r="DH10" t="str">
            <v>0</v>
          </cell>
          <cell r="DJ10">
            <v>22348027.670000002</v>
          </cell>
          <cell r="DK10">
            <v>1635798.54</v>
          </cell>
          <cell r="DL10">
            <v>1848324.45</v>
          </cell>
          <cell r="DM10">
            <v>1970115.42</v>
          </cell>
          <cell r="DN10">
            <v>2116518.38</v>
          </cell>
          <cell r="DO10">
            <v>2270679.7000000002</v>
          </cell>
          <cell r="DP10">
            <v>2122308.65</v>
          </cell>
          <cell r="DQ10">
            <v>2026184.73</v>
          </cell>
          <cell r="DR10">
            <v>1771080.76</v>
          </cell>
          <cell r="DS10">
            <v>1679512.49</v>
          </cell>
          <cell r="DT10">
            <v>1604267.65</v>
          </cell>
          <cell r="DU10">
            <v>1657783.28</v>
          </cell>
          <cell r="DV10">
            <v>1645453.62</v>
          </cell>
          <cell r="DX10">
            <v>2281969.04</v>
          </cell>
          <cell r="DY10">
            <v>162246.54999999999</v>
          </cell>
          <cell r="DZ10">
            <v>187135.17</v>
          </cell>
          <cell r="EA10">
            <v>237391.81</v>
          </cell>
          <cell r="EB10">
            <v>255964.03</v>
          </cell>
          <cell r="EC10">
            <v>256117.3</v>
          </cell>
          <cell r="ED10">
            <v>207049.55</v>
          </cell>
          <cell r="EE10">
            <v>205195.28</v>
          </cell>
          <cell r="EF10">
            <v>153415.99</v>
          </cell>
          <cell r="EG10">
            <v>137559.23000000001</v>
          </cell>
          <cell r="EH10">
            <v>154169.78</v>
          </cell>
          <cell r="EI10">
            <v>161451.16</v>
          </cell>
          <cell r="EJ10">
            <v>164273.19</v>
          </cell>
          <cell r="EL10">
            <v>3342898.31</v>
          </cell>
          <cell r="EM10">
            <v>214874.84</v>
          </cell>
          <cell r="EN10">
            <v>306062.14</v>
          </cell>
          <cell r="EO10">
            <v>394716.74</v>
          </cell>
          <cell r="EP10">
            <v>433012.14</v>
          </cell>
          <cell r="EQ10">
            <v>464268.84</v>
          </cell>
          <cell r="ER10">
            <v>323276.15999999997</v>
          </cell>
          <cell r="ES10">
            <v>279561.86</v>
          </cell>
          <cell r="ET10">
            <v>200590.58</v>
          </cell>
          <cell r="EU10">
            <v>176713.42</v>
          </cell>
          <cell r="EV10">
            <v>177727.4</v>
          </cell>
          <cell r="EW10">
            <v>195209.44</v>
          </cell>
          <cell r="EX10">
            <v>176884.75</v>
          </cell>
          <cell r="EZ10" t="str">
            <v>0</v>
          </cell>
          <cell r="FA10" t="str">
            <v>0</v>
          </cell>
          <cell r="FB10" t="str">
            <v>0</v>
          </cell>
          <cell r="FC10" t="str">
            <v>0</v>
          </cell>
          <cell r="FD10" t="str">
            <v>0</v>
          </cell>
          <cell r="FE10" t="str">
            <v>0</v>
          </cell>
          <cell r="FF10" t="str">
            <v>0</v>
          </cell>
          <cell r="FG10" t="str">
            <v>0</v>
          </cell>
          <cell r="FH10" t="str">
            <v>0</v>
          </cell>
          <cell r="FI10" t="str">
            <v>0</v>
          </cell>
          <cell r="FJ10" t="str">
            <v>0</v>
          </cell>
          <cell r="FK10" t="str">
            <v>0</v>
          </cell>
          <cell r="FL10" t="str">
            <v>0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  <cell r="GB10">
            <v>5624867.3499999996</v>
          </cell>
          <cell r="GC10">
            <v>377121.39</v>
          </cell>
          <cell r="GD10">
            <v>493197.31</v>
          </cell>
          <cell r="GE10">
            <v>632108.55000000005</v>
          </cell>
          <cell r="GF10">
            <v>688976.17</v>
          </cell>
          <cell r="GG10">
            <v>720386.14</v>
          </cell>
          <cell r="GH10">
            <v>530325.71</v>
          </cell>
          <cell r="GI10">
            <v>484757.14</v>
          </cell>
          <cell r="GJ10">
            <v>354006.57</v>
          </cell>
          <cell r="GK10">
            <v>314272.65000000002</v>
          </cell>
          <cell r="GL10">
            <v>331897.18</v>
          </cell>
          <cell r="GM10">
            <v>356660.6</v>
          </cell>
          <cell r="GN10">
            <v>341157.94</v>
          </cell>
        </row>
        <row r="11">
          <cell r="A11" t="str">
            <v>Forfeited Discounts</v>
          </cell>
          <cell r="B11">
            <v>1886208.84</v>
          </cell>
          <cell r="C11">
            <v>48283.28</v>
          </cell>
          <cell r="D11">
            <v>83594.91</v>
          </cell>
          <cell r="E11">
            <v>156263.22</v>
          </cell>
          <cell r="F11">
            <v>248387.20000000001</v>
          </cell>
          <cell r="G11">
            <v>302956.11</v>
          </cell>
          <cell r="H11">
            <v>314539.11</v>
          </cell>
          <cell r="I11">
            <v>225359.57</v>
          </cell>
          <cell r="J11">
            <v>196596.08</v>
          </cell>
          <cell r="K11">
            <v>86946.25</v>
          </cell>
          <cell r="L11">
            <v>84678.73</v>
          </cell>
          <cell r="M11">
            <v>65153.04</v>
          </cell>
          <cell r="N11">
            <v>73451.34</v>
          </cell>
          <cell r="P11">
            <v>111588.64</v>
          </cell>
          <cell r="Q11">
            <v>2959.9</v>
          </cell>
          <cell r="R11">
            <v>4091.32</v>
          </cell>
          <cell r="S11">
            <v>8102.29</v>
          </cell>
          <cell r="T11">
            <v>11684.17</v>
          </cell>
          <cell r="U11">
            <v>13941.8</v>
          </cell>
          <cell r="V11">
            <v>16113.68</v>
          </cell>
          <cell r="W11">
            <v>12934.57</v>
          </cell>
          <cell r="X11">
            <v>16968.3</v>
          </cell>
          <cell r="Y11">
            <v>6881.85</v>
          </cell>
          <cell r="Z11">
            <v>6254.85</v>
          </cell>
          <cell r="AA11">
            <v>5725.47</v>
          </cell>
          <cell r="AB11">
            <v>5930.44</v>
          </cell>
          <cell r="AD11">
            <v>1351777.89</v>
          </cell>
          <cell r="AE11">
            <v>42828.12</v>
          </cell>
          <cell r="AF11">
            <v>68616.23</v>
          </cell>
          <cell r="AG11">
            <v>124612.38</v>
          </cell>
          <cell r="AH11">
            <v>171655.76</v>
          </cell>
          <cell r="AI11">
            <v>222563.63</v>
          </cell>
          <cell r="AJ11">
            <v>215667.79</v>
          </cell>
          <cell r="AK11">
            <v>156485.1</v>
          </cell>
          <cell r="AL11">
            <v>117749.69</v>
          </cell>
          <cell r="AM11">
            <v>68795.09</v>
          </cell>
          <cell r="AN11">
            <v>62278.73</v>
          </cell>
          <cell r="AO11">
            <v>48740.9</v>
          </cell>
          <cell r="AP11">
            <v>51784.47</v>
          </cell>
          <cell r="AR11">
            <v>304913.13</v>
          </cell>
          <cell r="AS11">
            <v>11699.05</v>
          </cell>
          <cell r="AT11">
            <v>14321.77</v>
          </cell>
          <cell r="AU11">
            <v>20675.599999999999</v>
          </cell>
          <cell r="AV11">
            <v>41331.980000000003</v>
          </cell>
          <cell r="AW11">
            <v>45721.29</v>
          </cell>
          <cell r="AX11">
            <v>44490.09</v>
          </cell>
          <cell r="AY11">
            <v>32927.9</v>
          </cell>
          <cell r="AZ11">
            <v>29230.99</v>
          </cell>
          <cell r="BA11">
            <v>19479.939999999999</v>
          </cell>
          <cell r="BB11">
            <v>15665.38</v>
          </cell>
          <cell r="BC11">
            <v>15460.21</v>
          </cell>
          <cell r="BD11">
            <v>13908.93</v>
          </cell>
          <cell r="BF11">
            <v>147900.07999999999</v>
          </cell>
          <cell r="BG11">
            <v>4718.1499999999996</v>
          </cell>
          <cell r="BH11">
            <v>5735.46</v>
          </cell>
          <cell r="BI11">
            <v>13087.33</v>
          </cell>
          <cell r="BJ11">
            <v>20290.86</v>
          </cell>
          <cell r="BK11">
            <v>19563.919999999998</v>
          </cell>
          <cell r="BL11">
            <v>21192.67</v>
          </cell>
          <cell r="BM11">
            <v>16134.27</v>
          </cell>
          <cell r="BN11">
            <v>14319.57</v>
          </cell>
          <cell r="BO11">
            <v>10117.68</v>
          </cell>
          <cell r="BP11">
            <v>8729.49</v>
          </cell>
          <cell r="BQ11">
            <v>7341.3</v>
          </cell>
          <cell r="BR11">
            <v>6669.38</v>
          </cell>
          <cell r="BT11">
            <v>23759.25</v>
          </cell>
          <cell r="BU11">
            <v>888.67</v>
          </cell>
          <cell r="BV11">
            <v>456.55</v>
          </cell>
          <cell r="BW11">
            <v>1721</v>
          </cell>
          <cell r="BX11">
            <v>2212.17</v>
          </cell>
          <cell r="BY11">
            <v>2896.46</v>
          </cell>
          <cell r="BZ11">
            <v>4118.92</v>
          </cell>
          <cell r="CA11">
            <v>3153.47</v>
          </cell>
          <cell r="CB11">
            <v>3613.91</v>
          </cell>
          <cell r="CC11">
            <v>1528.31</v>
          </cell>
          <cell r="CD11">
            <v>1257.17</v>
          </cell>
          <cell r="CE11">
            <v>1072.27</v>
          </cell>
          <cell r="CF11">
            <v>840.35</v>
          </cell>
          <cell r="CH11">
            <v>86015.05</v>
          </cell>
          <cell r="CI11">
            <v>2770.66</v>
          </cell>
          <cell r="CJ11">
            <v>4357.1000000000004</v>
          </cell>
          <cell r="CK11">
            <v>6536.05</v>
          </cell>
          <cell r="CL11">
            <v>9430.8700000000008</v>
          </cell>
          <cell r="CM11">
            <v>10820.95</v>
          </cell>
          <cell r="CN11">
            <v>11607.32</v>
          </cell>
          <cell r="CO11">
            <v>9679.5300000000007</v>
          </cell>
          <cell r="CP11">
            <v>10239.24</v>
          </cell>
          <cell r="CQ11">
            <v>5412.58</v>
          </cell>
          <cell r="CR11">
            <v>5397.13</v>
          </cell>
          <cell r="CS11">
            <v>4888.91</v>
          </cell>
          <cell r="CT11">
            <v>4874.71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>
            <v>3912162.88</v>
          </cell>
          <cell r="DK11">
            <v>114147.83</v>
          </cell>
          <cell r="DL11">
            <v>181173.34</v>
          </cell>
          <cell r="DM11">
            <v>330997.87</v>
          </cell>
          <cell r="DN11">
            <v>504993.01</v>
          </cell>
          <cell r="DO11">
            <v>618464.16</v>
          </cell>
          <cell r="DP11">
            <v>627729.57999999996</v>
          </cell>
          <cell r="DQ11">
            <v>456674.41</v>
          </cell>
          <cell r="DR11">
            <v>388717.78</v>
          </cell>
          <cell r="DS11">
            <v>199161.7</v>
          </cell>
          <cell r="DT11">
            <v>184261.48</v>
          </cell>
          <cell r="DU11">
            <v>148382.1</v>
          </cell>
          <cell r="DV11">
            <v>157459.62</v>
          </cell>
          <cell r="DX11">
            <v>52434</v>
          </cell>
          <cell r="DY11">
            <v>2686.63</v>
          </cell>
          <cell r="DZ11">
            <v>4215.12</v>
          </cell>
          <cell r="EA11">
            <v>5126.7700000000004</v>
          </cell>
          <cell r="EB11">
            <v>6648.44</v>
          </cell>
          <cell r="EC11">
            <v>7533.95</v>
          </cell>
          <cell r="ED11">
            <v>6983.81</v>
          </cell>
          <cell r="EE11">
            <v>5599.54</v>
          </cell>
          <cell r="EF11">
            <v>4302.72</v>
          </cell>
          <cell r="EG11">
            <v>2663.39</v>
          </cell>
          <cell r="EH11">
            <v>2720.45</v>
          </cell>
          <cell r="EI11">
            <v>2116.3000000000002</v>
          </cell>
          <cell r="EJ11">
            <v>1836.88</v>
          </cell>
          <cell r="EL11">
            <v>575629.79</v>
          </cell>
          <cell r="EM11">
            <v>16860.62</v>
          </cell>
          <cell r="EN11">
            <v>19186.16</v>
          </cell>
          <cell r="EO11">
            <v>43578.98</v>
          </cell>
          <cell r="EP11">
            <v>75450.34</v>
          </cell>
          <cell r="EQ11">
            <v>98549.7</v>
          </cell>
          <cell r="ER11">
            <v>104058.85</v>
          </cell>
          <cell r="ES11">
            <v>77697.62</v>
          </cell>
          <cell r="ET11">
            <v>58099.34</v>
          </cell>
          <cell r="EU11">
            <v>28140.81</v>
          </cell>
          <cell r="EV11">
            <v>20450.45</v>
          </cell>
          <cell r="EW11">
            <v>18043.240000000002</v>
          </cell>
          <cell r="EX11">
            <v>15513.68</v>
          </cell>
          <cell r="EZ11">
            <v>1864.53</v>
          </cell>
          <cell r="FA11">
            <v>43.77</v>
          </cell>
          <cell r="FB11">
            <v>50.41</v>
          </cell>
          <cell r="FC11">
            <v>114.65</v>
          </cell>
          <cell r="FD11">
            <v>199.51</v>
          </cell>
          <cell r="FE11">
            <v>278.8</v>
          </cell>
          <cell r="FF11">
            <v>266.39</v>
          </cell>
          <cell r="FG11">
            <v>421.74</v>
          </cell>
          <cell r="FH11">
            <v>207.37</v>
          </cell>
          <cell r="FI11">
            <v>98.19</v>
          </cell>
          <cell r="FJ11">
            <v>81.92</v>
          </cell>
          <cell r="FK11">
            <v>50.3</v>
          </cell>
          <cell r="FL11">
            <v>51.48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  <cell r="GB11">
            <v>629928.31999999995</v>
          </cell>
          <cell r="GC11">
            <v>19591.02</v>
          </cell>
          <cell r="GD11">
            <v>23451.69</v>
          </cell>
          <cell r="GE11">
            <v>48820.4</v>
          </cell>
          <cell r="GF11">
            <v>82298.289999999994</v>
          </cell>
          <cell r="GG11">
            <v>106362.45</v>
          </cell>
          <cell r="GH11">
            <v>111309.05</v>
          </cell>
          <cell r="GI11">
            <v>83718.899999999994</v>
          </cell>
          <cell r="GJ11">
            <v>62609.43</v>
          </cell>
          <cell r="GK11">
            <v>30902.39</v>
          </cell>
          <cell r="GL11">
            <v>23252.82</v>
          </cell>
          <cell r="GM11">
            <v>20209.84</v>
          </cell>
          <cell r="GN11">
            <v>17402.04</v>
          </cell>
        </row>
        <row r="12">
          <cell r="A12" t="str">
            <v>Other Operating Revenue</v>
          </cell>
          <cell r="B12">
            <v>902761.35</v>
          </cell>
          <cell r="C12">
            <v>126140.7</v>
          </cell>
          <cell r="D12">
            <v>116807.14</v>
          </cell>
          <cell r="E12">
            <v>78624.509999999995</v>
          </cell>
          <cell r="F12">
            <v>73050.3</v>
          </cell>
          <cell r="G12">
            <v>63513.5</v>
          </cell>
          <cell r="H12">
            <v>64544.24</v>
          </cell>
          <cell r="I12">
            <v>70351.53</v>
          </cell>
          <cell r="J12">
            <v>68752.36</v>
          </cell>
          <cell r="K12">
            <v>55377.68</v>
          </cell>
          <cell r="L12">
            <v>58084.63</v>
          </cell>
          <cell r="M12">
            <v>62987.11</v>
          </cell>
          <cell r="N12">
            <v>64527.65</v>
          </cell>
          <cell r="P12">
            <v>47570.95</v>
          </cell>
          <cell r="Q12">
            <v>6729</v>
          </cell>
          <cell r="R12">
            <v>2233.87</v>
          </cell>
          <cell r="S12">
            <v>1959</v>
          </cell>
          <cell r="T12">
            <v>2208</v>
          </cell>
          <cell r="U12">
            <v>3044.5</v>
          </cell>
          <cell r="V12">
            <v>4044.5</v>
          </cell>
          <cell r="W12">
            <v>4162</v>
          </cell>
          <cell r="X12">
            <v>4951.6000000000004</v>
          </cell>
          <cell r="Y12">
            <v>3799.01</v>
          </cell>
          <cell r="Z12">
            <v>3483.5</v>
          </cell>
          <cell r="AA12">
            <v>4806.72</v>
          </cell>
          <cell r="AB12">
            <v>6149.25</v>
          </cell>
          <cell r="AD12">
            <v>603838.85</v>
          </cell>
          <cell r="AE12">
            <v>66137.100000000006</v>
          </cell>
          <cell r="AF12">
            <v>75415.75</v>
          </cell>
          <cell r="AG12">
            <v>40520.35</v>
          </cell>
          <cell r="AH12">
            <v>23991.94</v>
          </cell>
          <cell r="AI12">
            <v>24244.1</v>
          </cell>
          <cell r="AJ12">
            <v>30161.43</v>
          </cell>
          <cell r="AK12">
            <v>38316.68</v>
          </cell>
          <cell r="AL12">
            <v>60265.3</v>
          </cell>
          <cell r="AM12">
            <v>48529.85</v>
          </cell>
          <cell r="AN12">
            <v>68934.509999999995</v>
          </cell>
          <cell r="AO12">
            <v>60440.959999999999</v>
          </cell>
          <cell r="AP12">
            <v>66880.88</v>
          </cell>
          <cell r="AR12">
            <v>2210682.31</v>
          </cell>
          <cell r="AS12">
            <v>196031.56</v>
          </cell>
          <cell r="AT12">
            <v>201825.49</v>
          </cell>
          <cell r="AU12">
            <v>192588.89</v>
          </cell>
          <cell r="AV12">
            <v>198950.88</v>
          </cell>
          <cell r="AW12">
            <v>190616.04</v>
          </cell>
          <cell r="AX12">
            <v>185924.7</v>
          </cell>
          <cell r="AY12">
            <v>186980.05</v>
          </cell>
          <cell r="AZ12">
            <v>174009.44</v>
          </cell>
          <cell r="BA12">
            <v>167916.16</v>
          </cell>
          <cell r="BB12">
            <v>172677.08</v>
          </cell>
          <cell r="BC12">
            <v>168795.22</v>
          </cell>
          <cell r="BD12">
            <v>174366.8</v>
          </cell>
          <cell r="BF12">
            <v>211917.07</v>
          </cell>
          <cell r="BG12">
            <v>26735</v>
          </cell>
          <cell r="BH12">
            <v>22078.75</v>
          </cell>
          <cell r="BI12">
            <v>18741</v>
          </cell>
          <cell r="BJ12">
            <v>16367.75</v>
          </cell>
          <cell r="BK12">
            <v>14700</v>
          </cell>
          <cell r="BL12">
            <v>12451.5</v>
          </cell>
          <cell r="BM12">
            <v>13293.49</v>
          </cell>
          <cell r="BN12">
            <v>14540.59</v>
          </cell>
          <cell r="BO12">
            <v>12536.7</v>
          </cell>
          <cell r="BP12">
            <v>17788.29</v>
          </cell>
          <cell r="BQ12">
            <v>25487.99</v>
          </cell>
          <cell r="BR12">
            <v>17196.009999999998</v>
          </cell>
          <cell r="BT12">
            <v>1074.3900000000001</v>
          </cell>
          <cell r="BU12">
            <v>1734</v>
          </cell>
          <cell r="BV12">
            <v>1240</v>
          </cell>
          <cell r="BW12">
            <v>566</v>
          </cell>
          <cell r="BX12">
            <v>1090.8900000000001</v>
          </cell>
          <cell r="BY12">
            <v>-3132.14</v>
          </cell>
          <cell r="BZ12">
            <v>-1449.3</v>
          </cell>
          <cell r="CA12">
            <v>420.01</v>
          </cell>
          <cell r="CB12">
            <v>135.94</v>
          </cell>
          <cell r="CC12">
            <v>135.94</v>
          </cell>
          <cell r="CD12">
            <v>41.54</v>
          </cell>
          <cell r="CE12">
            <v>106.48</v>
          </cell>
          <cell r="CF12">
            <v>185.03</v>
          </cell>
          <cell r="CH12">
            <v>596656.87</v>
          </cell>
          <cell r="CI12">
            <v>38742.29</v>
          </cell>
          <cell r="CJ12">
            <v>43978</v>
          </cell>
          <cell r="CK12">
            <v>26252</v>
          </cell>
          <cell r="CL12">
            <v>27392</v>
          </cell>
          <cell r="CM12">
            <v>20156</v>
          </cell>
          <cell r="CN12">
            <v>24458.720000000001</v>
          </cell>
          <cell r="CO12">
            <v>23384</v>
          </cell>
          <cell r="CP12">
            <v>84245.87</v>
          </cell>
          <cell r="CQ12">
            <v>67275.92</v>
          </cell>
          <cell r="CR12">
            <v>73341.45</v>
          </cell>
          <cell r="CS12">
            <v>82351.28</v>
          </cell>
          <cell r="CT12">
            <v>85079.34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4574501.79</v>
          </cell>
          <cell r="DK12">
            <v>462249.65</v>
          </cell>
          <cell r="DL12">
            <v>463579</v>
          </cell>
          <cell r="DM12">
            <v>359251.75</v>
          </cell>
          <cell r="DN12">
            <v>343051.76</v>
          </cell>
          <cell r="DO12">
            <v>313142</v>
          </cell>
          <cell r="DP12">
            <v>320135.78999999998</v>
          </cell>
          <cell r="DQ12">
            <v>336907.76</v>
          </cell>
          <cell r="DR12">
            <v>406901.1</v>
          </cell>
          <cell r="DS12">
            <v>355571.26</v>
          </cell>
          <cell r="DT12">
            <v>394351</v>
          </cell>
          <cell r="DU12">
            <v>404975.76</v>
          </cell>
          <cell r="DV12">
            <v>414384.96</v>
          </cell>
          <cell r="DX12">
            <v>688857.36</v>
          </cell>
          <cell r="DY12">
            <v>65263.42</v>
          </cell>
          <cell r="DZ12">
            <v>65762.62</v>
          </cell>
          <cell r="EA12">
            <v>49602.400000000001</v>
          </cell>
          <cell r="EB12">
            <v>44171.78</v>
          </cell>
          <cell r="EC12">
            <v>57488.23</v>
          </cell>
          <cell r="ED12">
            <v>48444.7</v>
          </cell>
          <cell r="EE12">
            <v>51907.72</v>
          </cell>
          <cell r="EF12">
            <v>61230.03</v>
          </cell>
          <cell r="EG12">
            <v>61523.89</v>
          </cell>
          <cell r="EH12">
            <v>61105.3</v>
          </cell>
          <cell r="EI12">
            <v>61901.71</v>
          </cell>
          <cell r="EJ12">
            <v>60455.56</v>
          </cell>
          <cell r="EL12">
            <v>1086910.3700000001</v>
          </cell>
          <cell r="EM12">
            <v>102579.01</v>
          </cell>
          <cell r="EN12">
            <v>151778.06</v>
          </cell>
          <cell r="EO12">
            <v>287327.53000000003</v>
          </cell>
          <cell r="EP12">
            <v>123153.3</v>
          </cell>
          <cell r="EQ12">
            <v>78280.44</v>
          </cell>
          <cell r="ER12">
            <v>77288.34</v>
          </cell>
          <cell r="ES12">
            <v>67336.28</v>
          </cell>
          <cell r="ET12">
            <v>47139.57</v>
          </cell>
          <cell r="EU12">
            <v>41959.040000000001</v>
          </cell>
          <cell r="EV12">
            <v>39634.33</v>
          </cell>
          <cell r="EW12">
            <v>37949</v>
          </cell>
          <cell r="EX12">
            <v>32485.47</v>
          </cell>
          <cell r="EZ12">
            <v>4483.79</v>
          </cell>
          <cell r="FA12">
            <v>838.03</v>
          </cell>
          <cell r="FB12">
            <v>312.5</v>
          </cell>
          <cell r="FC12">
            <v>312</v>
          </cell>
          <cell r="FD12">
            <v>264</v>
          </cell>
          <cell r="FE12">
            <v>485</v>
          </cell>
          <cell r="FF12">
            <v>262</v>
          </cell>
          <cell r="FG12">
            <v>352.5</v>
          </cell>
          <cell r="FH12">
            <v>386.5</v>
          </cell>
          <cell r="FI12">
            <v>509.13</v>
          </cell>
          <cell r="FJ12">
            <v>123.25</v>
          </cell>
          <cell r="FK12">
            <v>270.5</v>
          </cell>
          <cell r="FL12">
            <v>368.38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  <cell r="GB12">
            <v>1780251.52</v>
          </cell>
          <cell r="GC12">
            <v>168680.46</v>
          </cell>
          <cell r="GD12">
            <v>217853.18</v>
          </cell>
          <cell r="GE12">
            <v>337241.93</v>
          </cell>
          <cell r="GF12">
            <v>167589.07999999999</v>
          </cell>
          <cell r="GG12">
            <v>136253.67000000001</v>
          </cell>
          <cell r="GH12">
            <v>125995.04</v>
          </cell>
          <cell r="GI12">
            <v>119596.5</v>
          </cell>
          <cell r="GJ12">
            <v>108756.1</v>
          </cell>
          <cell r="GK12">
            <v>103992.06</v>
          </cell>
          <cell r="GL12">
            <v>100862.88</v>
          </cell>
          <cell r="GM12">
            <v>100121.21</v>
          </cell>
          <cell r="GN12">
            <v>93309.41</v>
          </cell>
        </row>
        <row r="13">
          <cell r="A13" t="str">
            <v>Total Operating Revenues</v>
          </cell>
          <cell r="B13">
            <v>277083779.5</v>
          </cell>
          <cell r="C13">
            <v>10824363.279999999</v>
          </cell>
          <cell r="D13">
            <v>26166770.559999999</v>
          </cell>
          <cell r="E13">
            <v>42629621.469999999</v>
          </cell>
          <cell r="F13">
            <v>64347191.18</v>
          </cell>
          <cell r="G13">
            <v>39743861.830000006</v>
          </cell>
          <cell r="H13">
            <v>34236501.269999996</v>
          </cell>
          <cell r="I13">
            <v>17671190.909999996</v>
          </cell>
          <cell r="J13">
            <v>11027508.84</v>
          </cell>
          <cell r="K13">
            <v>7434225.6400000006</v>
          </cell>
          <cell r="L13">
            <v>7683111.6799999997</v>
          </cell>
          <cell r="M13">
            <v>7660810.5900000008</v>
          </cell>
          <cell r="N13">
            <v>7658622.25</v>
          </cell>
          <cell r="P13">
            <v>39421391.540000007</v>
          </cell>
          <cell r="Q13">
            <v>2807382.6</v>
          </cell>
          <cell r="R13">
            <v>3016996.96</v>
          </cell>
          <cell r="S13">
            <v>6484105.8600000003</v>
          </cell>
          <cell r="T13">
            <v>9214087.3100000005</v>
          </cell>
          <cell r="U13">
            <v>5407872.7599999988</v>
          </cell>
          <cell r="V13">
            <v>5016089.28</v>
          </cell>
          <cell r="W13">
            <v>2334550.62</v>
          </cell>
          <cell r="X13">
            <v>1531122.55</v>
          </cell>
          <cell r="Y13">
            <v>895306.4</v>
          </cell>
          <cell r="Z13">
            <v>909178.2</v>
          </cell>
          <cell r="AA13">
            <v>907993.9</v>
          </cell>
          <cell r="AB13">
            <v>896705.1</v>
          </cell>
          <cell r="AD13">
            <v>227336283.93000001</v>
          </cell>
          <cell r="AE13">
            <v>11460250.449999999</v>
          </cell>
          <cell r="AF13">
            <v>20902008.91</v>
          </cell>
          <cell r="AG13">
            <v>35072079.000000007</v>
          </cell>
          <cell r="AH13">
            <v>47592883.140000001</v>
          </cell>
          <cell r="AI13">
            <v>32227315.779999997</v>
          </cell>
          <cell r="AJ13">
            <v>26252982.719999999</v>
          </cell>
          <cell r="AK13">
            <v>14794590.290000001</v>
          </cell>
          <cell r="AL13">
            <v>9981665.0899999999</v>
          </cell>
          <cell r="AM13">
            <v>7173419.8299999991</v>
          </cell>
          <cell r="AN13">
            <v>7280856.1000000006</v>
          </cell>
          <cell r="AO13">
            <v>7369100.1700000009</v>
          </cell>
          <cell r="AP13">
            <v>7229132.4500000002</v>
          </cell>
          <cell r="AR13">
            <v>91864660.870000005</v>
          </cell>
          <cell r="AS13">
            <v>5390689.6599999992</v>
          </cell>
          <cell r="AT13">
            <v>8452838.5299999993</v>
          </cell>
          <cell r="AU13">
            <v>15118143.609999999</v>
          </cell>
          <cell r="AV13">
            <v>15866407.020000003</v>
          </cell>
          <cell r="AW13">
            <v>10036488.02</v>
          </cell>
          <cell r="AX13">
            <v>8921546.2799999993</v>
          </cell>
          <cell r="AY13">
            <v>6033026.0900000008</v>
          </cell>
          <cell r="AZ13">
            <v>4585204.2300000004</v>
          </cell>
          <cell r="BA13">
            <v>4419977.96</v>
          </cell>
          <cell r="BB13">
            <v>4384897.08</v>
          </cell>
          <cell r="BC13">
            <v>4292283.8</v>
          </cell>
          <cell r="BD13">
            <v>4363158.59</v>
          </cell>
          <cell r="BF13">
            <v>79389081.49000001</v>
          </cell>
          <cell r="BG13">
            <v>4579711.55</v>
          </cell>
          <cell r="BH13">
            <v>7824425.8600000003</v>
          </cell>
          <cell r="BI13">
            <v>11649308.310000002</v>
          </cell>
          <cell r="BJ13">
            <v>13114442.989999998</v>
          </cell>
          <cell r="BK13">
            <v>9734891.9300000016</v>
          </cell>
          <cell r="BL13">
            <v>8865937.4800000004</v>
          </cell>
          <cell r="BM13">
            <v>5631465.6899999995</v>
          </cell>
          <cell r="BN13">
            <v>4446775.01</v>
          </cell>
          <cell r="BO13">
            <v>3566488.75</v>
          </cell>
          <cell r="BP13">
            <v>3358443.27</v>
          </cell>
          <cell r="BQ13">
            <v>3355764.15</v>
          </cell>
          <cell r="BR13">
            <v>3261426.5</v>
          </cell>
          <cell r="BT13">
            <v>9431957.1799999997</v>
          </cell>
          <cell r="BU13">
            <v>455922.11</v>
          </cell>
          <cell r="BV13">
            <v>761839.67</v>
          </cell>
          <cell r="BW13">
            <v>1585497.08</v>
          </cell>
          <cell r="BX13">
            <v>2115141.2000000002</v>
          </cell>
          <cell r="BY13">
            <v>1398350.75</v>
          </cell>
          <cell r="BZ13">
            <v>1126029.6499999999</v>
          </cell>
          <cell r="CA13">
            <v>553446.31999999995</v>
          </cell>
          <cell r="CB13">
            <v>379639.89</v>
          </cell>
          <cell r="CC13">
            <v>246512.91</v>
          </cell>
          <cell r="CD13">
            <v>280120.75</v>
          </cell>
          <cell r="CE13">
            <v>257450.81</v>
          </cell>
          <cell r="CF13">
            <v>272006.03999999998</v>
          </cell>
          <cell r="CH13">
            <v>77680622.209999993</v>
          </cell>
          <cell r="CI13">
            <v>4244026.28</v>
          </cell>
          <cell r="CJ13">
            <v>5857550.8099999996</v>
          </cell>
          <cell r="CK13">
            <v>13279516.720000001</v>
          </cell>
          <cell r="CL13">
            <v>16133492.949999999</v>
          </cell>
          <cell r="CM13">
            <v>10149652.99</v>
          </cell>
          <cell r="CN13">
            <v>8959228.1900000013</v>
          </cell>
          <cell r="CO13">
            <v>5094060.71</v>
          </cell>
          <cell r="CP13">
            <v>3403517.84</v>
          </cell>
          <cell r="CQ13">
            <v>2408958.9500000002</v>
          </cell>
          <cell r="CR13">
            <v>2552584.46</v>
          </cell>
          <cell r="CS13">
            <v>2539023.1</v>
          </cell>
          <cell r="CT13">
            <v>3059009.21</v>
          </cell>
          <cell r="CV13" t="str">
            <v>0</v>
          </cell>
          <cell r="CW13" t="str">
            <v>0</v>
          </cell>
          <cell r="CX13" t="str">
            <v>0</v>
          </cell>
          <cell r="CY13" t="str">
            <v>0</v>
          </cell>
          <cell r="CZ13" t="str">
            <v>0</v>
          </cell>
          <cell r="DA13" t="str">
            <v>0</v>
          </cell>
          <cell r="DB13" t="str">
            <v>0</v>
          </cell>
          <cell r="DC13" t="str">
            <v>0</v>
          </cell>
          <cell r="DD13" t="str">
            <v>0</v>
          </cell>
          <cell r="DE13" t="str">
            <v>0</v>
          </cell>
          <cell r="DF13" t="str">
            <v>0</v>
          </cell>
          <cell r="DG13" t="str">
            <v>0</v>
          </cell>
          <cell r="DH13" t="str">
            <v>0</v>
          </cell>
          <cell r="DJ13">
            <v>802207776.72000003</v>
          </cell>
          <cell r="DK13">
            <v>39762345.93</v>
          </cell>
          <cell r="DL13">
            <v>72982431.299999997</v>
          </cell>
          <cell r="DM13">
            <v>125818272.05000001</v>
          </cell>
          <cell r="DN13">
            <v>168383645.78999999</v>
          </cell>
          <cell r="DO13">
            <v>108698434.06</v>
          </cell>
          <cell r="DP13">
            <v>93378314.870000005</v>
          </cell>
          <cell r="DQ13">
            <v>52112330.630000003</v>
          </cell>
          <cell r="DR13">
            <v>35355433.450000003</v>
          </cell>
          <cell r="DS13">
            <v>26144890.440000001</v>
          </cell>
          <cell r="DT13">
            <v>26449191.539999999</v>
          </cell>
          <cell r="DU13">
            <v>26382426.52</v>
          </cell>
          <cell r="DV13">
            <v>26740060.140000001</v>
          </cell>
          <cell r="DX13">
            <v>157179248.71000001</v>
          </cell>
          <cell r="DY13">
            <v>8120996.6399999997</v>
          </cell>
          <cell r="DZ13">
            <v>15132623.57</v>
          </cell>
          <cell r="EA13">
            <v>23200728.489999998</v>
          </cell>
          <cell r="EB13">
            <v>31142836.759999998</v>
          </cell>
          <cell r="EC13">
            <v>19899373.359999996</v>
          </cell>
          <cell r="ED13">
            <v>17630888.010000002</v>
          </cell>
          <cell r="EE13">
            <v>12488064.540000003</v>
          </cell>
          <cell r="EF13">
            <v>7744910.879999998</v>
          </cell>
          <cell r="EG13">
            <v>5510907.0499999989</v>
          </cell>
          <cell r="EH13">
            <v>4988395.34</v>
          </cell>
          <cell r="EI13">
            <v>5052820.59</v>
          </cell>
          <cell r="EJ13">
            <v>6266703.4800000004</v>
          </cell>
          <cell r="EL13">
            <v>207917366.02000001</v>
          </cell>
          <cell r="EM13">
            <v>9300711.129999999</v>
          </cell>
          <cell r="EN13">
            <v>17597857.68</v>
          </cell>
          <cell r="EO13">
            <v>34704093.5</v>
          </cell>
          <cell r="EP13">
            <v>46798020.590000011</v>
          </cell>
          <cell r="EQ13">
            <v>30533001.199999999</v>
          </cell>
          <cell r="ER13">
            <v>27244050.780000001</v>
          </cell>
          <cell r="ES13">
            <v>7426969.9199999999</v>
          </cell>
          <cell r="ET13">
            <v>8600505.2400000002</v>
          </cell>
          <cell r="EU13">
            <v>6713284.0099999998</v>
          </cell>
          <cell r="EV13">
            <v>6494490.2700000005</v>
          </cell>
          <cell r="EW13">
            <v>6541282.4900000002</v>
          </cell>
          <cell r="EX13">
            <v>5963099.209999999</v>
          </cell>
          <cell r="EZ13">
            <v>7397474.6899999995</v>
          </cell>
          <cell r="FA13">
            <v>429673.47</v>
          </cell>
          <cell r="FB13">
            <v>591500.48</v>
          </cell>
          <cell r="FC13">
            <v>1130894.3400000001</v>
          </cell>
          <cell r="FD13">
            <v>1393468.54</v>
          </cell>
          <cell r="FE13">
            <v>1092935.6299999999</v>
          </cell>
          <cell r="FF13">
            <v>974095.56</v>
          </cell>
          <cell r="FG13">
            <v>469579.1</v>
          </cell>
          <cell r="FH13">
            <v>326822.96000000002</v>
          </cell>
          <cell r="FI13">
            <v>255349.33</v>
          </cell>
          <cell r="FJ13">
            <v>262158.98</v>
          </cell>
          <cell r="FK13">
            <v>172502.67</v>
          </cell>
          <cell r="FL13">
            <v>298493.63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  <cell r="GB13">
            <v>372494089.41999996</v>
          </cell>
          <cell r="GC13">
            <v>17851381.239999998</v>
          </cell>
          <cell r="GD13">
            <v>33321981.73</v>
          </cell>
          <cell r="GE13">
            <v>59035716.329999998</v>
          </cell>
          <cell r="GF13">
            <v>79334325.890000015</v>
          </cell>
          <cell r="GG13">
            <v>51525310.189999998</v>
          </cell>
          <cell r="GH13">
            <v>45849034.350000009</v>
          </cell>
          <cell r="GI13">
            <v>20384613.560000002</v>
          </cell>
          <cell r="GJ13">
            <v>16672239.079999998</v>
          </cell>
          <cell r="GK13">
            <v>12479540.389999999</v>
          </cell>
          <cell r="GL13">
            <v>11745044.590000002</v>
          </cell>
          <cell r="GM13">
            <v>11766605.749999998</v>
          </cell>
          <cell r="GN13">
            <v>12528296.32</v>
          </cell>
        </row>
        <row r="14">
          <cell r="A14" t="str">
            <v>Distribution Gas Cost</v>
          </cell>
          <cell r="B14">
            <v>220249932.73000002</v>
          </cell>
          <cell r="C14">
            <v>7308426.2999999998</v>
          </cell>
          <cell r="D14">
            <v>21183911.510000005</v>
          </cell>
          <cell r="E14">
            <v>36258602.43</v>
          </cell>
          <cell r="F14">
            <v>56057274.620000005</v>
          </cell>
          <cell r="G14">
            <v>33432759.880000003</v>
          </cell>
          <cell r="H14">
            <v>28336157.789999999</v>
          </cell>
          <cell r="I14">
            <v>13093419.810000002</v>
          </cell>
          <cell r="J14">
            <v>7219577.4899999993</v>
          </cell>
          <cell r="K14">
            <v>4136130.66</v>
          </cell>
          <cell r="L14">
            <v>4419662.9800000004</v>
          </cell>
          <cell r="M14">
            <v>4387056.58</v>
          </cell>
          <cell r="N14">
            <v>4416952.68</v>
          </cell>
          <cell r="P14">
            <v>30973518.539999995</v>
          </cell>
          <cell r="Q14">
            <v>2198989.27</v>
          </cell>
          <cell r="R14">
            <v>2346442.42</v>
          </cell>
          <cell r="S14">
            <v>5375715.0399999991</v>
          </cell>
          <cell r="T14">
            <v>7758936.5099999998</v>
          </cell>
          <cell r="U14">
            <v>4427973.41</v>
          </cell>
          <cell r="V14">
            <v>4065939.97</v>
          </cell>
          <cell r="W14">
            <v>1689992.64</v>
          </cell>
          <cell r="X14">
            <v>1033678.89</v>
          </cell>
          <cell r="Y14">
            <v>511720.4</v>
          </cell>
          <cell r="Z14">
            <v>526104.29</v>
          </cell>
          <cell r="AA14">
            <v>524697.77</v>
          </cell>
          <cell r="AB14">
            <v>513327.93</v>
          </cell>
          <cell r="AD14">
            <v>175597577.17000002</v>
          </cell>
          <cell r="AE14">
            <v>8077500.3999999994</v>
          </cell>
          <cell r="AF14">
            <v>16419864.990000002</v>
          </cell>
          <cell r="AG14">
            <v>28991093.830000002</v>
          </cell>
          <cell r="AH14">
            <v>40139458.279999994</v>
          </cell>
          <cell r="AI14">
            <v>26321187.720000003</v>
          </cell>
          <cell r="AJ14">
            <v>20976929.210000005</v>
          </cell>
          <cell r="AK14">
            <v>10475268.609999999</v>
          </cell>
          <cell r="AL14">
            <v>6605928.580000001</v>
          </cell>
          <cell r="AM14">
            <v>4307773.1100000003</v>
          </cell>
          <cell r="AN14">
            <v>4409705.68</v>
          </cell>
          <cell r="AO14">
            <v>4505283.3499999996</v>
          </cell>
          <cell r="AP14">
            <v>4367583.41</v>
          </cell>
          <cell r="AR14">
            <v>70624459.290000007</v>
          </cell>
          <cell r="AS14">
            <v>3966714.65</v>
          </cell>
          <cell r="AT14">
            <v>6563321.0600000005</v>
          </cell>
          <cell r="AU14">
            <v>12317364.889999999</v>
          </cell>
          <cell r="AV14">
            <v>12955838.24</v>
          </cell>
          <cell r="AW14">
            <v>7946711.8600000013</v>
          </cell>
          <cell r="AX14">
            <v>6981290.8100000005</v>
          </cell>
          <cell r="AY14">
            <v>4417988.41</v>
          </cell>
          <cell r="AZ14">
            <v>3213230.27</v>
          </cell>
          <cell r="BA14">
            <v>3108313</v>
          </cell>
          <cell r="BB14">
            <v>3078996.41</v>
          </cell>
          <cell r="BC14">
            <v>3004586.32</v>
          </cell>
          <cell r="BD14">
            <v>3070103.37</v>
          </cell>
          <cell r="BF14">
            <v>69621991.069999993</v>
          </cell>
          <cell r="BG14">
            <v>3965472.94</v>
          </cell>
          <cell r="BH14">
            <v>6922545.2600000007</v>
          </cell>
          <cell r="BI14">
            <v>10362108.299999999</v>
          </cell>
          <cell r="BJ14">
            <v>11721018.120000001</v>
          </cell>
          <cell r="BK14">
            <v>8641548.8600000013</v>
          </cell>
          <cell r="BL14">
            <v>7858247.629999999</v>
          </cell>
          <cell r="BM14">
            <v>4845288.24</v>
          </cell>
          <cell r="BN14">
            <v>3812796.3</v>
          </cell>
          <cell r="BO14">
            <v>3057152.76</v>
          </cell>
          <cell r="BP14">
            <v>2842955.53</v>
          </cell>
          <cell r="BQ14">
            <v>2832412.79</v>
          </cell>
          <cell r="BR14">
            <v>2760444.34</v>
          </cell>
          <cell r="BT14">
            <v>7068455.8700000001</v>
          </cell>
          <cell r="BU14">
            <v>311379.20000000001</v>
          </cell>
          <cell r="BV14">
            <v>570416.68000000005</v>
          </cell>
          <cell r="BW14">
            <v>1275357.46</v>
          </cell>
          <cell r="BX14">
            <v>1727660.85</v>
          </cell>
          <cell r="BY14">
            <v>1106606.77</v>
          </cell>
          <cell r="BZ14">
            <v>874062.63</v>
          </cell>
          <cell r="CA14">
            <v>394738.27</v>
          </cell>
          <cell r="CB14">
            <v>246968.11</v>
          </cell>
          <cell r="CC14">
            <v>132348.54</v>
          </cell>
          <cell r="CD14">
            <v>157924.32</v>
          </cell>
          <cell r="CE14">
            <v>134532.34</v>
          </cell>
          <cell r="CF14">
            <v>136460.70000000001</v>
          </cell>
          <cell r="CH14">
            <v>62303026.909999996</v>
          </cell>
          <cell r="CI14">
            <v>3012197.3</v>
          </cell>
          <cell r="CJ14">
            <v>4634825.1399999997</v>
          </cell>
          <cell r="CK14">
            <v>11791353.91</v>
          </cell>
          <cell r="CL14">
            <v>14781480.66</v>
          </cell>
          <cell r="CM14">
            <v>8758937.1399999987</v>
          </cell>
          <cell r="CN14">
            <v>7639831.0099999998</v>
          </cell>
          <cell r="CO14">
            <v>3811702.94</v>
          </cell>
          <cell r="CP14">
            <v>2095494.41</v>
          </cell>
          <cell r="CQ14">
            <v>1225923.67</v>
          </cell>
          <cell r="CR14">
            <v>1363128.91</v>
          </cell>
          <cell r="CS14">
            <v>1358287.45</v>
          </cell>
          <cell r="CT14">
            <v>1829864.37</v>
          </cell>
          <cell r="CV14" t="str">
            <v>0</v>
          </cell>
          <cell r="CW14" t="str">
            <v>0</v>
          </cell>
          <cell r="CX14" t="str">
            <v>0</v>
          </cell>
          <cell r="CY14" t="str">
            <v>0</v>
          </cell>
          <cell r="CZ14" t="str">
            <v>0</v>
          </cell>
          <cell r="DA14" t="str">
            <v>0</v>
          </cell>
          <cell r="DB14" t="str">
            <v>0</v>
          </cell>
          <cell r="DC14" t="str">
            <v>0</v>
          </cell>
          <cell r="DD14" t="str">
            <v>0</v>
          </cell>
          <cell r="DE14" t="str">
            <v>0</v>
          </cell>
          <cell r="DF14" t="str">
            <v>0</v>
          </cell>
          <cell r="DG14" t="str">
            <v>0</v>
          </cell>
          <cell r="DH14" t="str">
            <v>0</v>
          </cell>
          <cell r="DJ14">
            <v>636438961.58000004</v>
          </cell>
          <cell r="DK14">
            <v>28840680.059999999</v>
          </cell>
          <cell r="DL14">
            <v>58641327.06000001</v>
          </cell>
          <cell r="DM14">
            <v>106371595.85999998</v>
          </cell>
          <cell r="DN14">
            <v>145141667.28</v>
          </cell>
          <cell r="DO14">
            <v>90635725.640000001</v>
          </cell>
          <cell r="DP14">
            <v>76732459.049999997</v>
          </cell>
          <cell r="DQ14">
            <v>38728398.920000002</v>
          </cell>
          <cell r="DR14">
            <v>24227674.050000001</v>
          </cell>
          <cell r="DS14">
            <v>16479362.139999999</v>
          </cell>
          <cell r="DT14">
            <v>16798478.120000001</v>
          </cell>
          <cell r="DU14">
            <v>16746856.599999998</v>
          </cell>
          <cell r="DV14">
            <v>17094736.800000001</v>
          </cell>
          <cell r="DX14">
            <v>125675129.73</v>
          </cell>
          <cell r="DY14">
            <v>6057291.1299999999</v>
          </cell>
          <cell r="DZ14">
            <v>12282044.439999999</v>
          </cell>
          <cell r="EA14">
            <v>19459007.699999999</v>
          </cell>
          <cell r="EB14">
            <v>26497814.100000005</v>
          </cell>
          <cell r="EC14">
            <v>16480466.580000002</v>
          </cell>
          <cell r="ED14">
            <v>14530444.539999995</v>
          </cell>
          <cell r="EE14">
            <v>9892048.4900000002</v>
          </cell>
          <cell r="EF14">
            <v>5722563.3799999999</v>
          </cell>
          <cell r="EG14">
            <v>3748091.23</v>
          </cell>
          <cell r="EH14">
            <v>3269750.65</v>
          </cell>
          <cell r="EI14">
            <v>3322383.46</v>
          </cell>
          <cell r="EJ14">
            <v>4413224.03</v>
          </cell>
          <cell r="EL14">
            <v>163400588.76000002</v>
          </cell>
          <cell r="EM14">
            <v>6426955.2399999993</v>
          </cell>
          <cell r="EN14">
            <v>14012849.67</v>
          </cell>
          <cell r="EO14">
            <v>28904356.32</v>
          </cell>
          <cell r="EP14">
            <v>40128228.170000002</v>
          </cell>
          <cell r="EQ14">
            <v>25315571.48</v>
          </cell>
          <cell r="ER14">
            <v>22411326.200000003</v>
          </cell>
          <cell r="ES14">
            <v>4383903.97</v>
          </cell>
          <cell r="ET14">
            <v>5801028.5</v>
          </cell>
          <cell r="EU14">
            <v>4292742.43</v>
          </cell>
          <cell r="EV14">
            <v>4002791.42</v>
          </cell>
          <cell r="EW14">
            <v>4116993.29</v>
          </cell>
          <cell r="EX14">
            <v>3603842.07</v>
          </cell>
          <cell r="EZ14">
            <v>6073867.6799999997</v>
          </cell>
          <cell r="FA14">
            <v>319775.42</v>
          </cell>
          <cell r="FB14">
            <v>486430.08</v>
          </cell>
          <cell r="FC14">
            <v>998974.57</v>
          </cell>
          <cell r="FD14">
            <v>1256326.71</v>
          </cell>
          <cell r="FE14">
            <v>962918.58</v>
          </cell>
          <cell r="FF14">
            <v>850050.78</v>
          </cell>
          <cell r="FG14">
            <v>358454.22</v>
          </cell>
          <cell r="FH14">
            <v>226625.96</v>
          </cell>
          <cell r="FI14">
            <v>160460.38</v>
          </cell>
          <cell r="FJ14">
            <v>167740.56</v>
          </cell>
          <cell r="FK14">
            <v>85656.22</v>
          </cell>
          <cell r="FL14">
            <v>200454.2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  <cell r="GB14">
            <v>295149586.16999996</v>
          </cell>
          <cell r="GC14">
            <v>12804021.789999999</v>
          </cell>
          <cell r="GD14">
            <v>26781324.189999998</v>
          </cell>
          <cell r="GE14">
            <v>49362338.589999996</v>
          </cell>
          <cell r="GF14">
            <v>67882368.980000004</v>
          </cell>
          <cell r="GG14">
            <v>42758956.640000001</v>
          </cell>
          <cell r="GH14">
            <v>37791821.519999996</v>
          </cell>
          <cell r="GI14">
            <v>14634406.680000002</v>
          </cell>
          <cell r="GJ14">
            <v>11750217.84</v>
          </cell>
          <cell r="GK14">
            <v>8201294.0399999991</v>
          </cell>
          <cell r="GL14">
            <v>7440282.6299999999</v>
          </cell>
          <cell r="GM14">
            <v>7525032.9699999997</v>
          </cell>
          <cell r="GN14">
            <v>8217520.2999999998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  <cell r="GB15" t="str">
            <v>0</v>
          </cell>
          <cell r="GC15" t="str">
            <v>0</v>
          </cell>
          <cell r="GD15" t="str">
            <v>0</v>
          </cell>
          <cell r="GE15" t="str">
            <v>0</v>
          </cell>
          <cell r="GF15" t="str">
            <v>0</v>
          </cell>
          <cell r="GG15" t="str">
            <v>0</v>
          </cell>
          <cell r="GH15" t="str">
            <v>0</v>
          </cell>
          <cell r="GI15" t="str">
            <v>0</v>
          </cell>
          <cell r="GJ15" t="str">
            <v>0</v>
          </cell>
          <cell r="GK15" t="str">
            <v>0</v>
          </cell>
          <cell r="GL15" t="str">
            <v>0</v>
          </cell>
          <cell r="GM15" t="str">
            <v>0</v>
          </cell>
          <cell r="GN15" t="str">
            <v>0</v>
          </cell>
        </row>
        <row r="16">
          <cell r="A16" t="str">
            <v>Purchased Gas Cost</v>
          </cell>
          <cell r="B16">
            <v>220249932.73000002</v>
          </cell>
          <cell r="C16">
            <v>7308426.2999999998</v>
          </cell>
          <cell r="D16">
            <v>21183911.510000005</v>
          </cell>
          <cell r="E16">
            <v>36258602.43</v>
          </cell>
          <cell r="F16">
            <v>56057274.620000005</v>
          </cell>
          <cell r="G16">
            <v>33432759.880000003</v>
          </cell>
          <cell r="H16">
            <v>28336157.789999999</v>
          </cell>
          <cell r="I16">
            <v>13093419.810000002</v>
          </cell>
          <cell r="J16">
            <v>7219577.4899999993</v>
          </cell>
          <cell r="K16">
            <v>4136130.66</v>
          </cell>
          <cell r="L16">
            <v>4419662.9800000004</v>
          </cell>
          <cell r="M16">
            <v>4387056.58</v>
          </cell>
          <cell r="N16">
            <v>4416952.68</v>
          </cell>
          <cell r="P16">
            <v>30973518.539999995</v>
          </cell>
          <cell r="Q16">
            <v>2198989.27</v>
          </cell>
          <cell r="R16">
            <v>2346442.42</v>
          </cell>
          <cell r="S16">
            <v>5375715.0399999991</v>
          </cell>
          <cell r="T16">
            <v>7758936.5099999998</v>
          </cell>
          <cell r="U16">
            <v>4427973.41</v>
          </cell>
          <cell r="V16">
            <v>4065939.97</v>
          </cell>
          <cell r="W16">
            <v>1689992.64</v>
          </cell>
          <cell r="X16">
            <v>1033678.89</v>
          </cell>
          <cell r="Y16">
            <v>511720.4</v>
          </cell>
          <cell r="Z16">
            <v>526104.29</v>
          </cell>
          <cell r="AA16">
            <v>524697.77</v>
          </cell>
          <cell r="AB16">
            <v>513327.93</v>
          </cell>
          <cell r="AD16">
            <v>175597577.17000002</v>
          </cell>
          <cell r="AE16">
            <v>8077500.3999999994</v>
          </cell>
          <cell r="AF16">
            <v>16419864.990000002</v>
          </cell>
          <cell r="AG16">
            <v>28991093.830000002</v>
          </cell>
          <cell r="AH16">
            <v>40139458.279999994</v>
          </cell>
          <cell r="AI16">
            <v>26321187.720000003</v>
          </cell>
          <cell r="AJ16">
            <v>20976929.210000005</v>
          </cell>
          <cell r="AK16">
            <v>10475268.609999999</v>
          </cell>
          <cell r="AL16">
            <v>6605928.580000001</v>
          </cell>
          <cell r="AM16">
            <v>4307773.1100000003</v>
          </cell>
          <cell r="AN16">
            <v>4409705.68</v>
          </cell>
          <cell r="AO16">
            <v>4505283.3499999996</v>
          </cell>
          <cell r="AP16">
            <v>4367583.41</v>
          </cell>
          <cell r="AR16">
            <v>70624459.290000007</v>
          </cell>
          <cell r="AS16">
            <v>3966714.65</v>
          </cell>
          <cell r="AT16">
            <v>6563321.0600000005</v>
          </cell>
          <cell r="AU16">
            <v>12317364.889999999</v>
          </cell>
          <cell r="AV16">
            <v>12955838.24</v>
          </cell>
          <cell r="AW16">
            <v>7946711.8600000013</v>
          </cell>
          <cell r="AX16">
            <v>6981290.8100000005</v>
          </cell>
          <cell r="AY16">
            <v>4417988.41</v>
          </cell>
          <cell r="AZ16">
            <v>3213230.27</v>
          </cell>
          <cell r="BA16">
            <v>3108313</v>
          </cell>
          <cell r="BB16">
            <v>3078996.41</v>
          </cell>
          <cell r="BC16">
            <v>3004586.32</v>
          </cell>
          <cell r="BD16">
            <v>3070103.37</v>
          </cell>
          <cell r="BF16">
            <v>69621991.069999993</v>
          </cell>
          <cell r="BG16">
            <v>3965472.94</v>
          </cell>
          <cell r="BH16">
            <v>6922545.2600000007</v>
          </cell>
          <cell r="BI16">
            <v>10362108.299999999</v>
          </cell>
          <cell r="BJ16">
            <v>11721018.120000001</v>
          </cell>
          <cell r="BK16">
            <v>8641548.8600000013</v>
          </cell>
          <cell r="BL16">
            <v>7858247.629999999</v>
          </cell>
          <cell r="BM16">
            <v>4845288.24</v>
          </cell>
          <cell r="BN16">
            <v>3812796.3</v>
          </cell>
          <cell r="BO16">
            <v>3057152.76</v>
          </cell>
          <cell r="BP16">
            <v>2842955.53</v>
          </cell>
          <cell r="BQ16">
            <v>2832412.79</v>
          </cell>
          <cell r="BR16">
            <v>2760444.34</v>
          </cell>
          <cell r="BT16">
            <v>7068455.8700000001</v>
          </cell>
          <cell r="BU16">
            <v>311379.20000000001</v>
          </cell>
          <cell r="BV16">
            <v>570416.68000000005</v>
          </cell>
          <cell r="BW16">
            <v>1275357.46</v>
          </cell>
          <cell r="BX16">
            <v>1727660.85</v>
          </cell>
          <cell r="BY16">
            <v>1106606.77</v>
          </cell>
          <cell r="BZ16">
            <v>874062.63</v>
          </cell>
          <cell r="CA16">
            <v>394738.27</v>
          </cell>
          <cell r="CB16">
            <v>246968.11</v>
          </cell>
          <cell r="CC16">
            <v>132348.54</v>
          </cell>
          <cell r="CD16">
            <v>157924.32</v>
          </cell>
          <cell r="CE16">
            <v>134532.34</v>
          </cell>
          <cell r="CF16">
            <v>136460.70000000001</v>
          </cell>
          <cell r="CH16">
            <v>62303026.909999996</v>
          </cell>
          <cell r="CI16">
            <v>3012197.3</v>
          </cell>
          <cell r="CJ16">
            <v>4634825.1399999997</v>
          </cell>
          <cell r="CK16">
            <v>11791353.91</v>
          </cell>
          <cell r="CL16">
            <v>14781480.66</v>
          </cell>
          <cell r="CM16">
            <v>8758937.1399999987</v>
          </cell>
          <cell r="CN16">
            <v>7639831.0099999998</v>
          </cell>
          <cell r="CO16">
            <v>3811702.94</v>
          </cell>
          <cell r="CP16">
            <v>2095494.41</v>
          </cell>
          <cell r="CQ16">
            <v>1225923.67</v>
          </cell>
          <cell r="CR16">
            <v>1363128.91</v>
          </cell>
          <cell r="CS16">
            <v>1358287.45</v>
          </cell>
          <cell r="CT16">
            <v>1829864.37</v>
          </cell>
          <cell r="CV16" t="str">
            <v>0</v>
          </cell>
          <cell r="CW16" t="str">
            <v>0</v>
          </cell>
          <cell r="CX16" t="str">
            <v>0</v>
          </cell>
          <cell r="CY16" t="str">
            <v>0</v>
          </cell>
          <cell r="CZ16" t="str">
            <v>0</v>
          </cell>
          <cell r="DA16" t="str">
            <v>0</v>
          </cell>
          <cell r="DB16" t="str">
            <v>0</v>
          </cell>
          <cell r="DC16" t="str">
            <v>0</v>
          </cell>
          <cell r="DD16" t="str">
            <v>0</v>
          </cell>
          <cell r="DE16" t="str">
            <v>0</v>
          </cell>
          <cell r="DF16" t="str">
            <v>0</v>
          </cell>
          <cell r="DG16" t="str">
            <v>0</v>
          </cell>
          <cell r="DH16" t="str">
            <v>0</v>
          </cell>
          <cell r="DJ16">
            <v>636438961.58000004</v>
          </cell>
          <cell r="DK16">
            <v>28840680.059999999</v>
          </cell>
          <cell r="DL16">
            <v>58641327.06000001</v>
          </cell>
          <cell r="DM16">
            <v>106371595.85999998</v>
          </cell>
          <cell r="DN16">
            <v>145141667.28</v>
          </cell>
          <cell r="DO16">
            <v>90635725.640000001</v>
          </cell>
          <cell r="DP16">
            <v>76732459.049999997</v>
          </cell>
          <cell r="DQ16">
            <v>38728398.920000002</v>
          </cell>
          <cell r="DR16">
            <v>24227674.050000001</v>
          </cell>
          <cell r="DS16">
            <v>16479362.139999999</v>
          </cell>
          <cell r="DT16">
            <v>16798478.120000001</v>
          </cell>
          <cell r="DU16">
            <v>16746856.599999998</v>
          </cell>
          <cell r="DV16">
            <v>17094736.800000001</v>
          </cell>
          <cell r="DX16">
            <v>125675129.73</v>
          </cell>
          <cell r="DY16">
            <v>6057291.1299999999</v>
          </cell>
          <cell r="DZ16">
            <v>12282044.439999999</v>
          </cell>
          <cell r="EA16">
            <v>19459007.699999999</v>
          </cell>
          <cell r="EB16">
            <v>26497814.100000005</v>
          </cell>
          <cell r="EC16">
            <v>16480466.580000002</v>
          </cell>
          <cell r="ED16">
            <v>14530444.539999995</v>
          </cell>
          <cell r="EE16">
            <v>9892048.4900000002</v>
          </cell>
          <cell r="EF16">
            <v>5722563.3799999999</v>
          </cell>
          <cell r="EG16">
            <v>3748091.23</v>
          </cell>
          <cell r="EH16">
            <v>3269750.65</v>
          </cell>
          <cell r="EI16">
            <v>3322383.46</v>
          </cell>
          <cell r="EJ16">
            <v>4413224.03</v>
          </cell>
          <cell r="EL16">
            <v>163400588.76000002</v>
          </cell>
          <cell r="EM16">
            <v>6426955.2399999993</v>
          </cell>
          <cell r="EN16">
            <v>14012849.67</v>
          </cell>
          <cell r="EO16">
            <v>28904356.32</v>
          </cell>
          <cell r="EP16">
            <v>40128228.170000002</v>
          </cell>
          <cell r="EQ16">
            <v>25315571.48</v>
          </cell>
          <cell r="ER16">
            <v>22411326.200000003</v>
          </cell>
          <cell r="ES16">
            <v>4383903.97</v>
          </cell>
          <cell r="ET16">
            <v>5801028.5</v>
          </cell>
          <cell r="EU16">
            <v>4292742.43</v>
          </cell>
          <cell r="EV16">
            <v>4002791.42</v>
          </cell>
          <cell r="EW16">
            <v>4116993.29</v>
          </cell>
          <cell r="EX16">
            <v>3603842.07</v>
          </cell>
          <cell r="EZ16">
            <v>6073867.6799999997</v>
          </cell>
          <cell r="FA16">
            <v>319775.42</v>
          </cell>
          <cell r="FB16">
            <v>486430.08</v>
          </cell>
          <cell r="FC16">
            <v>998974.57</v>
          </cell>
          <cell r="FD16">
            <v>1256326.71</v>
          </cell>
          <cell r="FE16">
            <v>962918.58</v>
          </cell>
          <cell r="FF16">
            <v>850050.78</v>
          </cell>
          <cell r="FG16">
            <v>358454.22</v>
          </cell>
          <cell r="FH16">
            <v>226625.96</v>
          </cell>
          <cell r="FI16">
            <v>160460.38</v>
          </cell>
          <cell r="FJ16">
            <v>167740.56</v>
          </cell>
          <cell r="FK16">
            <v>85656.22</v>
          </cell>
          <cell r="FL16">
            <v>200454.2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  <cell r="GB16">
            <v>295149586.16999996</v>
          </cell>
          <cell r="GC16">
            <v>12804021.789999999</v>
          </cell>
          <cell r="GD16">
            <v>26781324.189999998</v>
          </cell>
          <cell r="GE16">
            <v>49362338.589999996</v>
          </cell>
          <cell r="GF16">
            <v>67882368.980000004</v>
          </cell>
          <cell r="GG16">
            <v>42758956.640000001</v>
          </cell>
          <cell r="GH16">
            <v>37791821.519999996</v>
          </cell>
          <cell r="GI16">
            <v>14634406.680000002</v>
          </cell>
          <cell r="GJ16">
            <v>11750217.84</v>
          </cell>
          <cell r="GK16">
            <v>8201294.0399999991</v>
          </cell>
          <cell r="GL16">
            <v>7440282.6299999999</v>
          </cell>
          <cell r="GM16">
            <v>7525032.9699999997</v>
          </cell>
          <cell r="GN16">
            <v>8217520.2999999998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 t="str">
            <v>0</v>
          </cell>
          <cell r="DK17" t="str">
            <v>0</v>
          </cell>
          <cell r="DL17" t="str">
            <v>0</v>
          </cell>
          <cell r="DM17" t="str">
            <v>0</v>
          </cell>
          <cell r="DN17" t="str">
            <v>0</v>
          </cell>
          <cell r="DO17" t="str">
            <v>0</v>
          </cell>
          <cell r="DP17" t="str">
            <v>0</v>
          </cell>
          <cell r="DQ17" t="str">
            <v>0</v>
          </cell>
          <cell r="DR17" t="str">
            <v>0</v>
          </cell>
          <cell r="DS17" t="str">
            <v>0</v>
          </cell>
          <cell r="DT17" t="str">
            <v>0</v>
          </cell>
          <cell r="DU17" t="str">
            <v>0</v>
          </cell>
          <cell r="DV17" t="str">
            <v>0</v>
          </cell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  <cell r="GB17" t="str">
            <v>0</v>
          </cell>
          <cell r="GC17" t="str">
            <v>0</v>
          </cell>
          <cell r="GD17" t="str">
            <v>0</v>
          </cell>
          <cell r="GE17" t="str">
            <v>0</v>
          </cell>
          <cell r="GF17" t="str">
            <v>0</v>
          </cell>
          <cell r="GG17" t="str">
            <v>0</v>
          </cell>
          <cell r="GH17" t="str">
            <v>0</v>
          </cell>
          <cell r="GI17" t="str">
            <v>0</v>
          </cell>
          <cell r="GJ17" t="str">
            <v>0</v>
          </cell>
          <cell r="GK17" t="str">
            <v>0</v>
          </cell>
          <cell r="GL17" t="str">
            <v>0</v>
          </cell>
          <cell r="GM17" t="str">
            <v>0</v>
          </cell>
          <cell r="GN17" t="str">
            <v>0</v>
          </cell>
        </row>
        <row r="18">
          <cell r="A18" t="str">
            <v>Total Purchased Gas Costs</v>
          </cell>
          <cell r="B18">
            <v>220249932.73000002</v>
          </cell>
          <cell r="C18">
            <v>7308426.2999999998</v>
          </cell>
          <cell r="D18">
            <v>21183911.510000005</v>
          </cell>
          <cell r="E18">
            <v>36258602.43</v>
          </cell>
          <cell r="F18">
            <v>56057274.620000005</v>
          </cell>
          <cell r="G18">
            <v>33432759.880000003</v>
          </cell>
          <cell r="H18">
            <v>28336157.789999999</v>
          </cell>
          <cell r="I18">
            <v>13093419.810000002</v>
          </cell>
          <cell r="J18">
            <v>7219577.4899999993</v>
          </cell>
          <cell r="K18">
            <v>4136130.66</v>
          </cell>
          <cell r="L18">
            <v>4419662.9800000004</v>
          </cell>
          <cell r="M18">
            <v>4387056.58</v>
          </cell>
          <cell r="N18">
            <v>4416952.68</v>
          </cell>
          <cell r="P18">
            <v>30973518.539999995</v>
          </cell>
          <cell r="Q18">
            <v>2198989.27</v>
          </cell>
          <cell r="R18">
            <v>2346442.42</v>
          </cell>
          <cell r="S18">
            <v>5375715.0399999991</v>
          </cell>
          <cell r="T18">
            <v>7758936.5099999998</v>
          </cell>
          <cell r="U18">
            <v>4427973.41</v>
          </cell>
          <cell r="V18">
            <v>4065939.97</v>
          </cell>
          <cell r="W18">
            <v>1689992.64</v>
          </cell>
          <cell r="X18">
            <v>1033678.89</v>
          </cell>
          <cell r="Y18">
            <v>511720.4</v>
          </cell>
          <cell r="Z18">
            <v>526104.29</v>
          </cell>
          <cell r="AA18">
            <v>524697.77</v>
          </cell>
          <cell r="AB18">
            <v>513327.93</v>
          </cell>
          <cell r="AD18">
            <v>175597577.17000002</v>
          </cell>
          <cell r="AE18">
            <v>8077500.3999999994</v>
          </cell>
          <cell r="AF18">
            <v>16419864.990000002</v>
          </cell>
          <cell r="AG18">
            <v>28991093.830000002</v>
          </cell>
          <cell r="AH18">
            <v>40139458.279999994</v>
          </cell>
          <cell r="AI18">
            <v>26321187.720000003</v>
          </cell>
          <cell r="AJ18">
            <v>20976929.210000005</v>
          </cell>
          <cell r="AK18">
            <v>10475268.609999999</v>
          </cell>
          <cell r="AL18">
            <v>6605928.580000001</v>
          </cell>
          <cell r="AM18">
            <v>4307773.1100000003</v>
          </cell>
          <cell r="AN18">
            <v>4409705.68</v>
          </cell>
          <cell r="AO18">
            <v>4505283.3499999996</v>
          </cell>
          <cell r="AP18">
            <v>4367583.41</v>
          </cell>
          <cell r="AR18">
            <v>70624459.290000007</v>
          </cell>
          <cell r="AS18">
            <v>3966714.65</v>
          </cell>
          <cell r="AT18">
            <v>6563321.0600000005</v>
          </cell>
          <cell r="AU18">
            <v>12317364.889999999</v>
          </cell>
          <cell r="AV18">
            <v>12955838.24</v>
          </cell>
          <cell r="AW18">
            <v>7946711.8600000013</v>
          </cell>
          <cell r="AX18">
            <v>6981290.8100000005</v>
          </cell>
          <cell r="AY18">
            <v>4417988.41</v>
          </cell>
          <cell r="AZ18">
            <v>3213230.27</v>
          </cell>
          <cell r="BA18">
            <v>3108313</v>
          </cell>
          <cell r="BB18">
            <v>3078996.41</v>
          </cell>
          <cell r="BC18">
            <v>3004586.32</v>
          </cell>
          <cell r="BD18">
            <v>3070103.37</v>
          </cell>
          <cell r="BF18">
            <v>69621991.069999993</v>
          </cell>
          <cell r="BG18">
            <v>3965472.94</v>
          </cell>
          <cell r="BH18">
            <v>6922545.2600000007</v>
          </cell>
          <cell r="BI18">
            <v>10362108.299999999</v>
          </cell>
          <cell r="BJ18">
            <v>11721018.120000001</v>
          </cell>
          <cell r="BK18">
            <v>8641548.8600000013</v>
          </cell>
          <cell r="BL18">
            <v>7858247.629999999</v>
          </cell>
          <cell r="BM18">
            <v>4845288.24</v>
          </cell>
          <cell r="BN18">
            <v>3812796.3</v>
          </cell>
          <cell r="BO18">
            <v>3057152.76</v>
          </cell>
          <cell r="BP18">
            <v>2842955.53</v>
          </cell>
          <cell r="BQ18">
            <v>2832412.79</v>
          </cell>
          <cell r="BR18">
            <v>2760444.34</v>
          </cell>
          <cell r="BT18">
            <v>7068455.8700000001</v>
          </cell>
          <cell r="BU18">
            <v>311379.20000000001</v>
          </cell>
          <cell r="BV18">
            <v>570416.68000000005</v>
          </cell>
          <cell r="BW18">
            <v>1275357.46</v>
          </cell>
          <cell r="BX18">
            <v>1727660.85</v>
          </cell>
          <cell r="BY18">
            <v>1106606.77</v>
          </cell>
          <cell r="BZ18">
            <v>874062.63</v>
          </cell>
          <cell r="CA18">
            <v>394738.27</v>
          </cell>
          <cell r="CB18">
            <v>246968.11</v>
          </cell>
          <cell r="CC18">
            <v>132348.54</v>
          </cell>
          <cell r="CD18">
            <v>157924.32</v>
          </cell>
          <cell r="CE18">
            <v>134532.34</v>
          </cell>
          <cell r="CF18">
            <v>136460.70000000001</v>
          </cell>
          <cell r="CH18">
            <v>62303026.909999996</v>
          </cell>
          <cell r="CI18">
            <v>3012197.3</v>
          </cell>
          <cell r="CJ18">
            <v>4634825.1399999997</v>
          </cell>
          <cell r="CK18">
            <v>11791353.91</v>
          </cell>
          <cell r="CL18">
            <v>14781480.66</v>
          </cell>
          <cell r="CM18">
            <v>8758937.1399999987</v>
          </cell>
          <cell r="CN18">
            <v>7639831.0099999998</v>
          </cell>
          <cell r="CO18">
            <v>3811702.94</v>
          </cell>
          <cell r="CP18">
            <v>2095494.41</v>
          </cell>
          <cell r="CQ18">
            <v>1225923.67</v>
          </cell>
          <cell r="CR18">
            <v>1363128.91</v>
          </cell>
          <cell r="CS18">
            <v>1358287.45</v>
          </cell>
          <cell r="CT18">
            <v>1829864.37</v>
          </cell>
          <cell r="CV18" t="str">
            <v>0</v>
          </cell>
          <cell r="CW18" t="str">
            <v>0</v>
          </cell>
          <cell r="CX18" t="str">
            <v>0</v>
          </cell>
          <cell r="CY18" t="str">
            <v>0</v>
          </cell>
          <cell r="CZ18" t="str">
            <v>0</v>
          </cell>
          <cell r="DA18" t="str">
            <v>0</v>
          </cell>
          <cell r="DB18" t="str">
            <v>0</v>
          </cell>
          <cell r="DC18" t="str">
            <v>0</v>
          </cell>
          <cell r="DD18" t="str">
            <v>0</v>
          </cell>
          <cell r="DE18" t="str">
            <v>0</v>
          </cell>
          <cell r="DF18" t="str">
            <v>0</v>
          </cell>
          <cell r="DG18" t="str">
            <v>0</v>
          </cell>
          <cell r="DH18" t="str">
            <v>0</v>
          </cell>
          <cell r="DJ18">
            <v>636438961.58000004</v>
          </cell>
          <cell r="DK18">
            <v>28840680.059999999</v>
          </cell>
          <cell r="DL18">
            <v>58641327.06000001</v>
          </cell>
          <cell r="DM18">
            <v>106371595.85999998</v>
          </cell>
          <cell r="DN18">
            <v>145141667.28</v>
          </cell>
          <cell r="DO18">
            <v>90635725.640000001</v>
          </cell>
          <cell r="DP18">
            <v>76732459.049999997</v>
          </cell>
          <cell r="DQ18">
            <v>38728398.920000002</v>
          </cell>
          <cell r="DR18">
            <v>24227674.050000001</v>
          </cell>
          <cell r="DS18">
            <v>16479362.139999999</v>
          </cell>
          <cell r="DT18">
            <v>16798478.120000001</v>
          </cell>
          <cell r="DU18">
            <v>16746856.599999998</v>
          </cell>
          <cell r="DV18">
            <v>17094736.800000001</v>
          </cell>
          <cell r="DX18">
            <v>125675129.73</v>
          </cell>
          <cell r="DY18">
            <v>6057291.1299999999</v>
          </cell>
          <cell r="DZ18">
            <v>12282044.439999999</v>
          </cell>
          <cell r="EA18">
            <v>19459007.699999999</v>
          </cell>
          <cell r="EB18">
            <v>26497814.100000005</v>
          </cell>
          <cell r="EC18">
            <v>16480466.580000002</v>
          </cell>
          <cell r="ED18">
            <v>14530444.539999995</v>
          </cell>
          <cell r="EE18">
            <v>9892048.4900000002</v>
          </cell>
          <cell r="EF18">
            <v>5722563.3799999999</v>
          </cell>
          <cell r="EG18">
            <v>3748091.23</v>
          </cell>
          <cell r="EH18">
            <v>3269750.65</v>
          </cell>
          <cell r="EI18">
            <v>3322383.46</v>
          </cell>
          <cell r="EJ18">
            <v>4413224.03</v>
          </cell>
          <cell r="EL18">
            <v>163400588.76000002</v>
          </cell>
          <cell r="EM18">
            <v>6426955.2399999993</v>
          </cell>
          <cell r="EN18">
            <v>14012849.67</v>
          </cell>
          <cell r="EO18">
            <v>28904356.32</v>
          </cell>
          <cell r="EP18">
            <v>40128228.170000002</v>
          </cell>
          <cell r="EQ18">
            <v>25315571.48</v>
          </cell>
          <cell r="ER18">
            <v>22411326.200000003</v>
          </cell>
          <cell r="ES18">
            <v>4383903.97</v>
          </cell>
          <cell r="ET18">
            <v>5801028.5</v>
          </cell>
          <cell r="EU18">
            <v>4292742.43</v>
          </cell>
          <cell r="EV18">
            <v>4002791.42</v>
          </cell>
          <cell r="EW18">
            <v>4116993.29</v>
          </cell>
          <cell r="EX18">
            <v>3603842.07</v>
          </cell>
          <cell r="EZ18">
            <v>6073867.6799999997</v>
          </cell>
          <cell r="FA18">
            <v>319775.42</v>
          </cell>
          <cell r="FB18">
            <v>486430.08</v>
          </cell>
          <cell r="FC18">
            <v>998974.57</v>
          </cell>
          <cell r="FD18">
            <v>1256326.71</v>
          </cell>
          <cell r="FE18">
            <v>962918.58</v>
          </cell>
          <cell r="FF18">
            <v>850050.78</v>
          </cell>
          <cell r="FG18">
            <v>358454.22</v>
          </cell>
          <cell r="FH18">
            <v>226625.96</v>
          </cell>
          <cell r="FI18">
            <v>160460.38</v>
          </cell>
          <cell r="FJ18">
            <v>167740.56</v>
          </cell>
          <cell r="FK18">
            <v>85656.22</v>
          </cell>
          <cell r="FL18">
            <v>200454.2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  <cell r="GB18">
            <v>295149586.16999996</v>
          </cell>
          <cell r="GC18">
            <v>12804021.789999999</v>
          </cell>
          <cell r="GD18">
            <v>26781324.189999998</v>
          </cell>
          <cell r="GE18">
            <v>49362338.589999996</v>
          </cell>
          <cell r="GF18">
            <v>67882368.980000004</v>
          </cell>
          <cell r="GG18">
            <v>42758956.640000001</v>
          </cell>
          <cell r="GH18">
            <v>37791821.519999996</v>
          </cell>
          <cell r="GI18">
            <v>14634406.680000002</v>
          </cell>
          <cell r="GJ18">
            <v>11750217.84</v>
          </cell>
          <cell r="GK18">
            <v>8201294.0399999991</v>
          </cell>
          <cell r="GL18">
            <v>7440282.6299999999</v>
          </cell>
          <cell r="GM18">
            <v>7525032.9699999997</v>
          </cell>
          <cell r="GN18">
            <v>8217520.2999999998</v>
          </cell>
        </row>
        <row r="19">
          <cell r="A19" t="str">
            <v>Tranportation margins</v>
          </cell>
          <cell r="B19">
            <v>10492673.300000001</v>
          </cell>
          <cell r="C19">
            <v>787023.14</v>
          </cell>
          <cell r="D19">
            <v>884128.36</v>
          </cell>
          <cell r="E19">
            <v>900190.26</v>
          </cell>
          <cell r="F19">
            <v>972624.79</v>
          </cell>
          <cell r="G19">
            <v>989371.02</v>
          </cell>
          <cell r="H19">
            <v>981406.83</v>
          </cell>
          <cell r="I19">
            <v>943344.93</v>
          </cell>
          <cell r="J19">
            <v>855484.4</v>
          </cell>
          <cell r="K19">
            <v>824989.74</v>
          </cell>
          <cell r="L19">
            <v>777447.7</v>
          </cell>
          <cell r="M19">
            <v>807519.82</v>
          </cell>
          <cell r="N19">
            <v>769142.31</v>
          </cell>
          <cell r="P19">
            <v>345367.59</v>
          </cell>
          <cell r="Q19">
            <v>19627.55</v>
          </cell>
          <cell r="R19">
            <v>22741.86</v>
          </cell>
          <cell r="S19">
            <v>26159.9</v>
          </cell>
          <cell r="T19">
            <v>33776.339999999997</v>
          </cell>
          <cell r="U19">
            <v>39609.79</v>
          </cell>
          <cell r="V19">
            <v>45869.11</v>
          </cell>
          <cell r="W19">
            <v>50173.84</v>
          </cell>
          <cell r="X19">
            <v>36651.97</v>
          </cell>
          <cell r="Y19">
            <v>17557.939999999999</v>
          </cell>
          <cell r="Z19">
            <v>16881.439999999999</v>
          </cell>
          <cell r="AA19">
            <v>18214.919999999998</v>
          </cell>
          <cell r="AB19">
            <v>18102.93</v>
          </cell>
          <cell r="AD19">
            <v>6483505.7400000002</v>
          </cell>
          <cell r="AE19">
            <v>464712.4</v>
          </cell>
          <cell r="AF19">
            <v>522394.04</v>
          </cell>
          <cell r="AG19">
            <v>576814.12</v>
          </cell>
          <cell r="AH19">
            <v>577212.1</v>
          </cell>
          <cell r="AI19">
            <v>668665.09</v>
          </cell>
          <cell r="AJ19">
            <v>609307.11</v>
          </cell>
          <cell r="AK19">
            <v>592490.80000000005</v>
          </cell>
          <cell r="AL19">
            <v>525988</v>
          </cell>
          <cell r="AM19">
            <v>493528.96</v>
          </cell>
          <cell r="AN19">
            <v>467488</v>
          </cell>
          <cell r="AO19">
            <v>484451.2</v>
          </cell>
          <cell r="AP19">
            <v>500453.92</v>
          </cell>
          <cell r="AR19">
            <v>1375300.16</v>
          </cell>
          <cell r="AS19">
            <v>111008.64</v>
          </cell>
          <cell r="AT19">
            <v>136862.07999999999</v>
          </cell>
          <cell r="AU19">
            <v>129471.2</v>
          </cell>
          <cell r="AV19">
            <v>152246.88</v>
          </cell>
          <cell r="AW19">
            <v>152092.64000000001</v>
          </cell>
          <cell r="AX19">
            <v>130048.48</v>
          </cell>
          <cell r="AY19">
            <v>108920.16</v>
          </cell>
          <cell r="AZ19">
            <v>97451.36</v>
          </cell>
          <cell r="BA19">
            <v>90069.6</v>
          </cell>
          <cell r="BB19">
            <v>87841.12</v>
          </cell>
          <cell r="BC19">
            <v>89890.4</v>
          </cell>
          <cell r="BD19">
            <v>89397.6</v>
          </cell>
          <cell r="BF19">
            <v>950559.86</v>
          </cell>
          <cell r="BG19">
            <v>72633.64</v>
          </cell>
          <cell r="BH19">
            <v>75155.58</v>
          </cell>
          <cell r="BI19">
            <v>92411.47</v>
          </cell>
          <cell r="BJ19">
            <v>91883.94</v>
          </cell>
          <cell r="BK19">
            <v>105389.52</v>
          </cell>
          <cell r="BL19">
            <v>76970.89</v>
          </cell>
          <cell r="BM19">
            <v>102222.14</v>
          </cell>
          <cell r="BN19">
            <v>60573.22</v>
          </cell>
          <cell r="BO19">
            <v>65088.68</v>
          </cell>
          <cell r="BP19">
            <v>68158.97</v>
          </cell>
          <cell r="BQ19">
            <v>72982.960000000006</v>
          </cell>
          <cell r="BR19">
            <v>67088.850000000006</v>
          </cell>
          <cell r="BT19">
            <v>758047.17</v>
          </cell>
          <cell r="BU19">
            <v>57163.8</v>
          </cell>
          <cell r="BV19">
            <v>59677.06</v>
          </cell>
          <cell r="BW19">
            <v>66199.81</v>
          </cell>
          <cell r="BX19">
            <v>77801.5</v>
          </cell>
          <cell r="BY19">
            <v>82278.210000000006</v>
          </cell>
          <cell r="BZ19">
            <v>73644.11</v>
          </cell>
          <cell r="CA19">
            <v>44635.65</v>
          </cell>
          <cell r="CB19">
            <v>48143.33</v>
          </cell>
          <cell r="CC19">
            <v>54345.43</v>
          </cell>
          <cell r="CD19">
            <v>56809.84</v>
          </cell>
          <cell r="CE19">
            <v>62561.49</v>
          </cell>
          <cell r="CF19">
            <v>74786.94</v>
          </cell>
          <cell r="CH19">
            <v>1942573.85</v>
          </cell>
          <cell r="CI19">
            <v>123629.37</v>
          </cell>
          <cell r="CJ19">
            <v>147365.47</v>
          </cell>
          <cell r="CK19">
            <v>178868.66</v>
          </cell>
          <cell r="CL19">
            <v>210972.83</v>
          </cell>
          <cell r="CM19">
            <v>233273.43</v>
          </cell>
          <cell r="CN19">
            <v>205062.12</v>
          </cell>
          <cell r="CO19">
            <v>184397.21</v>
          </cell>
          <cell r="CP19">
            <v>146788.48000000001</v>
          </cell>
          <cell r="CQ19">
            <v>133932.14000000001</v>
          </cell>
          <cell r="CR19">
            <v>129640.58</v>
          </cell>
          <cell r="CS19">
            <v>122162.49</v>
          </cell>
          <cell r="CT19">
            <v>126481.07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J19">
            <v>22348027.670000002</v>
          </cell>
          <cell r="DK19">
            <v>1635798.54</v>
          </cell>
          <cell r="DL19">
            <v>1848324.45</v>
          </cell>
          <cell r="DM19">
            <v>1970115.42</v>
          </cell>
          <cell r="DN19">
            <v>2116518.38</v>
          </cell>
          <cell r="DO19">
            <v>2270679.7000000002</v>
          </cell>
          <cell r="DP19">
            <v>2122308.65</v>
          </cell>
          <cell r="DQ19">
            <v>2026184.73</v>
          </cell>
          <cell r="DR19">
            <v>1771080.76</v>
          </cell>
          <cell r="DS19">
            <v>1679512.49</v>
          </cell>
          <cell r="DT19">
            <v>1604267.65</v>
          </cell>
          <cell r="DU19">
            <v>1657783.28</v>
          </cell>
          <cell r="DV19">
            <v>1645453.62</v>
          </cell>
          <cell r="DX19">
            <v>2281969.04</v>
          </cell>
          <cell r="DY19">
            <v>162246.54999999999</v>
          </cell>
          <cell r="DZ19">
            <v>187135.17</v>
          </cell>
          <cell r="EA19">
            <v>237391.81</v>
          </cell>
          <cell r="EB19">
            <v>255964.03</v>
          </cell>
          <cell r="EC19">
            <v>256117.3</v>
          </cell>
          <cell r="ED19">
            <v>207049.55</v>
          </cell>
          <cell r="EE19">
            <v>205195.28</v>
          </cell>
          <cell r="EF19">
            <v>153415.99</v>
          </cell>
          <cell r="EG19">
            <v>137559.23000000001</v>
          </cell>
          <cell r="EH19">
            <v>154169.78</v>
          </cell>
          <cell r="EI19">
            <v>161451.16</v>
          </cell>
          <cell r="EJ19">
            <v>164273.19</v>
          </cell>
          <cell r="EL19">
            <v>3342898.31</v>
          </cell>
          <cell r="EM19">
            <v>214874.84</v>
          </cell>
          <cell r="EN19">
            <v>306062.14</v>
          </cell>
          <cell r="EO19">
            <v>394716.74</v>
          </cell>
          <cell r="EP19">
            <v>433012.14</v>
          </cell>
          <cell r="EQ19">
            <v>464268.84</v>
          </cell>
          <cell r="ER19">
            <v>323276.15999999997</v>
          </cell>
          <cell r="ES19">
            <v>279561.86</v>
          </cell>
          <cell r="ET19">
            <v>200590.58</v>
          </cell>
          <cell r="EU19">
            <v>176713.42</v>
          </cell>
          <cell r="EV19">
            <v>177727.4</v>
          </cell>
          <cell r="EW19">
            <v>195209.44</v>
          </cell>
          <cell r="EX19">
            <v>176884.75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B19">
            <v>5624867.3499999996</v>
          </cell>
          <cell r="GC19">
            <v>377121.39</v>
          </cell>
          <cell r="GD19">
            <v>493197.31</v>
          </cell>
          <cell r="GE19">
            <v>632108.55000000005</v>
          </cell>
          <cell r="GF19">
            <v>688976.17</v>
          </cell>
          <cell r="GG19">
            <v>720386.14</v>
          </cell>
          <cell r="GH19">
            <v>530325.71</v>
          </cell>
          <cell r="GI19">
            <v>484757.14</v>
          </cell>
          <cell r="GJ19">
            <v>354006.57</v>
          </cell>
          <cell r="GK19">
            <v>314272.65000000002</v>
          </cell>
          <cell r="GL19">
            <v>331897.18</v>
          </cell>
          <cell r="GM19">
            <v>356660.6</v>
          </cell>
          <cell r="GN19">
            <v>341157.94</v>
          </cell>
        </row>
        <row r="20">
          <cell r="A20" t="str">
            <v>Gross Profit</v>
          </cell>
          <cell r="B20">
            <v>56833846.769999981</v>
          </cell>
          <cell r="C20">
            <v>3515936.98</v>
          </cell>
          <cell r="D20">
            <v>4982859.0499999933</v>
          </cell>
          <cell r="E20">
            <v>6371019.0399999991</v>
          </cell>
          <cell r="F20">
            <v>8289916.5599999949</v>
          </cell>
          <cell r="G20">
            <v>6311101.950000003</v>
          </cell>
          <cell r="H20">
            <v>5900343.4799999967</v>
          </cell>
          <cell r="I20">
            <v>4577771.099999994</v>
          </cell>
          <cell r="J20">
            <v>3807931.35</v>
          </cell>
          <cell r="K20">
            <v>3298094.98</v>
          </cell>
          <cell r="L20">
            <v>3263448.7</v>
          </cell>
          <cell r="M20">
            <v>3273754.01</v>
          </cell>
          <cell r="N20">
            <v>3241669.57</v>
          </cell>
          <cell r="P20">
            <v>8447873.0000000019</v>
          </cell>
          <cell r="Q20">
            <v>608393.32999999996</v>
          </cell>
          <cell r="R20">
            <v>670554.54</v>
          </cell>
          <cell r="S20">
            <v>1108390.82</v>
          </cell>
          <cell r="T20">
            <v>1455150.8</v>
          </cell>
          <cell r="U20">
            <v>979899.35</v>
          </cell>
          <cell r="V20">
            <v>950149.31</v>
          </cell>
          <cell r="W20">
            <v>644557.98</v>
          </cell>
          <cell r="X20">
            <v>497443.66</v>
          </cell>
          <cell r="Y20">
            <v>383586</v>
          </cell>
          <cell r="Z20">
            <v>383073.91</v>
          </cell>
          <cell r="AA20">
            <v>383296.13</v>
          </cell>
          <cell r="AB20">
            <v>383377.17</v>
          </cell>
          <cell r="AD20">
            <v>51738706.760000005</v>
          </cell>
          <cell r="AE20">
            <v>3382750.05</v>
          </cell>
          <cell r="AF20">
            <v>4482143.92</v>
          </cell>
          <cell r="AG20">
            <v>6080985.1700000055</v>
          </cell>
          <cell r="AH20">
            <v>7453424.8600000069</v>
          </cell>
          <cell r="AI20">
            <v>5906128.0599999949</v>
          </cell>
          <cell r="AJ20">
            <v>5276053.5099999942</v>
          </cell>
          <cell r="AK20">
            <v>4319321.68</v>
          </cell>
          <cell r="AL20">
            <v>3375736.51</v>
          </cell>
          <cell r="AM20">
            <v>2865646.72</v>
          </cell>
          <cell r="AN20">
            <v>2871150.42</v>
          </cell>
          <cell r="AO20">
            <v>2863816.82</v>
          </cell>
          <cell r="AP20">
            <v>2861549.04</v>
          </cell>
          <cell r="AR20">
            <v>21240201.580000002</v>
          </cell>
          <cell r="AS20">
            <v>1423975.01</v>
          </cell>
          <cell r="AT20">
            <v>1889517.47</v>
          </cell>
          <cell r="AU20">
            <v>2800778.72</v>
          </cell>
          <cell r="AV20">
            <v>2910568.78</v>
          </cell>
          <cell r="AW20">
            <v>2089776.16</v>
          </cell>
          <cell r="AX20">
            <v>1940255.47</v>
          </cell>
          <cell r="AY20">
            <v>1615037.68</v>
          </cell>
          <cell r="AZ20">
            <v>1371973.96</v>
          </cell>
          <cell r="BA20">
            <v>1311664.96</v>
          </cell>
          <cell r="BB20">
            <v>1305900.67</v>
          </cell>
          <cell r="BC20">
            <v>1287697.48</v>
          </cell>
          <cell r="BD20">
            <v>1293055.22</v>
          </cell>
          <cell r="BF20">
            <v>9767090.4200000037</v>
          </cell>
          <cell r="BG20">
            <v>614238.6100000008</v>
          </cell>
          <cell r="BH20">
            <v>901880.6</v>
          </cell>
          <cell r="BI20">
            <v>1287200.01</v>
          </cell>
          <cell r="BJ20">
            <v>1393424.87</v>
          </cell>
          <cell r="BK20">
            <v>1093343.07</v>
          </cell>
          <cell r="BL20">
            <v>1007689.85</v>
          </cell>
          <cell r="BM20">
            <v>786177.44999999925</v>
          </cell>
          <cell r="BN20">
            <v>633978.71</v>
          </cell>
          <cell r="BO20">
            <v>509335.99000000115</v>
          </cell>
          <cell r="BP20">
            <v>515487.74</v>
          </cell>
          <cell r="BQ20">
            <v>523351.36</v>
          </cell>
          <cell r="BR20">
            <v>500982.16</v>
          </cell>
          <cell r="BT20">
            <v>2363501.31</v>
          </cell>
          <cell r="BU20">
            <v>144542.91</v>
          </cell>
          <cell r="BV20">
            <v>191422.99</v>
          </cell>
          <cell r="BW20">
            <v>310139.62</v>
          </cell>
          <cell r="BX20">
            <v>387480.35</v>
          </cell>
          <cell r="BY20">
            <v>291743.98</v>
          </cell>
          <cell r="BZ20">
            <v>251967.02</v>
          </cell>
          <cell r="CA20">
            <v>158708.04999999999</v>
          </cell>
          <cell r="CB20">
            <v>132671.78</v>
          </cell>
          <cell r="CC20">
            <v>114164.37</v>
          </cell>
          <cell r="CD20">
            <v>122196.43</v>
          </cell>
          <cell r="CE20">
            <v>122918.47</v>
          </cell>
          <cell r="CF20">
            <v>135545.34</v>
          </cell>
          <cell r="CH20">
            <v>15377595.300000003</v>
          </cell>
          <cell r="CI20">
            <v>1231828.98</v>
          </cell>
          <cell r="CJ20">
            <v>1222725.67</v>
          </cell>
          <cell r="CK20">
            <v>1488162.81</v>
          </cell>
          <cell r="CL20">
            <v>1352012.29</v>
          </cell>
          <cell r="CM20">
            <v>1390715.85</v>
          </cell>
          <cell r="CN20">
            <v>1319397.18</v>
          </cell>
          <cell r="CO20">
            <v>1282357.77</v>
          </cell>
          <cell r="CP20">
            <v>1308023.43</v>
          </cell>
          <cell r="CQ20">
            <v>1183035.28</v>
          </cell>
          <cell r="CR20">
            <v>1189455.55</v>
          </cell>
          <cell r="CS20">
            <v>1180735.6499999999</v>
          </cell>
          <cell r="CT20">
            <v>1229144.8400000001</v>
          </cell>
          <cell r="CV20" t="str">
            <v>0</v>
          </cell>
          <cell r="CW20" t="str">
            <v>0</v>
          </cell>
          <cell r="CX20" t="str">
            <v>0</v>
          </cell>
          <cell r="CY20" t="str">
            <v>0</v>
          </cell>
          <cell r="CZ20" t="str">
            <v>0</v>
          </cell>
          <cell r="DA20" t="str">
            <v>0</v>
          </cell>
          <cell r="DB20" t="str">
            <v>0</v>
          </cell>
          <cell r="DC20" t="str">
            <v>0</v>
          </cell>
          <cell r="DD20" t="str">
            <v>0</v>
          </cell>
          <cell r="DE20" t="str">
            <v>0</v>
          </cell>
          <cell r="DF20" t="str">
            <v>0</v>
          </cell>
          <cell r="DG20" t="str">
            <v>0</v>
          </cell>
          <cell r="DH20" t="str">
            <v>0</v>
          </cell>
          <cell r="DJ20">
            <v>165768815.14000002</v>
          </cell>
          <cell r="DK20">
            <v>10921665.870000001</v>
          </cell>
          <cell r="DL20">
            <v>14341104.239999987</v>
          </cell>
          <cell r="DM20">
            <v>19446676.190000027</v>
          </cell>
          <cell r="DN20">
            <v>23241978.50999999</v>
          </cell>
          <cell r="DO20">
            <v>18062708.420000002</v>
          </cell>
          <cell r="DP20">
            <v>16645855.820000008</v>
          </cell>
          <cell r="DQ20">
            <v>13383931.710000001</v>
          </cell>
          <cell r="DR20">
            <v>11127759.400000002</v>
          </cell>
          <cell r="DS20">
            <v>9665528.3000000026</v>
          </cell>
          <cell r="DT20">
            <v>9650713.4199999981</v>
          </cell>
          <cell r="DU20">
            <v>9635569.9200000018</v>
          </cell>
          <cell r="DV20">
            <v>9645323.3399999999</v>
          </cell>
          <cell r="DX20">
            <v>31504118.979999993</v>
          </cell>
          <cell r="DY20">
            <v>2063705.51</v>
          </cell>
          <cell r="DZ20">
            <v>2850579.13</v>
          </cell>
          <cell r="EA20">
            <v>3741720.79</v>
          </cell>
          <cell r="EB20">
            <v>4645022.6599999927</v>
          </cell>
          <cell r="EC20">
            <v>3418906.7799999937</v>
          </cell>
          <cell r="ED20">
            <v>3100443.4700000063</v>
          </cell>
          <cell r="EE20">
            <v>2596016.0499999998</v>
          </cell>
          <cell r="EF20">
            <v>2022347.5</v>
          </cell>
          <cell r="EG20">
            <v>1762815.82</v>
          </cell>
          <cell r="EH20">
            <v>1718644.69</v>
          </cell>
          <cell r="EI20">
            <v>1730437.13</v>
          </cell>
          <cell r="EJ20">
            <v>1853479.45</v>
          </cell>
          <cell r="EL20">
            <v>44516777.260000005</v>
          </cell>
          <cell r="EM20">
            <v>2873755.89</v>
          </cell>
          <cell r="EN20">
            <v>3585008.01</v>
          </cell>
          <cell r="EO20">
            <v>5799737.1799999997</v>
          </cell>
          <cell r="EP20">
            <v>6669792.4200000092</v>
          </cell>
          <cell r="EQ20">
            <v>5217429.72</v>
          </cell>
          <cell r="ER20">
            <v>4832724.58</v>
          </cell>
          <cell r="ES20">
            <v>3043065.95</v>
          </cell>
          <cell r="ET20">
            <v>2799476.74</v>
          </cell>
          <cell r="EU20">
            <v>2420541.58</v>
          </cell>
          <cell r="EV20">
            <v>2491698.85</v>
          </cell>
          <cell r="EW20">
            <v>2424289.2000000002</v>
          </cell>
          <cell r="EX20">
            <v>2359257.14</v>
          </cell>
          <cell r="EZ20">
            <v>1323607.01</v>
          </cell>
          <cell r="FA20">
            <v>109898.05</v>
          </cell>
          <cell r="FB20">
            <v>105070.39999999999</v>
          </cell>
          <cell r="FC20">
            <v>131919.76999999999</v>
          </cell>
          <cell r="FD20">
            <v>137141.82999999999</v>
          </cell>
          <cell r="FE20">
            <v>130017.05</v>
          </cell>
          <cell r="FF20">
            <v>124044.78</v>
          </cell>
          <cell r="FG20">
            <v>111124.88</v>
          </cell>
          <cell r="FH20">
            <v>100197</v>
          </cell>
          <cell r="FI20">
            <v>94888.95</v>
          </cell>
          <cell r="FJ20">
            <v>94418.42</v>
          </cell>
          <cell r="FK20">
            <v>86846.45</v>
          </cell>
          <cell r="FL20">
            <v>98039.43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  <cell r="GB20">
            <v>77344503.25</v>
          </cell>
          <cell r="GC20">
            <v>5047359.45</v>
          </cell>
          <cell r="GD20">
            <v>6540657.540000001</v>
          </cell>
          <cell r="GE20">
            <v>9673377.7399999984</v>
          </cell>
          <cell r="GF20">
            <v>11451956.910000002</v>
          </cell>
          <cell r="GG20">
            <v>8766353.5499999933</v>
          </cell>
          <cell r="GH20">
            <v>8057212.8300000047</v>
          </cell>
          <cell r="GI20">
            <v>5750206.8800000018</v>
          </cell>
          <cell r="GJ20">
            <v>4922021.24</v>
          </cell>
          <cell r="GK20">
            <v>4278246.3499999996</v>
          </cell>
          <cell r="GL20">
            <v>4304761.96</v>
          </cell>
          <cell r="GM20">
            <v>4241572.78</v>
          </cell>
          <cell r="GN20">
            <v>4310776.0199999996</v>
          </cell>
        </row>
        <row r="21">
          <cell r="A21" t="str">
            <v>Direct Expenses</v>
          </cell>
          <cell r="B21">
            <v>10836914</v>
          </cell>
          <cell r="C21">
            <v>993087.55</v>
          </cell>
          <cell r="D21">
            <v>941671.28</v>
          </cell>
          <cell r="E21">
            <v>987977.91</v>
          </cell>
          <cell r="F21">
            <v>991006.28</v>
          </cell>
          <cell r="G21">
            <v>886457.18</v>
          </cell>
          <cell r="H21">
            <v>927779.58</v>
          </cell>
          <cell r="I21">
            <v>929740.01</v>
          </cell>
          <cell r="J21">
            <v>816735.66</v>
          </cell>
          <cell r="K21">
            <v>831683.06</v>
          </cell>
          <cell r="L21">
            <v>885661.18</v>
          </cell>
          <cell r="M21">
            <v>805984.51</v>
          </cell>
          <cell r="N21">
            <v>839129.8</v>
          </cell>
          <cell r="P21">
            <v>1650537.11</v>
          </cell>
          <cell r="Q21">
            <v>155020.37</v>
          </cell>
          <cell r="R21">
            <v>136686.95000000001</v>
          </cell>
          <cell r="S21">
            <v>149589.37</v>
          </cell>
          <cell r="T21">
            <v>142820.73000000001</v>
          </cell>
          <cell r="U21">
            <v>134162.19</v>
          </cell>
          <cell r="V21">
            <v>143154.73000000001</v>
          </cell>
          <cell r="W21">
            <v>132845.04</v>
          </cell>
          <cell r="X21">
            <v>127680.95</v>
          </cell>
          <cell r="Y21">
            <v>132230.65</v>
          </cell>
          <cell r="Z21">
            <v>136559.78</v>
          </cell>
          <cell r="AA21">
            <v>128166.06</v>
          </cell>
          <cell r="AB21">
            <v>131620.29</v>
          </cell>
          <cell r="AD21">
            <v>7450761.6699999999</v>
          </cell>
          <cell r="AE21">
            <v>669197.43000000005</v>
          </cell>
          <cell r="AF21">
            <v>612623.22</v>
          </cell>
          <cell r="AG21">
            <v>668141.93000000005</v>
          </cell>
          <cell r="AH21">
            <v>647845.55000000005</v>
          </cell>
          <cell r="AI21">
            <v>599973.76</v>
          </cell>
          <cell r="AJ21">
            <v>632809.59</v>
          </cell>
          <cell r="AK21">
            <v>608238.18999999994</v>
          </cell>
          <cell r="AL21">
            <v>593119.05000000005</v>
          </cell>
          <cell r="AM21">
            <v>605814.59</v>
          </cell>
          <cell r="AN21">
            <v>619618.17000000004</v>
          </cell>
          <cell r="AO21">
            <v>591890.98</v>
          </cell>
          <cell r="AP21">
            <v>601489.21</v>
          </cell>
          <cell r="AR21">
            <v>5280280.3600000003</v>
          </cell>
          <cell r="AS21">
            <v>592193.5</v>
          </cell>
          <cell r="AT21">
            <v>448659.67</v>
          </cell>
          <cell r="AU21">
            <v>526230.5</v>
          </cell>
          <cell r="AV21">
            <v>443517.8</v>
          </cell>
          <cell r="AW21">
            <v>400404.8</v>
          </cell>
          <cell r="AX21">
            <v>448309.28</v>
          </cell>
          <cell r="AY21">
            <v>405451.89</v>
          </cell>
          <cell r="AZ21">
            <v>394209.37</v>
          </cell>
          <cell r="BA21">
            <v>405803.89</v>
          </cell>
          <cell r="BB21">
            <v>414228.4</v>
          </cell>
          <cell r="BC21">
            <v>399779.37</v>
          </cell>
          <cell r="BD21">
            <v>401491.89</v>
          </cell>
          <cell r="BF21">
            <v>1890755.52</v>
          </cell>
          <cell r="BG21">
            <v>175245.81</v>
          </cell>
          <cell r="BH21">
            <v>160643.82999999999</v>
          </cell>
          <cell r="BI21">
            <v>176683.31</v>
          </cell>
          <cell r="BJ21">
            <v>170612.15</v>
          </cell>
          <cell r="BK21">
            <v>161507.82999999999</v>
          </cell>
          <cell r="BL21">
            <v>170378.15</v>
          </cell>
          <cell r="BM21">
            <v>146534.56</v>
          </cell>
          <cell r="BN21">
            <v>142860.59</v>
          </cell>
          <cell r="BO21">
            <v>146797.06</v>
          </cell>
          <cell r="BP21">
            <v>149836.53</v>
          </cell>
          <cell r="BQ21">
            <v>144210.59</v>
          </cell>
          <cell r="BR21">
            <v>145445.10999999999</v>
          </cell>
          <cell r="BT21">
            <v>479562</v>
          </cell>
          <cell r="BU21">
            <v>42082.080000000002</v>
          </cell>
          <cell r="BV21">
            <v>38540.400000000001</v>
          </cell>
          <cell r="BW21">
            <v>41688.080000000002</v>
          </cell>
          <cell r="BX21">
            <v>40641.74</v>
          </cell>
          <cell r="BY21">
            <v>38440.559999999998</v>
          </cell>
          <cell r="BZ21">
            <v>40572.74</v>
          </cell>
          <cell r="CA21">
            <v>39880.18</v>
          </cell>
          <cell r="CB21">
            <v>38996.01</v>
          </cell>
          <cell r="CC21">
            <v>39662.080000000002</v>
          </cell>
          <cell r="CD21">
            <v>40813.839999999997</v>
          </cell>
          <cell r="CE21">
            <v>38623.17</v>
          </cell>
          <cell r="CF21">
            <v>39621.120000000003</v>
          </cell>
          <cell r="CH21">
            <v>4030157.5</v>
          </cell>
          <cell r="CI21">
            <v>363092.27</v>
          </cell>
          <cell r="CJ21">
            <v>369943.41</v>
          </cell>
          <cell r="CK21">
            <v>388271.86</v>
          </cell>
          <cell r="CL21">
            <v>350352.47</v>
          </cell>
          <cell r="CM21">
            <v>329515.71000000002</v>
          </cell>
          <cell r="CN21">
            <v>339169.47</v>
          </cell>
          <cell r="CO21">
            <v>315265.89</v>
          </cell>
          <cell r="CP21">
            <v>304888.37</v>
          </cell>
          <cell r="CQ21">
            <v>310788.59000000003</v>
          </cell>
          <cell r="CR21">
            <v>332280.26</v>
          </cell>
          <cell r="CS21">
            <v>304621.19</v>
          </cell>
          <cell r="CT21">
            <v>321968.01</v>
          </cell>
          <cell r="CV21">
            <v>15539603.919999998</v>
          </cell>
          <cell r="CW21">
            <v>1444623.23</v>
          </cell>
          <cell r="CX21">
            <v>1397173.68</v>
          </cell>
          <cell r="CY21">
            <v>1498809.14</v>
          </cell>
          <cell r="CZ21">
            <v>1410075.85</v>
          </cell>
          <cell r="DA21">
            <v>1519115.17</v>
          </cell>
          <cell r="DB21">
            <v>1211137.6200000001</v>
          </cell>
          <cell r="DC21">
            <v>1244196.48</v>
          </cell>
          <cell r="DD21">
            <v>1154653.03</v>
          </cell>
          <cell r="DE21">
            <v>1160360.44</v>
          </cell>
          <cell r="DF21">
            <v>1209060.48</v>
          </cell>
          <cell r="DG21">
            <v>1143455.3600000001</v>
          </cell>
          <cell r="DH21">
            <v>1146943.44</v>
          </cell>
          <cell r="DJ21">
            <v>47158572.080000006</v>
          </cell>
          <cell r="DK21">
            <v>4434542.24</v>
          </cell>
          <cell r="DL21">
            <v>4105942.44</v>
          </cell>
          <cell r="DM21">
            <v>4437392.0999999996</v>
          </cell>
          <cell r="DN21">
            <v>4196872.57</v>
          </cell>
          <cell r="DO21">
            <v>4069577.2</v>
          </cell>
          <cell r="DP21">
            <v>3913311.16</v>
          </cell>
          <cell r="DQ21">
            <v>3822152.24</v>
          </cell>
          <cell r="DR21">
            <v>3573143.03</v>
          </cell>
          <cell r="DS21">
            <v>3633140.36</v>
          </cell>
          <cell r="DT21">
            <v>3788058.64</v>
          </cell>
          <cell r="DU21">
            <v>3556731.23</v>
          </cell>
          <cell r="DV21">
            <v>3627708.87</v>
          </cell>
          <cell r="DX21">
            <v>6909663.8399999999</v>
          </cell>
          <cell r="DY21">
            <v>600362.67000000004</v>
          </cell>
          <cell r="DZ21">
            <v>557861.43000000005</v>
          </cell>
          <cell r="EA21">
            <v>615137.43000000005</v>
          </cell>
          <cell r="EB21">
            <v>574232.07999999996</v>
          </cell>
          <cell r="EC21">
            <v>561905.91</v>
          </cell>
          <cell r="ED21">
            <v>595409.86</v>
          </cell>
          <cell r="EE21">
            <v>572050.1</v>
          </cell>
          <cell r="EF21">
            <v>544890.71</v>
          </cell>
          <cell r="EG21">
            <v>558817.13</v>
          </cell>
          <cell r="EH21">
            <v>567909.86</v>
          </cell>
          <cell r="EI21">
            <v>561891.32999999996</v>
          </cell>
          <cell r="EJ21">
            <v>599195.32999999996</v>
          </cell>
          <cell r="EL21">
            <v>8285614.9799999995</v>
          </cell>
          <cell r="EM21">
            <v>694813.39</v>
          </cell>
          <cell r="EN21">
            <v>641026.75</v>
          </cell>
          <cell r="EO21">
            <v>755531.11</v>
          </cell>
          <cell r="EP21">
            <v>736686.36</v>
          </cell>
          <cell r="EQ21">
            <v>697153.98</v>
          </cell>
          <cell r="ER21">
            <v>744989.38</v>
          </cell>
          <cell r="ES21">
            <v>656794.06999999995</v>
          </cell>
          <cell r="ET21">
            <v>638094.76</v>
          </cell>
          <cell r="EU21">
            <v>695701.05</v>
          </cell>
          <cell r="EV21">
            <v>704597.33</v>
          </cell>
          <cell r="EW21">
            <v>657895.75</v>
          </cell>
          <cell r="EX21">
            <v>662331.05000000005</v>
          </cell>
          <cell r="EZ21">
            <v>325262.05</v>
          </cell>
          <cell r="FA21">
            <v>29062.54</v>
          </cell>
          <cell r="FB21">
            <v>25951.46</v>
          </cell>
          <cell r="FC21">
            <v>27649.54</v>
          </cell>
          <cell r="FD21">
            <v>26998.17</v>
          </cell>
          <cell r="FE21">
            <v>25696.46</v>
          </cell>
          <cell r="FF21">
            <v>26997.17</v>
          </cell>
          <cell r="FG21">
            <v>26993.17</v>
          </cell>
          <cell r="FH21">
            <v>26940.82</v>
          </cell>
          <cell r="FI21">
            <v>27289.43</v>
          </cell>
          <cell r="FJ21">
            <v>27889.98</v>
          </cell>
          <cell r="FK21">
            <v>26564.880000000001</v>
          </cell>
          <cell r="FL21">
            <v>27228.43</v>
          </cell>
          <cell r="FN21">
            <v>8273508.0299999993</v>
          </cell>
          <cell r="FO21">
            <v>733389.69</v>
          </cell>
          <cell r="FP21">
            <v>694020.68</v>
          </cell>
          <cell r="FQ21">
            <v>806380.99</v>
          </cell>
          <cell r="FR21">
            <v>759648.2</v>
          </cell>
          <cell r="FS21">
            <v>726543.56</v>
          </cell>
          <cell r="FT21">
            <v>701306.72</v>
          </cell>
          <cell r="FU21">
            <v>654061.43999999994</v>
          </cell>
          <cell r="FV21">
            <v>652637.4</v>
          </cell>
          <cell r="FW21">
            <v>626607.37</v>
          </cell>
          <cell r="FX21">
            <v>644931.31999999995</v>
          </cell>
          <cell r="FY21">
            <v>628902.46</v>
          </cell>
          <cell r="FZ21">
            <v>645078.19999999995</v>
          </cell>
          <cell r="GB21">
            <v>23794048.899999999</v>
          </cell>
          <cell r="GC21">
            <v>2057628.29</v>
          </cell>
          <cell r="GD21">
            <v>1918860.32</v>
          </cell>
          <cell r="GE21">
            <v>2204699.0699999998</v>
          </cell>
          <cell r="GF21">
            <v>2097564.81</v>
          </cell>
          <cell r="GG21">
            <v>2011299.91</v>
          </cell>
          <cell r="GH21">
            <v>2068703.13</v>
          </cell>
          <cell r="GI21">
            <v>1909898.78</v>
          </cell>
          <cell r="GJ21">
            <v>1862563.69</v>
          </cell>
          <cell r="GK21">
            <v>1908414.98</v>
          </cell>
          <cell r="GL21">
            <v>1945328.49</v>
          </cell>
          <cell r="GM21">
            <v>1875254.42</v>
          </cell>
          <cell r="GN21">
            <v>1933833.01</v>
          </cell>
        </row>
        <row r="22">
          <cell r="A22" t="str">
            <v>A&amp;G-Administrative expense transferred- - Admin &amp; General Exp 9220-09341</v>
          </cell>
          <cell r="B22">
            <v>5297450.97</v>
          </cell>
          <cell r="C22">
            <v>492472.06</v>
          </cell>
          <cell r="D22">
            <v>476296.51</v>
          </cell>
          <cell r="E22">
            <v>510944.03</v>
          </cell>
          <cell r="F22">
            <v>480694.86</v>
          </cell>
          <cell r="G22">
            <v>517866.36</v>
          </cell>
          <cell r="H22">
            <v>412876.81</v>
          </cell>
          <cell r="I22">
            <v>424146.58</v>
          </cell>
          <cell r="J22">
            <v>393621.22</v>
          </cell>
          <cell r="K22">
            <v>395566.87</v>
          </cell>
          <cell r="L22">
            <v>412168.72</v>
          </cell>
          <cell r="M22">
            <v>389803.93</v>
          </cell>
          <cell r="N22">
            <v>390993.02</v>
          </cell>
          <cell r="P22">
            <v>756778.71</v>
          </cell>
          <cell r="Q22">
            <v>70353.149999999994</v>
          </cell>
          <cell r="R22">
            <v>68042.36</v>
          </cell>
          <cell r="S22">
            <v>72992</v>
          </cell>
          <cell r="T22">
            <v>68670.69</v>
          </cell>
          <cell r="U22">
            <v>73980.91</v>
          </cell>
          <cell r="V22">
            <v>58982.400000000001</v>
          </cell>
          <cell r="W22">
            <v>60592.37</v>
          </cell>
          <cell r="X22">
            <v>56231.6</v>
          </cell>
          <cell r="Y22">
            <v>56509.55</v>
          </cell>
          <cell r="Z22">
            <v>58881.25</v>
          </cell>
          <cell r="AA22">
            <v>55686.28</v>
          </cell>
          <cell r="AB22">
            <v>55856.15</v>
          </cell>
          <cell r="AD22">
            <v>4379060.38</v>
          </cell>
          <cell r="AE22">
            <v>407094.83</v>
          </cell>
          <cell r="AF22">
            <v>393723.54</v>
          </cell>
          <cell r="AG22">
            <v>422364.41</v>
          </cell>
          <cell r="AH22">
            <v>397359.38</v>
          </cell>
          <cell r="AI22">
            <v>428086.66</v>
          </cell>
          <cell r="AJ22">
            <v>341298.58</v>
          </cell>
          <cell r="AK22">
            <v>350614.57</v>
          </cell>
          <cell r="AL22">
            <v>325381.21999999997</v>
          </cell>
          <cell r="AM22">
            <v>326989.57</v>
          </cell>
          <cell r="AN22">
            <v>340713.24</v>
          </cell>
          <cell r="AO22">
            <v>322225.71999999997</v>
          </cell>
          <cell r="AP22">
            <v>323208.65999999997</v>
          </cell>
          <cell r="AR22">
            <v>2192638.11</v>
          </cell>
          <cell r="AS22">
            <v>203836.34</v>
          </cell>
          <cell r="AT22">
            <v>197141.21</v>
          </cell>
          <cell r="AU22">
            <v>211481.97</v>
          </cell>
          <cell r="AV22">
            <v>198961.7</v>
          </cell>
          <cell r="AW22">
            <v>214347.15</v>
          </cell>
          <cell r="AX22">
            <v>170891.51999999999</v>
          </cell>
          <cell r="AY22">
            <v>175556.12</v>
          </cell>
          <cell r="AZ22">
            <v>162921.54</v>
          </cell>
          <cell r="BA22">
            <v>163726.85999999999</v>
          </cell>
          <cell r="BB22">
            <v>170598.43</v>
          </cell>
          <cell r="BC22">
            <v>161341.54999999999</v>
          </cell>
          <cell r="BD22">
            <v>161833.72</v>
          </cell>
          <cell r="BF22">
            <v>822045.05</v>
          </cell>
          <cell r="BG22">
            <v>76420.570000000007</v>
          </cell>
          <cell r="BH22">
            <v>73910.490000000005</v>
          </cell>
          <cell r="BI22">
            <v>79287</v>
          </cell>
          <cell r="BJ22">
            <v>74593.009999999995</v>
          </cell>
          <cell r="BK22">
            <v>80361.19</v>
          </cell>
          <cell r="BL22">
            <v>64069.18</v>
          </cell>
          <cell r="BM22">
            <v>65817.990000000005</v>
          </cell>
          <cell r="BN22">
            <v>61081.15</v>
          </cell>
          <cell r="BO22">
            <v>61383.07</v>
          </cell>
          <cell r="BP22">
            <v>63959.3</v>
          </cell>
          <cell r="BQ22">
            <v>60488.79</v>
          </cell>
          <cell r="BR22">
            <v>60673.31</v>
          </cell>
          <cell r="BT22">
            <v>188029.21</v>
          </cell>
          <cell r="BU22">
            <v>17479.939999999999</v>
          </cell>
          <cell r="BV22">
            <v>16905.8</v>
          </cell>
          <cell r="BW22">
            <v>18135.59</v>
          </cell>
          <cell r="BX22">
            <v>17061.919999999998</v>
          </cell>
          <cell r="BY22">
            <v>18381.29</v>
          </cell>
          <cell r="BZ22">
            <v>14654.77</v>
          </cell>
          <cell r="CA22">
            <v>15054.78</v>
          </cell>
          <cell r="CB22">
            <v>13971.3</v>
          </cell>
          <cell r="CC22">
            <v>14040.36</v>
          </cell>
          <cell r="CD22">
            <v>14629.63</v>
          </cell>
          <cell r="CE22">
            <v>13835.81</v>
          </cell>
          <cell r="CF22">
            <v>13878.02</v>
          </cell>
          <cell r="CH22">
            <v>1903601.49</v>
          </cell>
          <cell r="CI22">
            <v>176966.35</v>
          </cell>
          <cell r="CJ22">
            <v>171153.78</v>
          </cell>
          <cell r="CK22">
            <v>183604.12</v>
          </cell>
          <cell r="CL22">
            <v>172734.29</v>
          </cell>
          <cell r="CM22">
            <v>186091.61</v>
          </cell>
          <cell r="CN22">
            <v>148364.35999999999</v>
          </cell>
          <cell r="CO22">
            <v>152414.07</v>
          </cell>
          <cell r="CP22">
            <v>141445</v>
          </cell>
          <cell r="CQ22">
            <v>142144.15</v>
          </cell>
          <cell r="CR22">
            <v>148109.91</v>
          </cell>
          <cell r="CS22">
            <v>140073.28</v>
          </cell>
          <cell r="CT22">
            <v>140500.57</v>
          </cell>
          <cell r="CV22">
            <v>-15539603.919999998</v>
          </cell>
          <cell r="CW22">
            <v>-1444623.23</v>
          </cell>
          <cell r="CX22">
            <v>-1397173.68</v>
          </cell>
          <cell r="CY22">
            <v>-1498809.14</v>
          </cell>
          <cell r="CZ22">
            <v>-1410075.85</v>
          </cell>
          <cell r="DA22">
            <v>-1519115.17</v>
          </cell>
          <cell r="DB22">
            <v>-1211137.6200000001</v>
          </cell>
          <cell r="DC22">
            <v>-1244196.48</v>
          </cell>
          <cell r="DD22">
            <v>-1154653.03</v>
          </cell>
          <cell r="DE22">
            <v>-1160360.44</v>
          </cell>
          <cell r="DF22">
            <v>-1209060.48</v>
          </cell>
          <cell r="DG22">
            <v>-1143455.3600000001</v>
          </cell>
          <cell r="DH22">
            <v>-1146943.44</v>
          </cell>
          <cell r="DJ22">
            <v>9.3132257461547852E-10</v>
          </cell>
          <cell r="DK22">
            <v>1.0000000242143869E-2</v>
          </cell>
          <cell r="DL22">
            <v>1.0000000009313226E-2</v>
          </cell>
          <cell r="DM22">
            <v>-1.9999999785795808E-2</v>
          </cell>
          <cell r="DN22">
            <v>0</v>
          </cell>
          <cell r="DO22">
            <v>0</v>
          </cell>
          <cell r="DP22">
            <v>0</v>
          </cell>
          <cell r="DQ22">
            <v>2.3283064365386963E-10</v>
          </cell>
          <cell r="DR22">
            <v>0</v>
          </cell>
          <cell r="DS22">
            <v>-1.0000000009313226E-2</v>
          </cell>
          <cell r="DT22">
            <v>0</v>
          </cell>
          <cell r="DU22">
            <v>0</v>
          </cell>
          <cell r="DV22">
            <v>1.0000000242143869E-2</v>
          </cell>
          <cell r="DX22">
            <v>3603112.79</v>
          </cell>
          <cell r="DY22">
            <v>319391.21999999997</v>
          </cell>
          <cell r="DZ22">
            <v>302246.01</v>
          </cell>
          <cell r="EA22">
            <v>351178.93</v>
          </cell>
          <cell r="EB22">
            <v>330826.8</v>
          </cell>
          <cell r="EC22">
            <v>316409.71999999997</v>
          </cell>
          <cell r="ED22">
            <v>305419.08</v>
          </cell>
          <cell r="EE22">
            <v>284843.76</v>
          </cell>
          <cell r="EF22">
            <v>284223.59999999998</v>
          </cell>
          <cell r="EG22">
            <v>272887.51</v>
          </cell>
          <cell r="EH22">
            <v>280867.59000000003</v>
          </cell>
          <cell r="EI22">
            <v>273887.02</v>
          </cell>
          <cell r="EJ22">
            <v>280931.55</v>
          </cell>
          <cell r="EL22">
            <v>4513198.59</v>
          </cell>
          <cell r="EM22">
            <v>400064.07</v>
          </cell>
          <cell r="EN22">
            <v>378588.28</v>
          </cell>
          <cell r="EO22">
            <v>439880.82</v>
          </cell>
          <cell r="EP22">
            <v>414388.09</v>
          </cell>
          <cell r="EQ22">
            <v>396329.51</v>
          </cell>
          <cell r="ER22">
            <v>382562.81</v>
          </cell>
          <cell r="ES22">
            <v>356790.51</v>
          </cell>
          <cell r="ET22">
            <v>356013.7</v>
          </cell>
          <cell r="EU22">
            <v>341814.32</v>
          </cell>
          <cell r="EV22">
            <v>351810.04</v>
          </cell>
          <cell r="EW22">
            <v>343066.29</v>
          </cell>
          <cell r="EX22">
            <v>351890.15</v>
          </cell>
          <cell r="EZ22">
            <v>157196.67000000001</v>
          </cell>
          <cell r="FA22">
            <v>13934.4</v>
          </cell>
          <cell r="FB22">
            <v>13186.39</v>
          </cell>
          <cell r="FC22">
            <v>15321.24</v>
          </cell>
          <cell r="FD22">
            <v>14433.32</v>
          </cell>
          <cell r="FE22">
            <v>13804.33</v>
          </cell>
          <cell r="FF22">
            <v>13324.83</v>
          </cell>
          <cell r="FG22">
            <v>12427.17</v>
          </cell>
          <cell r="FH22">
            <v>12400.11</v>
          </cell>
          <cell r="FI22">
            <v>11905.54</v>
          </cell>
          <cell r="FJ22">
            <v>12253.7</v>
          </cell>
          <cell r="FK22">
            <v>11949.15</v>
          </cell>
          <cell r="FL22">
            <v>12256.49</v>
          </cell>
          <cell r="FN22">
            <v>-8273508.0299999993</v>
          </cell>
          <cell r="FO22">
            <v>-733389.69</v>
          </cell>
          <cell r="FP22">
            <v>-694020.68</v>
          </cell>
          <cell r="FQ22">
            <v>-806380.99</v>
          </cell>
          <cell r="FR22">
            <v>-759648.2</v>
          </cell>
          <cell r="FS22">
            <v>-726543.56</v>
          </cell>
          <cell r="FT22">
            <v>-701306.72</v>
          </cell>
          <cell r="FU22">
            <v>-654061.43999999994</v>
          </cell>
          <cell r="FV22">
            <v>-652637.4</v>
          </cell>
          <cell r="FW22">
            <v>-626607.37</v>
          </cell>
          <cell r="FX22">
            <v>-644931.31999999995</v>
          </cell>
          <cell r="FY22">
            <v>-628902.46</v>
          </cell>
          <cell r="FZ22">
            <v>-645078.19999999995</v>
          </cell>
          <cell r="GB22">
            <v>1.999999990221113E-2</v>
          </cell>
          <cell r="GC22">
            <v>0</v>
          </cell>
          <cell r="GD22">
            <v>0</v>
          </cell>
          <cell r="GE22">
            <v>0</v>
          </cell>
          <cell r="GF22">
            <v>1.0000000009313226E-2</v>
          </cell>
          <cell r="GG22">
            <v>-1.1641532182693481E-10</v>
          </cell>
          <cell r="GH22">
            <v>-1.1641532182693481E-10</v>
          </cell>
          <cell r="GI22">
            <v>1.1641532182693481E-10</v>
          </cell>
          <cell r="GJ22">
            <v>1.0000000009313226E-2</v>
          </cell>
          <cell r="GK22">
            <v>0</v>
          </cell>
          <cell r="GL22">
            <v>9.9999998928979039E-3</v>
          </cell>
          <cell r="GM22">
            <v>1.1641532182693481E-10</v>
          </cell>
          <cell r="GN22">
            <v>-1.0000000009313226E-2</v>
          </cell>
        </row>
        <row r="23">
          <cell r="A23" t="str">
            <v>Division G&amp;A Expense Billings</v>
          </cell>
          <cell r="B23">
            <v>5297450.97</v>
          </cell>
          <cell r="C23">
            <v>492472.06</v>
          </cell>
          <cell r="D23">
            <v>476296.51</v>
          </cell>
          <cell r="E23">
            <v>510944.03</v>
          </cell>
          <cell r="F23">
            <v>480694.86</v>
          </cell>
          <cell r="G23">
            <v>517866.36</v>
          </cell>
          <cell r="H23">
            <v>412876.81</v>
          </cell>
          <cell r="I23">
            <v>424146.58</v>
          </cell>
          <cell r="J23">
            <v>393621.22</v>
          </cell>
          <cell r="K23">
            <v>395566.87</v>
          </cell>
          <cell r="L23">
            <v>412168.72</v>
          </cell>
          <cell r="M23">
            <v>389803.93</v>
          </cell>
          <cell r="N23">
            <v>390993.02</v>
          </cell>
          <cell r="P23">
            <v>756778.71</v>
          </cell>
          <cell r="Q23">
            <v>70353.149999999994</v>
          </cell>
          <cell r="R23">
            <v>68042.36</v>
          </cell>
          <cell r="S23">
            <v>72992</v>
          </cell>
          <cell r="T23">
            <v>68670.69</v>
          </cell>
          <cell r="U23">
            <v>73980.91</v>
          </cell>
          <cell r="V23">
            <v>58982.400000000001</v>
          </cell>
          <cell r="W23">
            <v>60592.37</v>
          </cell>
          <cell r="X23">
            <v>56231.6</v>
          </cell>
          <cell r="Y23">
            <v>56509.55</v>
          </cell>
          <cell r="Z23">
            <v>58881.25</v>
          </cell>
          <cell r="AA23">
            <v>55686.28</v>
          </cell>
          <cell r="AB23">
            <v>55856.15</v>
          </cell>
          <cell r="AD23">
            <v>4379060.38</v>
          </cell>
          <cell r="AE23">
            <v>407094.83</v>
          </cell>
          <cell r="AF23">
            <v>393723.54</v>
          </cell>
          <cell r="AG23">
            <v>422364.41</v>
          </cell>
          <cell r="AH23">
            <v>397359.38</v>
          </cell>
          <cell r="AI23">
            <v>428086.66</v>
          </cell>
          <cell r="AJ23">
            <v>341298.58</v>
          </cell>
          <cell r="AK23">
            <v>350614.57</v>
          </cell>
          <cell r="AL23">
            <v>325381.21999999997</v>
          </cell>
          <cell r="AM23">
            <v>326989.57</v>
          </cell>
          <cell r="AN23">
            <v>340713.24</v>
          </cell>
          <cell r="AO23">
            <v>322225.71999999997</v>
          </cell>
          <cell r="AP23">
            <v>323208.65999999997</v>
          </cell>
          <cell r="AR23">
            <v>2192638.11</v>
          </cell>
          <cell r="AS23">
            <v>203836.34</v>
          </cell>
          <cell r="AT23">
            <v>197141.21</v>
          </cell>
          <cell r="AU23">
            <v>211481.97</v>
          </cell>
          <cell r="AV23">
            <v>198961.7</v>
          </cell>
          <cell r="AW23">
            <v>214347.15</v>
          </cell>
          <cell r="AX23">
            <v>170891.51999999999</v>
          </cell>
          <cell r="AY23">
            <v>175556.12</v>
          </cell>
          <cell r="AZ23">
            <v>162921.54</v>
          </cell>
          <cell r="BA23">
            <v>163726.85999999999</v>
          </cell>
          <cell r="BB23">
            <v>170598.43</v>
          </cell>
          <cell r="BC23">
            <v>161341.54999999999</v>
          </cell>
          <cell r="BD23">
            <v>161833.72</v>
          </cell>
          <cell r="BF23">
            <v>822045.05</v>
          </cell>
          <cell r="BG23">
            <v>76420.570000000007</v>
          </cell>
          <cell r="BH23">
            <v>73910.490000000005</v>
          </cell>
          <cell r="BI23">
            <v>79287</v>
          </cell>
          <cell r="BJ23">
            <v>74593.009999999995</v>
          </cell>
          <cell r="BK23">
            <v>80361.19</v>
          </cell>
          <cell r="BL23">
            <v>64069.18</v>
          </cell>
          <cell r="BM23">
            <v>65817.990000000005</v>
          </cell>
          <cell r="BN23">
            <v>61081.15</v>
          </cell>
          <cell r="BO23">
            <v>61383.07</v>
          </cell>
          <cell r="BP23">
            <v>63959.3</v>
          </cell>
          <cell r="BQ23">
            <v>60488.79</v>
          </cell>
          <cell r="BR23">
            <v>60673.31</v>
          </cell>
          <cell r="BT23">
            <v>188029.21</v>
          </cell>
          <cell r="BU23">
            <v>17479.939999999999</v>
          </cell>
          <cell r="BV23">
            <v>16905.8</v>
          </cell>
          <cell r="BW23">
            <v>18135.59</v>
          </cell>
          <cell r="BX23">
            <v>17061.919999999998</v>
          </cell>
          <cell r="BY23">
            <v>18381.29</v>
          </cell>
          <cell r="BZ23">
            <v>14654.77</v>
          </cell>
          <cell r="CA23">
            <v>15054.78</v>
          </cell>
          <cell r="CB23">
            <v>13971.3</v>
          </cell>
          <cell r="CC23">
            <v>14040.36</v>
          </cell>
          <cell r="CD23">
            <v>14629.63</v>
          </cell>
          <cell r="CE23">
            <v>13835.81</v>
          </cell>
          <cell r="CF23">
            <v>13878.02</v>
          </cell>
          <cell r="CH23">
            <v>1903601.49</v>
          </cell>
          <cell r="CI23">
            <v>176966.35</v>
          </cell>
          <cell r="CJ23">
            <v>171153.78</v>
          </cell>
          <cell r="CK23">
            <v>183604.12</v>
          </cell>
          <cell r="CL23">
            <v>172734.29</v>
          </cell>
          <cell r="CM23">
            <v>186091.61</v>
          </cell>
          <cell r="CN23">
            <v>148364.35999999999</v>
          </cell>
          <cell r="CO23">
            <v>152414.07</v>
          </cell>
          <cell r="CP23">
            <v>141445</v>
          </cell>
          <cell r="CQ23">
            <v>142144.15</v>
          </cell>
          <cell r="CR23">
            <v>148109.91</v>
          </cell>
          <cell r="CS23">
            <v>140073.28</v>
          </cell>
          <cell r="CT23">
            <v>140500.57</v>
          </cell>
          <cell r="CV23">
            <v>-15539603.919999998</v>
          </cell>
          <cell r="CW23">
            <v>-1444623.23</v>
          </cell>
          <cell r="CX23">
            <v>-1397173.68</v>
          </cell>
          <cell r="CY23">
            <v>-1498809.14</v>
          </cell>
          <cell r="CZ23">
            <v>-1410075.85</v>
          </cell>
          <cell r="DA23">
            <v>-1519115.17</v>
          </cell>
          <cell r="DB23">
            <v>-1211137.6200000001</v>
          </cell>
          <cell r="DC23">
            <v>-1244196.48</v>
          </cell>
          <cell r="DD23">
            <v>-1154653.03</v>
          </cell>
          <cell r="DE23">
            <v>-1160360.44</v>
          </cell>
          <cell r="DF23">
            <v>-1209060.48</v>
          </cell>
          <cell r="DG23">
            <v>-1143455.3600000001</v>
          </cell>
          <cell r="DH23">
            <v>-1146943.44</v>
          </cell>
          <cell r="DJ23">
            <v>9.3132257461547852E-10</v>
          </cell>
          <cell r="DK23">
            <v>1.0000000242143869E-2</v>
          </cell>
          <cell r="DL23">
            <v>1.0000000009313226E-2</v>
          </cell>
          <cell r="DM23">
            <v>-1.9999999785795808E-2</v>
          </cell>
          <cell r="DN23">
            <v>0</v>
          </cell>
          <cell r="DO23">
            <v>0</v>
          </cell>
          <cell r="DP23">
            <v>0</v>
          </cell>
          <cell r="DQ23">
            <v>2.3283064365386963E-10</v>
          </cell>
          <cell r="DR23">
            <v>0</v>
          </cell>
          <cell r="DS23">
            <v>-1.0000000009313226E-2</v>
          </cell>
          <cell r="DT23">
            <v>0</v>
          </cell>
          <cell r="DU23">
            <v>0</v>
          </cell>
          <cell r="DV23">
            <v>1.0000000242143869E-2</v>
          </cell>
          <cell r="DX23">
            <v>3603112.79</v>
          </cell>
          <cell r="DY23">
            <v>319391.21999999997</v>
          </cell>
          <cell r="DZ23">
            <v>302246.01</v>
          </cell>
          <cell r="EA23">
            <v>351178.93</v>
          </cell>
          <cell r="EB23">
            <v>330826.8</v>
          </cell>
          <cell r="EC23">
            <v>316409.71999999997</v>
          </cell>
          <cell r="ED23">
            <v>305419.08</v>
          </cell>
          <cell r="EE23">
            <v>284843.76</v>
          </cell>
          <cell r="EF23">
            <v>284223.59999999998</v>
          </cell>
          <cell r="EG23">
            <v>272887.51</v>
          </cell>
          <cell r="EH23">
            <v>280867.59000000003</v>
          </cell>
          <cell r="EI23">
            <v>273887.02</v>
          </cell>
          <cell r="EJ23">
            <v>280931.55</v>
          </cell>
          <cell r="EL23">
            <v>4513198.59</v>
          </cell>
          <cell r="EM23">
            <v>400064.07</v>
          </cell>
          <cell r="EN23">
            <v>378588.28</v>
          </cell>
          <cell r="EO23">
            <v>439880.82</v>
          </cell>
          <cell r="EP23">
            <v>414388.09</v>
          </cell>
          <cell r="EQ23">
            <v>396329.51</v>
          </cell>
          <cell r="ER23">
            <v>382562.81</v>
          </cell>
          <cell r="ES23">
            <v>356790.51</v>
          </cell>
          <cell r="ET23">
            <v>356013.7</v>
          </cell>
          <cell r="EU23">
            <v>341814.32</v>
          </cell>
          <cell r="EV23">
            <v>351810.04</v>
          </cell>
          <cell r="EW23">
            <v>343066.29</v>
          </cell>
          <cell r="EX23">
            <v>351890.15</v>
          </cell>
          <cell r="EZ23">
            <v>157196.67000000001</v>
          </cell>
          <cell r="FA23">
            <v>13934.4</v>
          </cell>
          <cell r="FB23">
            <v>13186.39</v>
          </cell>
          <cell r="FC23">
            <v>15321.24</v>
          </cell>
          <cell r="FD23">
            <v>14433.32</v>
          </cell>
          <cell r="FE23">
            <v>13804.33</v>
          </cell>
          <cell r="FF23">
            <v>13324.83</v>
          </cell>
          <cell r="FG23">
            <v>12427.17</v>
          </cell>
          <cell r="FH23">
            <v>12400.11</v>
          </cell>
          <cell r="FI23">
            <v>11905.54</v>
          </cell>
          <cell r="FJ23">
            <v>12253.7</v>
          </cell>
          <cell r="FK23">
            <v>11949.15</v>
          </cell>
          <cell r="FL23">
            <v>12256.49</v>
          </cell>
          <cell r="FN23">
            <v>-8273508.0299999993</v>
          </cell>
          <cell r="FO23">
            <v>-733389.69</v>
          </cell>
          <cell r="FP23">
            <v>-694020.68</v>
          </cell>
          <cell r="FQ23">
            <v>-806380.99</v>
          </cell>
          <cell r="FR23">
            <v>-759648.2</v>
          </cell>
          <cell r="FS23">
            <v>-726543.56</v>
          </cell>
          <cell r="FT23">
            <v>-701306.72</v>
          </cell>
          <cell r="FU23">
            <v>-654061.43999999994</v>
          </cell>
          <cell r="FV23">
            <v>-652637.4</v>
          </cell>
          <cell r="FW23">
            <v>-626607.37</v>
          </cell>
          <cell r="FX23">
            <v>-644931.31999999995</v>
          </cell>
          <cell r="FY23">
            <v>-628902.46</v>
          </cell>
          <cell r="FZ23">
            <v>-645078.19999999995</v>
          </cell>
          <cell r="GB23">
            <v>1.999999990221113E-2</v>
          </cell>
          <cell r="GC23">
            <v>0</v>
          </cell>
          <cell r="GD23">
            <v>0</v>
          </cell>
          <cell r="GE23">
            <v>0</v>
          </cell>
          <cell r="GF23">
            <v>1.0000000009313226E-2</v>
          </cell>
          <cell r="GG23">
            <v>-1.1641532182693481E-10</v>
          </cell>
          <cell r="GH23">
            <v>-1.1641532182693481E-10</v>
          </cell>
          <cell r="GI23">
            <v>1.1641532182693481E-10</v>
          </cell>
          <cell r="GJ23">
            <v>1.0000000009313226E-2</v>
          </cell>
          <cell r="GK23">
            <v>0</v>
          </cell>
          <cell r="GL23">
            <v>9.9999998928979039E-3</v>
          </cell>
          <cell r="GM23">
            <v>1.1641532182693481E-10</v>
          </cell>
          <cell r="GN23">
            <v>-1.0000000009313226E-2</v>
          </cell>
        </row>
        <row r="24">
          <cell r="A24" t="str">
            <v>Share Services Billings</v>
          </cell>
          <cell r="B24">
            <v>11364821.18</v>
          </cell>
          <cell r="C24">
            <v>1049370.06</v>
          </cell>
          <cell r="D24">
            <v>963848.27</v>
          </cell>
          <cell r="E24">
            <v>1066480.47</v>
          </cell>
          <cell r="F24">
            <v>1068574.17</v>
          </cell>
          <cell r="G24">
            <v>1026141.78</v>
          </cell>
          <cell r="H24">
            <v>949746.24</v>
          </cell>
          <cell r="I24">
            <v>896379.66</v>
          </cell>
          <cell r="J24">
            <v>855947.75</v>
          </cell>
          <cell r="K24">
            <v>876520.18</v>
          </cell>
          <cell r="L24">
            <v>905221.25</v>
          </cell>
          <cell r="M24">
            <v>843078.54</v>
          </cell>
          <cell r="N24">
            <v>863512.81</v>
          </cell>
          <cell r="P24">
            <v>1623545.86</v>
          </cell>
          <cell r="Q24">
            <v>149910</v>
          </cell>
          <cell r="R24">
            <v>137692.6</v>
          </cell>
          <cell r="S24">
            <v>152354.32999999999</v>
          </cell>
          <cell r="T24">
            <v>152653.46</v>
          </cell>
          <cell r="U24">
            <v>146591.69</v>
          </cell>
          <cell r="V24">
            <v>135678.03</v>
          </cell>
          <cell r="W24">
            <v>128054.24</v>
          </cell>
          <cell r="X24">
            <v>122278.25</v>
          </cell>
          <cell r="Y24">
            <v>125217.16</v>
          </cell>
          <cell r="Z24">
            <v>129317.33</v>
          </cell>
          <cell r="AA24">
            <v>120439.8</v>
          </cell>
          <cell r="AB24">
            <v>123358.97</v>
          </cell>
          <cell r="AD24">
            <v>9394563.2400000002</v>
          </cell>
          <cell r="AE24">
            <v>867446.41</v>
          </cell>
          <cell r="AF24">
            <v>796751.1</v>
          </cell>
          <cell r="AG24">
            <v>881590.47</v>
          </cell>
          <cell r="AH24">
            <v>883321.23</v>
          </cell>
          <cell r="AI24">
            <v>848245.11</v>
          </cell>
          <cell r="AJ24">
            <v>785093.84</v>
          </cell>
          <cell r="AK24">
            <v>740979.15</v>
          </cell>
          <cell r="AL24">
            <v>707556.69</v>
          </cell>
          <cell r="AM24">
            <v>724562.57</v>
          </cell>
          <cell r="AN24">
            <v>748287.9</v>
          </cell>
          <cell r="AO24">
            <v>696918.55</v>
          </cell>
          <cell r="AP24">
            <v>713810.22</v>
          </cell>
          <cell r="AR24">
            <v>4703949.16</v>
          </cell>
          <cell r="AS24">
            <v>434338.85</v>
          </cell>
          <cell r="AT24">
            <v>398941.01</v>
          </cell>
          <cell r="AU24">
            <v>441420.93</v>
          </cell>
          <cell r="AV24">
            <v>442287.52</v>
          </cell>
          <cell r="AW24">
            <v>424724.58</v>
          </cell>
          <cell r="AX24">
            <v>393104.13</v>
          </cell>
          <cell r="AY24">
            <v>371015.45</v>
          </cell>
          <cell r="AZ24">
            <v>354280.51</v>
          </cell>
          <cell r="BA24">
            <v>362795.54</v>
          </cell>
          <cell r="BB24">
            <v>374675.02</v>
          </cell>
          <cell r="BC24">
            <v>348953.89</v>
          </cell>
          <cell r="BD24">
            <v>357411.73</v>
          </cell>
          <cell r="BF24">
            <v>1763564.18</v>
          </cell>
          <cell r="BG24">
            <v>162838.59</v>
          </cell>
          <cell r="BH24">
            <v>149567.51999999999</v>
          </cell>
          <cell r="BI24">
            <v>165493.73000000001</v>
          </cell>
          <cell r="BJ24">
            <v>165818.64000000001</v>
          </cell>
          <cell r="BK24">
            <v>159234.09</v>
          </cell>
          <cell r="BL24">
            <v>147379.22</v>
          </cell>
          <cell r="BM24">
            <v>139097.93</v>
          </cell>
          <cell r="BN24">
            <v>132823.79999999999</v>
          </cell>
          <cell r="BO24">
            <v>136016.20000000001</v>
          </cell>
          <cell r="BP24">
            <v>140469.94</v>
          </cell>
          <cell r="BQ24">
            <v>130826.8</v>
          </cell>
          <cell r="BR24">
            <v>133997.72</v>
          </cell>
          <cell r="BT24">
            <v>403386.15</v>
          </cell>
          <cell r="BU24">
            <v>37246.639999999999</v>
          </cell>
          <cell r="BV24">
            <v>34211.1</v>
          </cell>
          <cell r="BW24">
            <v>37853.949999999997</v>
          </cell>
          <cell r="BX24">
            <v>37928.269999999997</v>
          </cell>
          <cell r="BY24">
            <v>36422.160000000003</v>
          </cell>
          <cell r="BZ24">
            <v>33710.559999999998</v>
          </cell>
          <cell r="CA24">
            <v>31816.35</v>
          </cell>
          <cell r="CB24">
            <v>30381.25</v>
          </cell>
          <cell r="CC24">
            <v>31111.45</v>
          </cell>
          <cell r="CD24">
            <v>32130.18</v>
          </cell>
          <cell r="CE24">
            <v>29924.46</v>
          </cell>
          <cell r="CF24">
            <v>30649.78</v>
          </cell>
          <cell r="CH24">
            <v>4083868.12</v>
          </cell>
          <cell r="CI24">
            <v>377083.7</v>
          </cell>
          <cell r="CJ24">
            <v>346352.05</v>
          </cell>
          <cell r="CK24">
            <v>383232.21</v>
          </cell>
          <cell r="CL24">
            <v>383984.57</v>
          </cell>
          <cell r="CM24">
            <v>368736.79</v>
          </cell>
          <cell r="CN24">
            <v>341284.59</v>
          </cell>
          <cell r="CO24">
            <v>322107.7</v>
          </cell>
          <cell r="CP24">
            <v>307578.78000000003</v>
          </cell>
          <cell r="CQ24">
            <v>314971.33</v>
          </cell>
          <cell r="CR24">
            <v>325284.87</v>
          </cell>
          <cell r="CS24">
            <v>302954.31</v>
          </cell>
          <cell r="CT24">
            <v>310297.21999999997</v>
          </cell>
          <cell r="CV24">
            <v>-15539603.919999998</v>
          </cell>
          <cell r="CW24">
            <v>-1444623.23</v>
          </cell>
          <cell r="CX24">
            <v>-1397173.68</v>
          </cell>
          <cell r="CY24">
            <v>-1498809.14</v>
          </cell>
          <cell r="CZ24">
            <v>-1410075.85</v>
          </cell>
          <cell r="DA24">
            <v>-1519115.17</v>
          </cell>
          <cell r="DB24">
            <v>-1211137.6200000001</v>
          </cell>
          <cell r="DC24">
            <v>-1244196.48</v>
          </cell>
          <cell r="DD24">
            <v>-1154653.03</v>
          </cell>
          <cell r="DE24">
            <v>-1160360.44</v>
          </cell>
          <cell r="DF24">
            <v>-1209060.48</v>
          </cell>
          <cell r="DG24">
            <v>-1143455.3600000001</v>
          </cell>
          <cell r="DH24">
            <v>-1146943.44</v>
          </cell>
          <cell r="DJ24">
            <v>17798093.970000003</v>
          </cell>
          <cell r="DK24">
            <v>1633611.02</v>
          </cell>
          <cell r="DL24">
            <v>1430189.97</v>
          </cell>
          <cell r="DM24">
            <v>1629616.95</v>
          </cell>
          <cell r="DN24">
            <v>1724492.01</v>
          </cell>
          <cell r="DO24">
            <v>1490981.03</v>
          </cell>
          <cell r="DP24">
            <v>1574858.99</v>
          </cell>
          <cell r="DQ24">
            <v>1385254</v>
          </cell>
          <cell r="DR24">
            <v>1356194</v>
          </cell>
          <cell r="DS24">
            <v>1410833.99</v>
          </cell>
          <cell r="DT24">
            <v>1446326.01</v>
          </cell>
          <cell r="DU24">
            <v>1329640.99</v>
          </cell>
          <cell r="DV24">
            <v>1386095.01</v>
          </cell>
          <cell r="DX24">
            <v>7374739.2799999993</v>
          </cell>
          <cell r="DY24">
            <v>664975.72</v>
          </cell>
          <cell r="DZ24">
            <v>605248.64</v>
          </cell>
          <cell r="EA24">
            <v>696724.21</v>
          </cell>
          <cell r="EB24">
            <v>696421.64</v>
          </cell>
          <cell r="EC24">
            <v>632287.44999999995</v>
          </cell>
          <cell r="ED24">
            <v>639004.68000000005</v>
          </cell>
          <cell r="EE24">
            <v>578782.31999999995</v>
          </cell>
          <cell r="EF24">
            <v>571206.35</v>
          </cell>
          <cell r="EG24">
            <v>571614.39</v>
          </cell>
          <cell r="EH24">
            <v>587832.82999999996</v>
          </cell>
          <cell r="EI24">
            <v>555992.59</v>
          </cell>
          <cell r="EJ24">
            <v>574648.46</v>
          </cell>
          <cell r="EL24">
            <v>9237474.6199999992</v>
          </cell>
          <cell r="EM24">
            <v>832937.41</v>
          </cell>
          <cell r="EN24">
            <v>758124.25</v>
          </cell>
          <cell r="EO24">
            <v>872705.05</v>
          </cell>
          <cell r="EP24">
            <v>872326.06</v>
          </cell>
          <cell r="EQ24">
            <v>791992.65</v>
          </cell>
          <cell r="ER24">
            <v>800406.53</v>
          </cell>
          <cell r="ES24">
            <v>724973.01</v>
          </cell>
          <cell r="ET24">
            <v>715483.48</v>
          </cell>
          <cell r="EU24">
            <v>715994.62</v>
          </cell>
          <cell r="EV24">
            <v>736309.54</v>
          </cell>
          <cell r="EW24">
            <v>696427.02</v>
          </cell>
          <cell r="EX24">
            <v>719795</v>
          </cell>
          <cell r="EZ24">
            <v>321745.26</v>
          </cell>
          <cell r="FA24">
            <v>29011.57</v>
          </cell>
          <cell r="FB24">
            <v>26405.8</v>
          </cell>
          <cell r="FC24">
            <v>30396.69</v>
          </cell>
          <cell r="FD24">
            <v>30383.49</v>
          </cell>
          <cell r="FE24">
            <v>27585.439999999999</v>
          </cell>
          <cell r="FF24">
            <v>27878.51</v>
          </cell>
          <cell r="FG24">
            <v>25251.13</v>
          </cell>
          <cell r="FH24">
            <v>24920.61</v>
          </cell>
          <cell r="FI24">
            <v>24938.41</v>
          </cell>
          <cell r="FJ24">
            <v>25645.98</v>
          </cell>
          <cell r="FK24">
            <v>24256.86</v>
          </cell>
          <cell r="FL24">
            <v>25070.77</v>
          </cell>
          <cell r="FN24">
            <v>-8273508.0299999993</v>
          </cell>
          <cell r="FO24">
            <v>-733389.69</v>
          </cell>
          <cell r="FP24">
            <v>-694020.68</v>
          </cell>
          <cell r="FQ24">
            <v>-806380.99</v>
          </cell>
          <cell r="FR24">
            <v>-759648.2</v>
          </cell>
          <cell r="FS24">
            <v>-726543.56</v>
          </cell>
          <cell r="FT24">
            <v>-701306.72</v>
          </cell>
          <cell r="FU24">
            <v>-654061.43999999994</v>
          </cell>
          <cell r="FV24">
            <v>-652637.4</v>
          </cell>
          <cell r="FW24">
            <v>-626607.37</v>
          </cell>
          <cell r="FX24">
            <v>-644931.31999999995</v>
          </cell>
          <cell r="FY24">
            <v>-628902.46</v>
          </cell>
          <cell r="FZ24">
            <v>-645078.19999999995</v>
          </cell>
          <cell r="GB24">
            <v>8660451.129999999</v>
          </cell>
          <cell r="GC24">
            <v>793535.01</v>
          </cell>
          <cell r="GD24">
            <v>695758.01</v>
          </cell>
          <cell r="GE24">
            <v>793444.96</v>
          </cell>
          <cell r="GF24">
            <v>839482.99</v>
          </cell>
          <cell r="GG24">
            <v>725321.98</v>
          </cell>
          <cell r="GH24">
            <v>765983</v>
          </cell>
          <cell r="GI24">
            <v>674945.02</v>
          </cell>
          <cell r="GJ24">
            <v>658973.04</v>
          </cell>
          <cell r="GK24">
            <v>685940.05</v>
          </cell>
          <cell r="GL24">
            <v>704857.03</v>
          </cell>
          <cell r="GM24">
            <v>647774.01</v>
          </cell>
          <cell r="GN24">
            <v>674436.03</v>
          </cell>
        </row>
        <row r="25">
          <cell r="A25" t="str">
            <v>SSU Billings</v>
          </cell>
          <cell r="B25">
            <v>6067370.21</v>
          </cell>
          <cell r="C25">
            <v>556898</v>
          </cell>
          <cell r="D25">
            <v>487551.76</v>
          </cell>
          <cell r="E25">
            <v>555536.43999999994</v>
          </cell>
          <cell r="F25">
            <v>587879.30999999994</v>
          </cell>
          <cell r="G25">
            <v>508275.42000000004</v>
          </cell>
          <cell r="H25">
            <v>536869.42999999993</v>
          </cell>
          <cell r="I25">
            <v>472233.08</v>
          </cell>
          <cell r="J25">
            <v>462326.53</v>
          </cell>
          <cell r="K25">
            <v>480953.31000000006</v>
          </cell>
          <cell r="L25">
            <v>493052.53</v>
          </cell>
          <cell r="M25">
            <v>453274.61000000004</v>
          </cell>
          <cell r="N25">
            <v>472519.79000000004</v>
          </cell>
          <cell r="P25">
            <v>866767.15000000014</v>
          </cell>
          <cell r="Q25">
            <v>79556.850000000006</v>
          </cell>
          <cell r="R25">
            <v>69650.240000000005</v>
          </cell>
          <cell r="S25">
            <v>79362.329999999987</v>
          </cell>
          <cell r="T25">
            <v>83982.76999999999</v>
          </cell>
          <cell r="U25">
            <v>72610.78</v>
          </cell>
          <cell r="V25">
            <v>76695.63</v>
          </cell>
          <cell r="W25">
            <v>67461.87</v>
          </cell>
          <cell r="X25">
            <v>66046.649999999994</v>
          </cell>
          <cell r="Y25">
            <v>68707.61</v>
          </cell>
          <cell r="Z25">
            <v>70436.08</v>
          </cell>
          <cell r="AA25">
            <v>64753.520000000004</v>
          </cell>
          <cell r="AB25">
            <v>67502.820000000007</v>
          </cell>
          <cell r="AD25">
            <v>5015502.8600000003</v>
          </cell>
          <cell r="AE25">
            <v>460351.58</v>
          </cell>
          <cell r="AF25">
            <v>403027.56</v>
          </cell>
          <cell r="AG25">
            <v>459226.06</v>
          </cell>
          <cell r="AH25">
            <v>485961.85</v>
          </cell>
          <cell r="AI25">
            <v>420158.45</v>
          </cell>
          <cell r="AJ25">
            <v>443795.25999999995</v>
          </cell>
          <cell r="AK25">
            <v>390364.58</v>
          </cell>
          <cell r="AL25">
            <v>382175.47</v>
          </cell>
          <cell r="AM25">
            <v>397572.99999999994</v>
          </cell>
          <cell r="AN25">
            <v>407574.66000000003</v>
          </cell>
          <cell r="AO25">
            <v>374692.83000000007</v>
          </cell>
          <cell r="AP25">
            <v>390601.56</v>
          </cell>
          <cell r="AR25">
            <v>2511311.0500000003</v>
          </cell>
          <cell r="AS25">
            <v>230502.50999999998</v>
          </cell>
          <cell r="AT25">
            <v>201799.80000000002</v>
          </cell>
          <cell r="AU25">
            <v>229938.96</v>
          </cell>
          <cell r="AV25">
            <v>243325.82</v>
          </cell>
          <cell r="AW25">
            <v>210377.43000000002</v>
          </cell>
          <cell r="AX25">
            <v>222212.61000000002</v>
          </cell>
          <cell r="AY25">
            <v>195459.33000000002</v>
          </cell>
          <cell r="AZ25">
            <v>191358.97</v>
          </cell>
          <cell r="BA25">
            <v>199068.68</v>
          </cell>
          <cell r="BB25">
            <v>204076.59000000003</v>
          </cell>
          <cell r="BC25">
            <v>187612.34000000003</v>
          </cell>
          <cell r="BD25">
            <v>195578.00999999998</v>
          </cell>
          <cell r="BF25">
            <v>941519.12999999989</v>
          </cell>
          <cell r="BG25">
            <v>86418.01999999999</v>
          </cell>
          <cell r="BH25">
            <v>75657.029999999984</v>
          </cell>
          <cell r="BI25">
            <v>86206.73000000001</v>
          </cell>
          <cell r="BJ25">
            <v>91225.630000000019</v>
          </cell>
          <cell r="BK25">
            <v>78872.899999999994</v>
          </cell>
          <cell r="BL25">
            <v>83310.040000000008</v>
          </cell>
          <cell r="BM25">
            <v>73279.939999999988</v>
          </cell>
          <cell r="BN25">
            <v>71742.649999999994</v>
          </cell>
          <cell r="BO25">
            <v>74633.13</v>
          </cell>
          <cell r="BP25">
            <v>76510.64</v>
          </cell>
          <cell r="BQ25">
            <v>70338.010000000009</v>
          </cell>
          <cell r="BR25">
            <v>73324.41</v>
          </cell>
          <cell r="BT25">
            <v>215356.94000000003</v>
          </cell>
          <cell r="BU25">
            <v>19766.7</v>
          </cell>
          <cell r="BV25">
            <v>17305.3</v>
          </cell>
          <cell r="BW25">
            <v>19718.359999999997</v>
          </cell>
          <cell r="BX25">
            <v>20866.349999999999</v>
          </cell>
          <cell r="BY25">
            <v>18040.870000000003</v>
          </cell>
          <cell r="BZ25">
            <v>19055.789999999997</v>
          </cell>
          <cell r="CA25">
            <v>16761.57</v>
          </cell>
          <cell r="CB25">
            <v>16409.95</v>
          </cell>
          <cell r="CC25">
            <v>17071.09</v>
          </cell>
          <cell r="CD25">
            <v>17500.550000000003</v>
          </cell>
          <cell r="CE25">
            <v>16088.65</v>
          </cell>
          <cell r="CF25">
            <v>16771.759999999998</v>
          </cell>
          <cell r="CH25">
            <v>2180266.63</v>
          </cell>
          <cell r="CI25">
            <v>200117.35</v>
          </cell>
          <cell r="CJ25">
            <v>175198.27</v>
          </cell>
          <cell r="CK25">
            <v>199628.09000000003</v>
          </cell>
          <cell r="CL25">
            <v>211250.28</v>
          </cell>
          <cell r="CM25">
            <v>182645.18</v>
          </cell>
          <cell r="CN25">
            <v>192920.23000000004</v>
          </cell>
          <cell r="CO25">
            <v>169693.63</v>
          </cell>
          <cell r="CP25">
            <v>166133.78000000003</v>
          </cell>
          <cell r="CQ25">
            <v>172827.18000000002</v>
          </cell>
          <cell r="CR25">
            <v>177174.96</v>
          </cell>
          <cell r="CS25">
            <v>162881.03</v>
          </cell>
          <cell r="CT25">
            <v>169796.64999999997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17798093.970000003</v>
          </cell>
          <cell r="DK25">
            <v>1633611.0099999998</v>
          </cell>
          <cell r="DL25">
            <v>1430189.96</v>
          </cell>
          <cell r="DM25">
            <v>1629616.9699999997</v>
          </cell>
          <cell r="DN25">
            <v>1724492.01</v>
          </cell>
          <cell r="DO25">
            <v>1490981.03</v>
          </cell>
          <cell r="DP25">
            <v>1574858.99</v>
          </cell>
          <cell r="DQ25">
            <v>1385253.9999999998</v>
          </cell>
          <cell r="DR25">
            <v>1356194</v>
          </cell>
          <cell r="DS25">
            <v>1410834</v>
          </cell>
          <cell r="DT25">
            <v>1446326.01</v>
          </cell>
          <cell r="DU25">
            <v>1329640.99</v>
          </cell>
          <cell r="DV25">
            <v>1386094.9999999998</v>
          </cell>
          <cell r="DX25">
            <v>3771626.4899999993</v>
          </cell>
          <cell r="DY25">
            <v>345584.5</v>
          </cell>
          <cell r="DZ25">
            <v>303002.63</v>
          </cell>
          <cell r="EA25">
            <v>345545.27999999997</v>
          </cell>
          <cell r="EB25">
            <v>365594.84</v>
          </cell>
          <cell r="EC25">
            <v>315877.73</v>
          </cell>
          <cell r="ED25">
            <v>333585.60000000003</v>
          </cell>
          <cell r="EE25">
            <v>293938.55999999994</v>
          </cell>
          <cell r="EF25">
            <v>286982.75</v>
          </cell>
          <cell r="EG25">
            <v>298726.88</v>
          </cell>
          <cell r="EH25">
            <v>306965.23999999993</v>
          </cell>
          <cell r="EI25">
            <v>282105.56999999995</v>
          </cell>
          <cell r="EJ25">
            <v>293716.90999999997</v>
          </cell>
          <cell r="EL25">
            <v>4724276.0299999993</v>
          </cell>
          <cell r="EM25">
            <v>432873.34</v>
          </cell>
          <cell r="EN25">
            <v>379535.97</v>
          </cell>
          <cell r="EO25">
            <v>432824.23000000004</v>
          </cell>
          <cell r="EP25">
            <v>457937.97000000003</v>
          </cell>
          <cell r="EQ25">
            <v>395663.14</v>
          </cell>
          <cell r="ER25">
            <v>417843.72000000003</v>
          </cell>
          <cell r="ES25">
            <v>368182.5</v>
          </cell>
          <cell r="ET25">
            <v>359469.77999999997</v>
          </cell>
          <cell r="EU25">
            <v>374180.3</v>
          </cell>
          <cell r="EV25">
            <v>384499.50000000006</v>
          </cell>
          <cell r="EW25">
            <v>353360.73000000004</v>
          </cell>
          <cell r="EX25">
            <v>367904.85</v>
          </cell>
          <cell r="EZ25">
            <v>164548.59</v>
          </cell>
          <cell r="FA25">
            <v>15077.17</v>
          </cell>
          <cell r="FB25">
            <v>13219.41</v>
          </cell>
          <cell r="FC25">
            <v>15075.449999999999</v>
          </cell>
          <cell r="FD25">
            <v>15950.170000000002</v>
          </cell>
          <cell r="FE25">
            <v>13781.109999999999</v>
          </cell>
          <cell r="FF25">
            <v>14553.679999999998</v>
          </cell>
          <cell r="FG25">
            <v>12823.960000000001</v>
          </cell>
          <cell r="FH25">
            <v>12520.5</v>
          </cell>
          <cell r="FI25">
            <v>13032.869999999999</v>
          </cell>
          <cell r="FJ25">
            <v>13392.279999999999</v>
          </cell>
          <cell r="FK25">
            <v>12307.710000000001</v>
          </cell>
          <cell r="FL25">
            <v>12814.28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B25">
            <v>8660451.1099999994</v>
          </cell>
          <cell r="GC25">
            <v>793535.01</v>
          </cell>
          <cell r="GD25">
            <v>695758.01</v>
          </cell>
          <cell r="GE25">
            <v>793444.96</v>
          </cell>
          <cell r="GF25">
            <v>839482.98</v>
          </cell>
          <cell r="GG25">
            <v>725321.9800000001</v>
          </cell>
          <cell r="GH25">
            <v>765983.00000000012</v>
          </cell>
          <cell r="GI25">
            <v>674945.0199999999</v>
          </cell>
          <cell r="GJ25">
            <v>658973.03</v>
          </cell>
          <cell r="GK25">
            <v>685940.05</v>
          </cell>
          <cell r="GL25">
            <v>704857.02000000014</v>
          </cell>
          <cell r="GM25">
            <v>647774.00999999989</v>
          </cell>
          <cell r="GN25">
            <v>674436.04</v>
          </cell>
        </row>
        <row r="26">
          <cell r="A26" t="str">
            <v>Total Operation &amp; Maintenance Exp - Excl Bad Debt</v>
          </cell>
          <cell r="B26">
            <v>22201735.18</v>
          </cell>
          <cell r="C26">
            <v>2042457.61</v>
          </cell>
          <cell r="D26">
            <v>1905519.55</v>
          </cell>
          <cell r="E26">
            <v>2054458.38</v>
          </cell>
          <cell r="F26">
            <v>2059580.45</v>
          </cell>
          <cell r="G26">
            <v>1912598.96</v>
          </cell>
          <cell r="H26">
            <v>1877525.82</v>
          </cell>
          <cell r="I26">
            <v>1826119.67</v>
          </cell>
          <cell r="J26">
            <v>1672683.41</v>
          </cell>
          <cell r="K26">
            <v>1708203.24</v>
          </cell>
          <cell r="L26">
            <v>1790882.43</v>
          </cell>
          <cell r="M26">
            <v>1649063.05</v>
          </cell>
          <cell r="N26">
            <v>1702642.61</v>
          </cell>
          <cell r="P26">
            <v>3274082.97</v>
          </cell>
          <cell r="Q26">
            <v>304930.37</v>
          </cell>
          <cell r="R26">
            <v>274379.55</v>
          </cell>
          <cell r="S26">
            <v>301943.7</v>
          </cell>
          <cell r="T26">
            <v>295474.19</v>
          </cell>
          <cell r="U26">
            <v>280753.88</v>
          </cell>
          <cell r="V26">
            <v>278832.76</v>
          </cell>
          <cell r="W26">
            <v>260899.28</v>
          </cell>
          <cell r="X26">
            <v>249959.2</v>
          </cell>
          <cell r="Y26">
            <v>257447.81</v>
          </cell>
          <cell r="Z26">
            <v>265877.11</v>
          </cell>
          <cell r="AA26">
            <v>248605.86</v>
          </cell>
          <cell r="AB26">
            <v>254979.26</v>
          </cell>
          <cell r="AD26">
            <v>16845324.91</v>
          </cell>
          <cell r="AE26">
            <v>1536643.84</v>
          </cell>
          <cell r="AF26">
            <v>1409374.32</v>
          </cell>
          <cell r="AG26">
            <v>1549732.4</v>
          </cell>
          <cell r="AH26">
            <v>1531166.78</v>
          </cell>
          <cell r="AI26">
            <v>1448218.87</v>
          </cell>
          <cell r="AJ26">
            <v>1417903.43</v>
          </cell>
          <cell r="AK26">
            <v>1349217.34</v>
          </cell>
          <cell r="AL26">
            <v>1300675.74</v>
          </cell>
          <cell r="AM26">
            <v>1330377.1599999999</v>
          </cell>
          <cell r="AN26">
            <v>1367906.07</v>
          </cell>
          <cell r="AO26">
            <v>1288809.53</v>
          </cell>
          <cell r="AP26">
            <v>1315299.43</v>
          </cell>
          <cell r="AR26">
            <v>9984229.5200000014</v>
          </cell>
          <cell r="AS26">
            <v>1026532.35</v>
          </cell>
          <cell r="AT26">
            <v>847600.68</v>
          </cell>
          <cell r="AU26">
            <v>967651.43</v>
          </cell>
          <cell r="AV26">
            <v>885805.32</v>
          </cell>
          <cell r="AW26">
            <v>825129.38</v>
          </cell>
          <cell r="AX26">
            <v>841413.41</v>
          </cell>
          <cell r="AY26">
            <v>776467.34</v>
          </cell>
          <cell r="AZ26">
            <v>748489.88</v>
          </cell>
          <cell r="BA26">
            <v>768599.43</v>
          </cell>
          <cell r="BB26">
            <v>788903.42</v>
          </cell>
          <cell r="BC26">
            <v>748733.26</v>
          </cell>
          <cell r="BD26">
            <v>758903.62</v>
          </cell>
          <cell r="BF26">
            <v>3654319.7</v>
          </cell>
          <cell r="BG26">
            <v>338084.4</v>
          </cell>
          <cell r="BH26">
            <v>310211.34999999998</v>
          </cell>
          <cell r="BI26">
            <v>342177.04</v>
          </cell>
          <cell r="BJ26">
            <v>336430.79</v>
          </cell>
          <cell r="BK26">
            <v>320741.92</v>
          </cell>
          <cell r="BL26">
            <v>317757.37</v>
          </cell>
          <cell r="BM26">
            <v>285632.49</v>
          </cell>
          <cell r="BN26">
            <v>275684.39</v>
          </cell>
          <cell r="BO26">
            <v>282813.26</v>
          </cell>
          <cell r="BP26">
            <v>290306.46999999997</v>
          </cell>
          <cell r="BQ26">
            <v>275037.39</v>
          </cell>
          <cell r="BR26">
            <v>279442.83</v>
          </cell>
          <cell r="BT26">
            <v>882948.15</v>
          </cell>
          <cell r="BU26">
            <v>79328.72</v>
          </cell>
          <cell r="BV26">
            <v>72751.5</v>
          </cell>
          <cell r="BW26">
            <v>79542.03</v>
          </cell>
          <cell r="BX26">
            <v>78570.009999999995</v>
          </cell>
          <cell r="BY26">
            <v>74862.720000000001</v>
          </cell>
          <cell r="BZ26">
            <v>74283.3</v>
          </cell>
          <cell r="CA26">
            <v>71696.53</v>
          </cell>
          <cell r="CB26">
            <v>69377.259999999995</v>
          </cell>
          <cell r="CC26">
            <v>70773.53</v>
          </cell>
          <cell r="CD26">
            <v>72944.02</v>
          </cell>
          <cell r="CE26">
            <v>68547.63</v>
          </cell>
          <cell r="CF26">
            <v>70270.899999999994</v>
          </cell>
          <cell r="CH26">
            <v>8114025.6199999992</v>
          </cell>
          <cell r="CI26">
            <v>740175.97</v>
          </cell>
          <cell r="CJ26">
            <v>716295.46</v>
          </cell>
          <cell r="CK26">
            <v>771504.07</v>
          </cell>
          <cell r="CL26">
            <v>734337.04</v>
          </cell>
          <cell r="CM26">
            <v>698252.5</v>
          </cell>
          <cell r="CN26">
            <v>680454.06</v>
          </cell>
          <cell r="CO26">
            <v>637373.59</v>
          </cell>
          <cell r="CP26">
            <v>612467.15</v>
          </cell>
          <cell r="CQ26">
            <v>625759.92000000004</v>
          </cell>
          <cell r="CR26">
            <v>657565.13</v>
          </cell>
          <cell r="CS26">
            <v>607575.5</v>
          </cell>
          <cell r="CT26">
            <v>632265.23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J26">
            <v>64956666.050000004</v>
          </cell>
          <cell r="DK26">
            <v>6068153.2600000007</v>
          </cell>
          <cell r="DL26">
            <v>5536132.4100000001</v>
          </cell>
          <cell r="DM26">
            <v>6067009.0499999998</v>
          </cell>
          <cell r="DN26">
            <v>5921364.5800000001</v>
          </cell>
          <cell r="DO26">
            <v>5560558.2300000004</v>
          </cell>
          <cell r="DP26">
            <v>5488170.1500000004</v>
          </cell>
          <cell r="DQ26">
            <v>5207406.24</v>
          </cell>
          <cell r="DR26">
            <v>4929337.03</v>
          </cell>
          <cell r="DS26">
            <v>5043974.3499999996</v>
          </cell>
          <cell r="DT26">
            <v>5234384.6500000004</v>
          </cell>
          <cell r="DU26">
            <v>4886372.22</v>
          </cell>
          <cell r="DV26">
            <v>5013803.88</v>
          </cell>
          <cell r="DX26">
            <v>14284403.119999999</v>
          </cell>
          <cell r="DY26">
            <v>1265338.3899999999</v>
          </cell>
          <cell r="DZ26">
            <v>1163110.07</v>
          </cell>
          <cell r="EA26">
            <v>1311861.6399999999</v>
          </cell>
          <cell r="EB26">
            <v>1270653.72</v>
          </cell>
          <cell r="EC26">
            <v>1194193.3600000001</v>
          </cell>
          <cell r="ED26">
            <v>1234414.54</v>
          </cell>
          <cell r="EE26">
            <v>1150832.42</v>
          </cell>
          <cell r="EF26">
            <v>1116097.06</v>
          </cell>
          <cell r="EG26">
            <v>1130431.52</v>
          </cell>
          <cell r="EH26">
            <v>1155742.69</v>
          </cell>
          <cell r="EI26">
            <v>1117883.92</v>
          </cell>
          <cell r="EJ26">
            <v>1173843.79</v>
          </cell>
          <cell r="EL26">
            <v>17523089.599999998</v>
          </cell>
          <cell r="EM26">
            <v>1527750.8</v>
          </cell>
          <cell r="EN26">
            <v>1399151</v>
          </cell>
          <cell r="EO26">
            <v>1628236.16</v>
          </cell>
          <cell r="EP26">
            <v>1609012.42</v>
          </cell>
          <cell r="EQ26">
            <v>1489146.63</v>
          </cell>
          <cell r="ER26">
            <v>1545395.91</v>
          </cell>
          <cell r="ES26">
            <v>1381767.08</v>
          </cell>
          <cell r="ET26">
            <v>1353578.24</v>
          </cell>
          <cell r="EU26">
            <v>1411695.67</v>
          </cell>
          <cell r="EV26">
            <v>1440906.87</v>
          </cell>
          <cell r="EW26">
            <v>1354322.77</v>
          </cell>
          <cell r="EX26">
            <v>1382126.05</v>
          </cell>
          <cell r="EZ26">
            <v>647007.31000000006</v>
          </cell>
          <cell r="FA26">
            <v>58074.11</v>
          </cell>
          <cell r="FB26">
            <v>52357.26</v>
          </cell>
          <cell r="FC26">
            <v>58046.23</v>
          </cell>
          <cell r="FD26">
            <v>57381.66</v>
          </cell>
          <cell r="FE26">
            <v>53281.9</v>
          </cell>
          <cell r="FF26">
            <v>54875.68</v>
          </cell>
          <cell r="FG26">
            <v>52244.3</v>
          </cell>
          <cell r="FH26">
            <v>51861.43</v>
          </cell>
          <cell r="FI26">
            <v>52227.839999999997</v>
          </cell>
          <cell r="FJ26">
            <v>53535.96</v>
          </cell>
          <cell r="FK26">
            <v>50821.74</v>
          </cell>
          <cell r="FL26">
            <v>52299.199999999997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B26">
            <v>32454500.029999997</v>
          </cell>
          <cell r="GC26">
            <v>2851163.3</v>
          </cell>
          <cell r="GD26">
            <v>2614618.33</v>
          </cell>
          <cell r="GE26">
            <v>2998144.03</v>
          </cell>
          <cell r="GF26">
            <v>2937047.8</v>
          </cell>
          <cell r="GG26">
            <v>2736621.89</v>
          </cell>
          <cell r="GH26">
            <v>2834686.13</v>
          </cell>
          <cell r="GI26">
            <v>2584843.7999999998</v>
          </cell>
          <cell r="GJ26">
            <v>2521536.73</v>
          </cell>
          <cell r="GK26">
            <v>2594355.0299999998</v>
          </cell>
          <cell r="GL26">
            <v>2650185.52</v>
          </cell>
          <cell r="GM26">
            <v>2523028.4300000002</v>
          </cell>
          <cell r="GN26">
            <v>2608269.04</v>
          </cell>
        </row>
        <row r="27">
          <cell r="A27" t="str">
            <v>Bad Debt Expense</v>
          </cell>
          <cell r="B27">
            <v>1243557.92</v>
          </cell>
          <cell r="C27">
            <v>44885.11</v>
          </cell>
          <cell r="D27">
            <v>118607.82</v>
          </cell>
          <cell r="E27">
            <v>199475.8</v>
          </cell>
          <cell r="F27">
            <v>302685.75</v>
          </cell>
          <cell r="G27">
            <v>181440.75</v>
          </cell>
          <cell r="H27">
            <v>154578.18</v>
          </cell>
          <cell r="I27">
            <v>76058.39</v>
          </cell>
          <cell r="J27">
            <v>43932.3</v>
          </cell>
          <cell r="K27">
            <v>29497.52</v>
          </cell>
          <cell r="L27">
            <v>30745.45</v>
          </cell>
          <cell r="M27">
            <v>30753.93</v>
          </cell>
          <cell r="N27">
            <v>30896.92</v>
          </cell>
          <cell r="P27">
            <v>187947.46</v>
          </cell>
          <cell r="Q27">
            <v>13533.02</v>
          </cell>
          <cell r="R27">
            <v>14336.22</v>
          </cell>
          <cell r="S27">
            <v>31375.21</v>
          </cell>
          <cell r="T27">
            <v>45023.14</v>
          </cell>
          <cell r="U27">
            <v>25878.34</v>
          </cell>
          <cell r="V27">
            <v>23960.25</v>
          </cell>
          <cell r="W27">
            <v>11035.31</v>
          </cell>
          <cell r="X27">
            <v>6780.81</v>
          </cell>
          <cell r="Y27">
            <v>3928.48</v>
          </cell>
          <cell r="Z27">
            <v>4080.19</v>
          </cell>
          <cell r="AA27">
            <v>3995.84</v>
          </cell>
          <cell r="AB27">
            <v>4020.65</v>
          </cell>
          <cell r="AD27">
            <v>212284.28</v>
          </cell>
          <cell r="AE27">
            <v>14076.28</v>
          </cell>
          <cell r="AF27">
            <v>18684.419999999998</v>
          </cell>
          <cell r="AG27">
            <v>26098.62</v>
          </cell>
          <cell r="AH27">
            <v>32207.06</v>
          </cell>
          <cell r="AI27">
            <v>23896.35</v>
          </cell>
          <cell r="AJ27">
            <v>21382.13</v>
          </cell>
          <cell r="AK27">
            <v>17311.990000000002</v>
          </cell>
          <cell r="AL27">
            <v>13238.74</v>
          </cell>
          <cell r="AM27">
            <v>11259</v>
          </cell>
          <cell r="AN27">
            <v>11455.56</v>
          </cell>
          <cell r="AO27">
            <v>11345.27</v>
          </cell>
          <cell r="AP27">
            <v>11328.86</v>
          </cell>
          <cell r="AR27">
            <v>333210.78000000003</v>
          </cell>
          <cell r="AS27">
            <v>16807.04</v>
          </cell>
          <cell r="AT27">
            <v>30895.8</v>
          </cell>
          <cell r="AU27">
            <v>64591.64</v>
          </cell>
          <cell r="AV27">
            <v>67131.899999999994</v>
          </cell>
          <cell r="AW27">
            <v>36733.760000000002</v>
          </cell>
          <cell r="AX27">
            <v>32637.16</v>
          </cell>
          <cell r="AY27">
            <v>19915.330000000002</v>
          </cell>
          <cell r="AZ27">
            <v>13571.15</v>
          </cell>
          <cell r="BA27">
            <v>12820.64</v>
          </cell>
          <cell r="BB27">
            <v>12750.02</v>
          </cell>
          <cell r="BC27">
            <v>12664.98</v>
          </cell>
          <cell r="BD27">
            <v>12691.36</v>
          </cell>
          <cell r="BF27">
            <v>34992.75</v>
          </cell>
          <cell r="BG27">
            <v>2067.7399999999998</v>
          </cell>
          <cell r="BH27">
            <v>3349.02</v>
          </cell>
          <cell r="BI27">
            <v>5156.0600000000004</v>
          </cell>
          <cell r="BJ27">
            <v>5488.53</v>
          </cell>
          <cell r="BK27">
            <v>4000.01</v>
          </cell>
          <cell r="BL27">
            <v>3782.38</v>
          </cell>
          <cell r="BM27">
            <v>2640.06</v>
          </cell>
          <cell r="BN27">
            <v>2162.9299999999998</v>
          </cell>
          <cell r="BO27">
            <v>1554.61</v>
          </cell>
          <cell r="BP27">
            <v>1615.48</v>
          </cell>
          <cell r="BQ27">
            <v>1594</v>
          </cell>
          <cell r="BR27">
            <v>1581.93</v>
          </cell>
          <cell r="BT27">
            <v>41127.25</v>
          </cell>
          <cell r="BU27">
            <v>1846.08</v>
          </cell>
          <cell r="BV27">
            <v>3344.57</v>
          </cell>
          <cell r="BW27">
            <v>7384.04</v>
          </cell>
          <cell r="BX27">
            <v>9893.15</v>
          </cell>
          <cell r="BY27">
            <v>6289.51</v>
          </cell>
          <cell r="BZ27">
            <v>4998.5</v>
          </cell>
          <cell r="CA27">
            <v>2346.37</v>
          </cell>
          <cell r="CB27">
            <v>1482.03</v>
          </cell>
          <cell r="CC27">
            <v>818.74</v>
          </cell>
          <cell r="CD27">
            <v>1003.63</v>
          </cell>
          <cell r="CE27">
            <v>850.9</v>
          </cell>
          <cell r="CF27">
            <v>869.73</v>
          </cell>
          <cell r="CH27">
            <v>351644.99</v>
          </cell>
          <cell r="CI27">
            <v>17546.64</v>
          </cell>
          <cell r="CJ27">
            <v>25929.78</v>
          </cell>
          <cell r="CK27">
            <v>62462.19</v>
          </cell>
          <cell r="CL27">
            <v>76648.160000000003</v>
          </cell>
          <cell r="CM27">
            <v>46633.96</v>
          </cell>
          <cell r="CN27">
            <v>41330.199999999997</v>
          </cell>
          <cell r="CO27">
            <v>22934.53</v>
          </cell>
          <cell r="CP27">
            <v>14021.67</v>
          </cell>
          <cell r="CQ27">
            <v>9959.8700000000008</v>
          </cell>
          <cell r="CR27">
            <v>10616.92</v>
          </cell>
          <cell r="CS27">
            <v>10485.89</v>
          </cell>
          <cell r="CT27">
            <v>13075.18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>
            <v>2404765.4300000002</v>
          </cell>
          <cell r="DK27">
            <v>110761.91</v>
          </cell>
          <cell r="DL27">
            <v>215147.63</v>
          </cell>
          <cell r="DM27">
            <v>396543.56</v>
          </cell>
          <cell r="DN27">
            <v>539077.68999999994</v>
          </cell>
          <cell r="DO27">
            <v>324872.68</v>
          </cell>
          <cell r="DP27">
            <v>282668.79999999999</v>
          </cell>
          <cell r="DQ27">
            <v>152241.98000000001</v>
          </cell>
          <cell r="DR27">
            <v>95189.63</v>
          </cell>
          <cell r="DS27">
            <v>69838.86</v>
          </cell>
          <cell r="DT27">
            <v>72267.25</v>
          </cell>
          <cell r="DU27">
            <v>71690.81</v>
          </cell>
          <cell r="DV27">
            <v>74464.63</v>
          </cell>
          <cell r="DX27">
            <v>616272.68999999994</v>
          </cell>
          <cell r="DY27">
            <v>31548.31</v>
          </cell>
          <cell r="DZ27">
            <v>59478.36</v>
          </cell>
          <cell r="EA27">
            <v>91632.8</v>
          </cell>
          <cell r="EB27">
            <v>123340.5</v>
          </cell>
          <cell r="EC27">
            <v>78312.28</v>
          </cell>
          <cell r="ED27">
            <v>69251.17</v>
          </cell>
          <cell r="EE27">
            <v>48896.71</v>
          </cell>
          <cell r="EF27">
            <v>30081.279999999999</v>
          </cell>
          <cell r="EG27">
            <v>21224.27</v>
          </cell>
          <cell r="EH27">
            <v>19064.349999999999</v>
          </cell>
          <cell r="EI27">
            <v>19295.259999999998</v>
          </cell>
          <cell r="EJ27">
            <v>24147.4</v>
          </cell>
          <cell r="EL27">
            <v>153682.60999999999</v>
          </cell>
          <cell r="EM27">
            <v>9901.8799999999992</v>
          </cell>
          <cell r="EN27">
            <v>12134.81</v>
          </cell>
          <cell r="EO27">
            <v>20056.91</v>
          </cell>
          <cell r="EP27">
            <v>23927.95</v>
          </cell>
          <cell r="EQ27">
            <v>18066.03</v>
          </cell>
          <cell r="ER27">
            <v>17013.36</v>
          </cell>
          <cell r="ES27">
            <v>9974.74</v>
          </cell>
          <cell r="ET27">
            <v>9501.6299999999992</v>
          </cell>
          <cell r="EU27">
            <v>8310.06</v>
          </cell>
          <cell r="EV27">
            <v>8505.51</v>
          </cell>
          <cell r="EW27">
            <v>8134.78</v>
          </cell>
          <cell r="EX27">
            <v>8154.95</v>
          </cell>
          <cell r="EZ27">
            <v>26436.080000000002</v>
          </cell>
          <cell r="FA27">
            <v>1462.05</v>
          </cell>
          <cell r="FB27">
            <v>2169.19</v>
          </cell>
          <cell r="FC27">
            <v>4261.83</v>
          </cell>
          <cell r="FD27">
            <v>5196.8</v>
          </cell>
          <cell r="FE27">
            <v>4015.8</v>
          </cell>
          <cell r="FF27">
            <v>3638.7</v>
          </cell>
          <cell r="FG27">
            <v>1631.7</v>
          </cell>
          <cell r="FH27">
            <v>1064.92</v>
          </cell>
          <cell r="FI27">
            <v>754.93</v>
          </cell>
          <cell r="FJ27">
            <v>780.65</v>
          </cell>
          <cell r="FK27">
            <v>688.73</v>
          </cell>
          <cell r="FL27">
            <v>770.78</v>
          </cell>
          <cell r="FN27" t="str">
            <v>0</v>
          </cell>
          <cell r="FO27" t="str">
            <v>0</v>
          </cell>
          <cell r="FP27" t="str">
            <v>0</v>
          </cell>
          <cell r="FQ27" t="str">
            <v>0</v>
          </cell>
          <cell r="FR27" t="str">
            <v>0</v>
          </cell>
          <cell r="FS27" t="str">
            <v>0</v>
          </cell>
          <cell r="FT27" t="str">
            <v>0</v>
          </cell>
          <cell r="FU27" t="str">
            <v>0</v>
          </cell>
          <cell r="FV27" t="str">
            <v>0</v>
          </cell>
          <cell r="FW27" t="str">
            <v>0</v>
          </cell>
          <cell r="FX27" t="str">
            <v>0</v>
          </cell>
          <cell r="FY27" t="str">
            <v>0</v>
          </cell>
          <cell r="FZ27" t="str">
            <v>0</v>
          </cell>
          <cell r="GB27">
            <v>796391.38</v>
          </cell>
          <cell r="GC27">
            <v>42912.24</v>
          </cell>
          <cell r="GD27">
            <v>73782.36</v>
          </cell>
          <cell r="GE27">
            <v>115951.54</v>
          </cell>
          <cell r="GF27">
            <v>152465.25</v>
          </cell>
          <cell r="GG27">
            <v>100394.11</v>
          </cell>
          <cell r="GH27">
            <v>89903.23</v>
          </cell>
          <cell r="GI27">
            <v>60503.15</v>
          </cell>
          <cell r="GJ27">
            <v>40647.83</v>
          </cell>
          <cell r="GK27">
            <v>30289.26</v>
          </cell>
          <cell r="GL27">
            <v>28350.51</v>
          </cell>
          <cell r="GM27">
            <v>28118.77</v>
          </cell>
          <cell r="GN27">
            <v>33073.129999999997</v>
          </cell>
        </row>
        <row r="28">
          <cell r="A28" t="str">
            <v>Depreciation Expense - Default 4030-00000</v>
          </cell>
          <cell r="B28">
            <v>10370421</v>
          </cell>
          <cell r="C28">
            <v>864202</v>
          </cell>
          <cell r="D28">
            <v>864202</v>
          </cell>
          <cell r="E28">
            <v>864202</v>
          </cell>
          <cell r="F28">
            <v>864202</v>
          </cell>
          <cell r="G28">
            <v>864202</v>
          </cell>
          <cell r="H28">
            <v>864202</v>
          </cell>
          <cell r="I28">
            <v>864202</v>
          </cell>
          <cell r="J28">
            <v>864202</v>
          </cell>
          <cell r="K28">
            <v>864202</v>
          </cell>
          <cell r="L28">
            <v>864202</v>
          </cell>
          <cell r="M28">
            <v>864202</v>
          </cell>
          <cell r="N28">
            <v>864199</v>
          </cell>
          <cell r="P28">
            <v>1667382</v>
          </cell>
          <cell r="Q28">
            <v>138948</v>
          </cell>
          <cell r="R28">
            <v>138948</v>
          </cell>
          <cell r="S28">
            <v>138948</v>
          </cell>
          <cell r="T28">
            <v>138948</v>
          </cell>
          <cell r="U28">
            <v>138948</v>
          </cell>
          <cell r="V28">
            <v>138948</v>
          </cell>
          <cell r="W28">
            <v>138948</v>
          </cell>
          <cell r="X28">
            <v>138948</v>
          </cell>
          <cell r="Y28">
            <v>138948</v>
          </cell>
          <cell r="Z28">
            <v>138948</v>
          </cell>
          <cell r="AA28">
            <v>138948</v>
          </cell>
          <cell r="AB28">
            <v>138954</v>
          </cell>
          <cell r="AD28">
            <v>8405304</v>
          </cell>
          <cell r="AE28">
            <v>700442</v>
          </cell>
          <cell r="AF28">
            <v>700442</v>
          </cell>
          <cell r="AG28">
            <v>700442</v>
          </cell>
          <cell r="AH28">
            <v>700442</v>
          </cell>
          <cell r="AI28">
            <v>700442</v>
          </cell>
          <cell r="AJ28">
            <v>700442</v>
          </cell>
          <cell r="AK28">
            <v>700442</v>
          </cell>
          <cell r="AL28">
            <v>700442</v>
          </cell>
          <cell r="AM28">
            <v>700442</v>
          </cell>
          <cell r="AN28">
            <v>700442</v>
          </cell>
          <cell r="AO28">
            <v>700442</v>
          </cell>
          <cell r="AP28">
            <v>700442</v>
          </cell>
          <cell r="AR28">
            <v>2786275</v>
          </cell>
          <cell r="AS28">
            <v>232190</v>
          </cell>
          <cell r="AT28">
            <v>232190</v>
          </cell>
          <cell r="AU28">
            <v>232190</v>
          </cell>
          <cell r="AV28">
            <v>232190</v>
          </cell>
          <cell r="AW28">
            <v>232190</v>
          </cell>
          <cell r="AX28">
            <v>232190</v>
          </cell>
          <cell r="AY28">
            <v>232190</v>
          </cell>
          <cell r="AZ28">
            <v>232190</v>
          </cell>
          <cell r="BA28">
            <v>232190</v>
          </cell>
          <cell r="BB28">
            <v>232190</v>
          </cell>
          <cell r="BC28">
            <v>232190</v>
          </cell>
          <cell r="BD28">
            <v>232185</v>
          </cell>
          <cell r="BF28">
            <v>1923997</v>
          </cell>
          <cell r="BG28">
            <v>160333</v>
          </cell>
          <cell r="BH28">
            <v>160333</v>
          </cell>
          <cell r="BI28">
            <v>160333</v>
          </cell>
          <cell r="BJ28">
            <v>160333</v>
          </cell>
          <cell r="BK28">
            <v>160333</v>
          </cell>
          <cell r="BL28">
            <v>160333</v>
          </cell>
          <cell r="BM28">
            <v>160333</v>
          </cell>
          <cell r="BN28">
            <v>160333</v>
          </cell>
          <cell r="BO28">
            <v>160333</v>
          </cell>
          <cell r="BP28">
            <v>160333</v>
          </cell>
          <cell r="BQ28">
            <v>160333</v>
          </cell>
          <cell r="BR28">
            <v>160334</v>
          </cell>
          <cell r="BT28">
            <v>671858</v>
          </cell>
          <cell r="BU28">
            <v>55988</v>
          </cell>
          <cell r="BV28">
            <v>55988</v>
          </cell>
          <cell r="BW28">
            <v>55988</v>
          </cell>
          <cell r="BX28">
            <v>55988</v>
          </cell>
          <cell r="BY28">
            <v>55988</v>
          </cell>
          <cell r="BZ28">
            <v>55988</v>
          </cell>
          <cell r="CA28">
            <v>55988</v>
          </cell>
          <cell r="CB28">
            <v>55988</v>
          </cell>
          <cell r="CC28">
            <v>55988</v>
          </cell>
          <cell r="CD28">
            <v>55988</v>
          </cell>
          <cell r="CE28">
            <v>55988</v>
          </cell>
          <cell r="CF28">
            <v>55990</v>
          </cell>
          <cell r="CH28">
            <v>2993232</v>
          </cell>
          <cell r="CI28">
            <v>249436</v>
          </cell>
          <cell r="CJ28">
            <v>249436</v>
          </cell>
          <cell r="CK28">
            <v>249436</v>
          </cell>
          <cell r="CL28">
            <v>249436</v>
          </cell>
          <cell r="CM28">
            <v>249436</v>
          </cell>
          <cell r="CN28">
            <v>249436</v>
          </cell>
          <cell r="CO28">
            <v>249436</v>
          </cell>
          <cell r="CP28">
            <v>249436</v>
          </cell>
          <cell r="CQ28">
            <v>249436</v>
          </cell>
          <cell r="CR28">
            <v>249436</v>
          </cell>
          <cell r="CS28">
            <v>249436</v>
          </cell>
          <cell r="CT28">
            <v>249436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>
            <v>28818469</v>
          </cell>
          <cell r="DK28">
            <v>2401539</v>
          </cell>
          <cell r="DL28">
            <v>2401539</v>
          </cell>
          <cell r="DM28">
            <v>2401539</v>
          </cell>
          <cell r="DN28">
            <v>2401539</v>
          </cell>
          <cell r="DO28">
            <v>2401539</v>
          </cell>
          <cell r="DP28">
            <v>2401539</v>
          </cell>
          <cell r="DQ28">
            <v>2401539</v>
          </cell>
          <cell r="DR28">
            <v>2401539</v>
          </cell>
          <cell r="DS28">
            <v>2401539</v>
          </cell>
          <cell r="DT28">
            <v>2401539</v>
          </cell>
          <cell r="DU28">
            <v>2401539</v>
          </cell>
          <cell r="DV28">
            <v>2401540</v>
          </cell>
          <cell r="DX28">
            <v>5385348</v>
          </cell>
          <cell r="DY28">
            <v>448779</v>
          </cell>
          <cell r="DZ28">
            <v>448779</v>
          </cell>
          <cell r="EA28">
            <v>448779</v>
          </cell>
          <cell r="EB28">
            <v>448779</v>
          </cell>
          <cell r="EC28">
            <v>448779</v>
          </cell>
          <cell r="ED28">
            <v>448779</v>
          </cell>
          <cell r="EE28">
            <v>448779</v>
          </cell>
          <cell r="EF28">
            <v>448779</v>
          </cell>
          <cell r="EG28">
            <v>448779</v>
          </cell>
          <cell r="EH28">
            <v>448779</v>
          </cell>
          <cell r="EI28">
            <v>448779</v>
          </cell>
          <cell r="EJ28">
            <v>448779</v>
          </cell>
          <cell r="EL28">
            <v>8259636</v>
          </cell>
          <cell r="EM28">
            <v>688303</v>
          </cell>
          <cell r="EN28">
            <v>688303</v>
          </cell>
          <cell r="EO28">
            <v>688303</v>
          </cell>
          <cell r="EP28">
            <v>688303</v>
          </cell>
          <cell r="EQ28">
            <v>688303</v>
          </cell>
          <cell r="ER28">
            <v>688303</v>
          </cell>
          <cell r="ES28">
            <v>688303</v>
          </cell>
          <cell r="ET28">
            <v>688303</v>
          </cell>
          <cell r="EU28">
            <v>688303</v>
          </cell>
          <cell r="EV28">
            <v>688303</v>
          </cell>
          <cell r="EW28">
            <v>688303</v>
          </cell>
          <cell r="EX28">
            <v>688303</v>
          </cell>
          <cell r="EZ28">
            <v>103980</v>
          </cell>
          <cell r="FA28">
            <v>8665</v>
          </cell>
          <cell r="FB28">
            <v>8665</v>
          </cell>
          <cell r="FC28">
            <v>8665</v>
          </cell>
          <cell r="FD28">
            <v>8665</v>
          </cell>
          <cell r="FE28">
            <v>8665</v>
          </cell>
          <cell r="FF28">
            <v>8665</v>
          </cell>
          <cell r="FG28">
            <v>8665</v>
          </cell>
          <cell r="FH28">
            <v>8665</v>
          </cell>
          <cell r="FI28">
            <v>8665</v>
          </cell>
          <cell r="FJ28">
            <v>8665</v>
          </cell>
          <cell r="FK28">
            <v>8665</v>
          </cell>
          <cell r="FL28">
            <v>8665</v>
          </cell>
          <cell r="FN28" t="str">
            <v>0</v>
          </cell>
          <cell r="FO28" t="str">
            <v>0</v>
          </cell>
          <cell r="FP28" t="str">
            <v>0</v>
          </cell>
          <cell r="FQ28" t="str">
            <v>0</v>
          </cell>
          <cell r="FR28" t="str">
            <v>0</v>
          </cell>
          <cell r="FS28" t="str">
            <v>0</v>
          </cell>
          <cell r="FT28" t="str">
            <v>0</v>
          </cell>
          <cell r="FU28" t="str">
            <v>0</v>
          </cell>
          <cell r="FV28" t="str">
            <v>0</v>
          </cell>
          <cell r="FW28" t="str">
            <v>0</v>
          </cell>
          <cell r="FX28" t="str">
            <v>0</v>
          </cell>
          <cell r="FY28" t="str">
            <v>0</v>
          </cell>
          <cell r="FZ28" t="str">
            <v>0</v>
          </cell>
          <cell r="GB28">
            <v>13748964</v>
          </cell>
          <cell r="GC28">
            <v>1145747</v>
          </cell>
          <cell r="GD28">
            <v>1145747</v>
          </cell>
          <cell r="GE28">
            <v>1145747</v>
          </cell>
          <cell r="GF28">
            <v>1145747</v>
          </cell>
          <cell r="GG28">
            <v>1145747</v>
          </cell>
          <cell r="GH28">
            <v>1145747</v>
          </cell>
          <cell r="GI28">
            <v>1145747</v>
          </cell>
          <cell r="GJ28">
            <v>1145747</v>
          </cell>
          <cell r="GK28">
            <v>1145747</v>
          </cell>
          <cell r="GL28">
            <v>1145747</v>
          </cell>
          <cell r="GM28">
            <v>1145747</v>
          </cell>
          <cell r="GN28">
            <v>1145747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  <cell r="DX29" t="str">
            <v>0</v>
          </cell>
          <cell r="DY29" t="str">
            <v>0</v>
          </cell>
          <cell r="DZ29" t="str">
            <v>0</v>
          </cell>
          <cell r="EA29" t="str">
            <v>0</v>
          </cell>
          <cell r="EB29" t="str">
            <v>0</v>
          </cell>
          <cell r="EC29" t="str">
            <v>0</v>
          </cell>
          <cell r="ED29" t="str">
            <v>0</v>
          </cell>
          <cell r="EE29" t="str">
            <v>0</v>
          </cell>
          <cell r="EF29" t="str">
            <v>0</v>
          </cell>
          <cell r="EG29" t="str">
            <v>0</v>
          </cell>
          <cell r="EH29" t="str">
            <v>0</v>
          </cell>
          <cell r="EI29" t="str">
            <v>0</v>
          </cell>
          <cell r="EJ29" t="str">
            <v>0</v>
          </cell>
          <cell r="EL29" t="str">
            <v>0</v>
          </cell>
          <cell r="EM29" t="str">
            <v>0</v>
          </cell>
          <cell r="EN29" t="str">
            <v>0</v>
          </cell>
          <cell r="EO29" t="str">
            <v>0</v>
          </cell>
          <cell r="EP29" t="str">
            <v>0</v>
          </cell>
          <cell r="EQ29" t="str">
            <v>0</v>
          </cell>
          <cell r="ER29" t="str">
            <v>0</v>
          </cell>
          <cell r="ES29" t="str">
            <v>0</v>
          </cell>
          <cell r="ET29" t="str">
            <v>0</v>
          </cell>
          <cell r="EU29" t="str">
            <v>0</v>
          </cell>
          <cell r="EV29" t="str">
            <v>0</v>
          </cell>
          <cell r="EW29" t="str">
            <v>0</v>
          </cell>
          <cell r="EX29" t="str">
            <v>0</v>
          </cell>
          <cell r="EZ29" t="str">
            <v>0</v>
          </cell>
          <cell r="FA29" t="str">
            <v>0</v>
          </cell>
          <cell r="FB29" t="str">
            <v>0</v>
          </cell>
          <cell r="FC29" t="str">
            <v>0</v>
          </cell>
          <cell r="FD29" t="str">
            <v>0</v>
          </cell>
          <cell r="FE29" t="str">
            <v>0</v>
          </cell>
          <cell r="FF29" t="str">
            <v>0</v>
          </cell>
          <cell r="FG29" t="str">
            <v>0</v>
          </cell>
          <cell r="FH29" t="str">
            <v>0</v>
          </cell>
          <cell r="FI29" t="str">
            <v>0</v>
          </cell>
          <cell r="FJ29" t="str">
            <v>0</v>
          </cell>
          <cell r="FK29" t="str">
            <v>0</v>
          </cell>
          <cell r="FL29" t="str">
            <v>0</v>
          </cell>
          <cell r="FN29" t="str">
            <v>0</v>
          </cell>
          <cell r="FO29" t="str">
            <v>0</v>
          </cell>
          <cell r="FP29" t="str">
            <v>0</v>
          </cell>
          <cell r="FQ29" t="str">
            <v>0</v>
          </cell>
          <cell r="FR29" t="str">
            <v>0</v>
          </cell>
          <cell r="FS29" t="str">
            <v>0</v>
          </cell>
          <cell r="FT29" t="str">
            <v>0</v>
          </cell>
          <cell r="FU29" t="str">
            <v>0</v>
          </cell>
          <cell r="FV29" t="str">
            <v>0</v>
          </cell>
          <cell r="FW29" t="str">
            <v>0</v>
          </cell>
          <cell r="FX29" t="str">
            <v>0</v>
          </cell>
          <cell r="FY29" t="str">
            <v>0</v>
          </cell>
          <cell r="FZ29" t="str">
            <v>0</v>
          </cell>
          <cell r="GB29" t="str">
            <v>0</v>
          </cell>
          <cell r="GC29" t="str">
            <v>0</v>
          </cell>
          <cell r="GD29" t="str">
            <v>0</v>
          </cell>
          <cell r="GE29" t="str">
            <v>0</v>
          </cell>
          <cell r="GF29" t="str">
            <v>0</v>
          </cell>
          <cell r="GG29" t="str">
            <v>0</v>
          </cell>
          <cell r="GH29" t="str">
            <v>0</v>
          </cell>
          <cell r="GI29" t="str">
            <v>0</v>
          </cell>
          <cell r="GJ29" t="str">
            <v>0</v>
          </cell>
          <cell r="GK29" t="str">
            <v>0</v>
          </cell>
          <cell r="GL29" t="str">
            <v>0</v>
          </cell>
          <cell r="GM29" t="str">
            <v>0</v>
          </cell>
          <cell r="GN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  <cell r="DX30" t="str">
            <v>0</v>
          </cell>
          <cell r="DY30" t="str">
            <v>0</v>
          </cell>
          <cell r="DZ30" t="str">
            <v>0</v>
          </cell>
          <cell r="EA30" t="str">
            <v>0</v>
          </cell>
          <cell r="EB30" t="str">
            <v>0</v>
          </cell>
          <cell r="EC30" t="str">
            <v>0</v>
          </cell>
          <cell r="ED30" t="str">
            <v>0</v>
          </cell>
          <cell r="EE30" t="str">
            <v>0</v>
          </cell>
          <cell r="EF30" t="str">
            <v>0</v>
          </cell>
          <cell r="EG30" t="str">
            <v>0</v>
          </cell>
          <cell r="EH30" t="str">
            <v>0</v>
          </cell>
          <cell r="EI30" t="str">
            <v>0</v>
          </cell>
          <cell r="EJ30" t="str">
            <v>0</v>
          </cell>
          <cell r="EL30" t="str">
            <v>0</v>
          </cell>
          <cell r="EM30" t="str">
            <v>0</v>
          </cell>
          <cell r="EN30" t="str">
            <v>0</v>
          </cell>
          <cell r="EO30" t="str">
            <v>0</v>
          </cell>
          <cell r="EP30" t="str">
            <v>0</v>
          </cell>
          <cell r="EQ30" t="str">
            <v>0</v>
          </cell>
          <cell r="ER30" t="str">
            <v>0</v>
          </cell>
          <cell r="ES30" t="str">
            <v>0</v>
          </cell>
          <cell r="ET30" t="str">
            <v>0</v>
          </cell>
          <cell r="EU30" t="str">
            <v>0</v>
          </cell>
          <cell r="EV30" t="str">
            <v>0</v>
          </cell>
          <cell r="EW30" t="str">
            <v>0</v>
          </cell>
          <cell r="EX30" t="str">
            <v>0</v>
          </cell>
          <cell r="EZ30" t="str">
            <v>0</v>
          </cell>
          <cell r="FA30" t="str">
            <v>0</v>
          </cell>
          <cell r="FB30" t="str">
            <v>0</v>
          </cell>
          <cell r="FC30" t="str">
            <v>0</v>
          </cell>
          <cell r="FD30" t="str">
            <v>0</v>
          </cell>
          <cell r="FE30" t="str">
            <v>0</v>
          </cell>
          <cell r="FF30" t="str">
            <v>0</v>
          </cell>
          <cell r="FG30" t="str">
            <v>0</v>
          </cell>
          <cell r="FH30" t="str">
            <v>0</v>
          </cell>
          <cell r="FI30" t="str">
            <v>0</v>
          </cell>
          <cell r="FJ30" t="str">
            <v>0</v>
          </cell>
          <cell r="FK30" t="str">
            <v>0</v>
          </cell>
          <cell r="FL30" t="str">
            <v>0</v>
          </cell>
          <cell r="FN30" t="str">
            <v>0</v>
          </cell>
          <cell r="FO30" t="str">
            <v>0</v>
          </cell>
          <cell r="FP30" t="str">
            <v>0</v>
          </cell>
          <cell r="FQ30" t="str">
            <v>0</v>
          </cell>
          <cell r="FR30" t="str">
            <v>0</v>
          </cell>
          <cell r="FS30" t="str">
            <v>0</v>
          </cell>
          <cell r="FT30" t="str">
            <v>0</v>
          </cell>
          <cell r="FU30" t="str">
            <v>0</v>
          </cell>
          <cell r="FV30" t="str">
            <v>0</v>
          </cell>
          <cell r="FW30" t="str">
            <v>0</v>
          </cell>
          <cell r="FX30" t="str">
            <v>0</v>
          </cell>
          <cell r="FY30" t="str">
            <v>0</v>
          </cell>
          <cell r="FZ30" t="str">
            <v>0</v>
          </cell>
          <cell r="GB30" t="str">
            <v>0</v>
          </cell>
          <cell r="GC30" t="str">
            <v>0</v>
          </cell>
          <cell r="GD30" t="str">
            <v>0</v>
          </cell>
          <cell r="GE30" t="str">
            <v>0</v>
          </cell>
          <cell r="GF30" t="str">
            <v>0</v>
          </cell>
          <cell r="GG30" t="str">
            <v>0</v>
          </cell>
          <cell r="GH30" t="str">
            <v>0</v>
          </cell>
          <cell r="GI30" t="str">
            <v>0</v>
          </cell>
          <cell r="GJ30" t="str">
            <v>0</v>
          </cell>
          <cell r="GK30" t="str">
            <v>0</v>
          </cell>
          <cell r="GL30" t="str">
            <v>0</v>
          </cell>
          <cell r="GM30" t="str">
            <v>0</v>
          </cell>
          <cell r="GN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  <cell r="DX31" t="str">
            <v>0</v>
          </cell>
          <cell r="DY31" t="str">
            <v>0</v>
          </cell>
          <cell r="DZ31" t="str">
            <v>0</v>
          </cell>
          <cell r="EA31" t="str">
            <v>0</v>
          </cell>
          <cell r="EB31" t="str">
            <v>0</v>
          </cell>
          <cell r="EC31" t="str">
            <v>0</v>
          </cell>
          <cell r="ED31" t="str">
            <v>0</v>
          </cell>
          <cell r="EE31" t="str">
            <v>0</v>
          </cell>
          <cell r="EF31" t="str">
            <v>0</v>
          </cell>
          <cell r="EG31" t="str">
            <v>0</v>
          </cell>
          <cell r="EH31" t="str">
            <v>0</v>
          </cell>
          <cell r="EI31" t="str">
            <v>0</v>
          </cell>
          <cell r="EJ31" t="str">
            <v>0</v>
          </cell>
          <cell r="EL31" t="str">
            <v>0</v>
          </cell>
          <cell r="EM31" t="str">
            <v>0</v>
          </cell>
          <cell r="EN31" t="str">
            <v>0</v>
          </cell>
          <cell r="EO31" t="str">
            <v>0</v>
          </cell>
          <cell r="EP31" t="str">
            <v>0</v>
          </cell>
          <cell r="EQ31" t="str">
            <v>0</v>
          </cell>
          <cell r="ER31" t="str">
            <v>0</v>
          </cell>
          <cell r="ES31" t="str">
            <v>0</v>
          </cell>
          <cell r="ET31" t="str">
            <v>0</v>
          </cell>
          <cell r="EU31" t="str">
            <v>0</v>
          </cell>
          <cell r="EV31" t="str">
            <v>0</v>
          </cell>
          <cell r="EW31" t="str">
            <v>0</v>
          </cell>
          <cell r="EX31" t="str">
            <v>0</v>
          </cell>
          <cell r="EZ31" t="str">
            <v>0</v>
          </cell>
          <cell r="FA31" t="str">
            <v>0</v>
          </cell>
          <cell r="FB31" t="str">
            <v>0</v>
          </cell>
          <cell r="FC31" t="str">
            <v>0</v>
          </cell>
          <cell r="FD31" t="str">
            <v>0</v>
          </cell>
          <cell r="FE31" t="str">
            <v>0</v>
          </cell>
          <cell r="FF31" t="str">
            <v>0</v>
          </cell>
          <cell r="FG31" t="str">
            <v>0</v>
          </cell>
          <cell r="FH31" t="str">
            <v>0</v>
          </cell>
          <cell r="FI31" t="str">
            <v>0</v>
          </cell>
          <cell r="FJ31" t="str">
            <v>0</v>
          </cell>
          <cell r="FK31" t="str">
            <v>0</v>
          </cell>
          <cell r="FL31" t="str">
            <v>0</v>
          </cell>
          <cell r="FN31" t="str">
            <v>0</v>
          </cell>
          <cell r="FO31" t="str">
            <v>0</v>
          </cell>
          <cell r="FP31" t="str">
            <v>0</v>
          </cell>
          <cell r="FQ31" t="str">
            <v>0</v>
          </cell>
          <cell r="FR31" t="str">
            <v>0</v>
          </cell>
          <cell r="FS31" t="str">
            <v>0</v>
          </cell>
          <cell r="FT31" t="str">
            <v>0</v>
          </cell>
          <cell r="FU31" t="str">
            <v>0</v>
          </cell>
          <cell r="FV31" t="str">
            <v>0</v>
          </cell>
          <cell r="FW31" t="str">
            <v>0</v>
          </cell>
          <cell r="FX31" t="str">
            <v>0</v>
          </cell>
          <cell r="FY31" t="str">
            <v>0</v>
          </cell>
          <cell r="FZ31" t="str">
            <v>0</v>
          </cell>
          <cell r="GB31" t="str">
            <v>0</v>
          </cell>
          <cell r="GC31" t="str">
            <v>0</v>
          </cell>
          <cell r="GD31" t="str">
            <v>0</v>
          </cell>
          <cell r="GE31" t="str">
            <v>0</v>
          </cell>
          <cell r="GF31" t="str">
            <v>0</v>
          </cell>
          <cell r="GG31" t="str">
            <v>0</v>
          </cell>
          <cell r="GH31" t="str">
            <v>0</v>
          </cell>
          <cell r="GI31" t="str">
            <v>0</v>
          </cell>
          <cell r="GJ31" t="str">
            <v>0</v>
          </cell>
          <cell r="GK31" t="str">
            <v>0</v>
          </cell>
          <cell r="GL31" t="str">
            <v>0</v>
          </cell>
          <cell r="GM31" t="str">
            <v>0</v>
          </cell>
          <cell r="GN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 t="str">
            <v>0</v>
          </cell>
          <cell r="BU32" t="str">
            <v>0</v>
          </cell>
          <cell r="BV32" t="str">
            <v>0</v>
          </cell>
          <cell r="BW32" t="str">
            <v>0</v>
          </cell>
          <cell r="BX32" t="str">
            <v>0</v>
          </cell>
          <cell r="BY32" t="str">
            <v>0</v>
          </cell>
          <cell r="BZ32" t="str">
            <v>0</v>
          </cell>
          <cell r="CA32" t="str">
            <v>0</v>
          </cell>
          <cell r="CB32" t="str">
            <v>0</v>
          </cell>
          <cell r="CC32" t="str">
            <v>0</v>
          </cell>
          <cell r="CD32" t="str">
            <v>0</v>
          </cell>
          <cell r="CE32" t="str">
            <v>0</v>
          </cell>
          <cell r="CF32" t="str">
            <v>0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  <cell r="DX32" t="str">
            <v>0</v>
          </cell>
          <cell r="DY32" t="str">
            <v>0</v>
          </cell>
          <cell r="DZ32" t="str">
            <v>0</v>
          </cell>
          <cell r="EA32" t="str">
            <v>0</v>
          </cell>
          <cell r="EB32" t="str">
            <v>0</v>
          </cell>
          <cell r="EC32" t="str">
            <v>0</v>
          </cell>
          <cell r="ED32" t="str">
            <v>0</v>
          </cell>
          <cell r="EE32" t="str">
            <v>0</v>
          </cell>
          <cell r="EF32" t="str">
            <v>0</v>
          </cell>
          <cell r="EG32" t="str">
            <v>0</v>
          </cell>
          <cell r="EH32" t="str">
            <v>0</v>
          </cell>
          <cell r="EI32" t="str">
            <v>0</v>
          </cell>
          <cell r="EJ32" t="str">
            <v>0</v>
          </cell>
          <cell r="EL32" t="str">
            <v>0</v>
          </cell>
          <cell r="EM32" t="str">
            <v>0</v>
          </cell>
          <cell r="EN32" t="str">
            <v>0</v>
          </cell>
          <cell r="EO32" t="str">
            <v>0</v>
          </cell>
          <cell r="EP32" t="str">
            <v>0</v>
          </cell>
          <cell r="EQ32" t="str">
            <v>0</v>
          </cell>
          <cell r="ER32" t="str">
            <v>0</v>
          </cell>
          <cell r="ES32" t="str">
            <v>0</v>
          </cell>
          <cell r="ET32" t="str">
            <v>0</v>
          </cell>
          <cell r="EU32" t="str">
            <v>0</v>
          </cell>
          <cell r="EV32" t="str">
            <v>0</v>
          </cell>
          <cell r="EW32" t="str">
            <v>0</v>
          </cell>
          <cell r="EX32" t="str">
            <v>0</v>
          </cell>
          <cell r="EZ32" t="str">
            <v>0</v>
          </cell>
          <cell r="FA32" t="str">
            <v>0</v>
          </cell>
          <cell r="FB32" t="str">
            <v>0</v>
          </cell>
          <cell r="FC32" t="str">
            <v>0</v>
          </cell>
          <cell r="FD32" t="str">
            <v>0</v>
          </cell>
          <cell r="FE32" t="str">
            <v>0</v>
          </cell>
          <cell r="FF32" t="str">
            <v>0</v>
          </cell>
          <cell r="FG32" t="str">
            <v>0</v>
          </cell>
          <cell r="FH32" t="str">
            <v>0</v>
          </cell>
          <cell r="FI32" t="str">
            <v>0</v>
          </cell>
          <cell r="FJ32" t="str">
            <v>0</v>
          </cell>
          <cell r="FK32" t="str">
            <v>0</v>
          </cell>
          <cell r="FL32" t="str">
            <v>0</v>
          </cell>
          <cell r="FN32" t="str">
            <v>0</v>
          </cell>
          <cell r="FO32" t="str">
            <v>0</v>
          </cell>
          <cell r="FP32" t="str">
            <v>0</v>
          </cell>
          <cell r="FQ32" t="str">
            <v>0</v>
          </cell>
          <cell r="FR32" t="str">
            <v>0</v>
          </cell>
          <cell r="FS32" t="str">
            <v>0</v>
          </cell>
          <cell r="FT32" t="str">
            <v>0</v>
          </cell>
          <cell r="FU32" t="str">
            <v>0</v>
          </cell>
          <cell r="FV32" t="str">
            <v>0</v>
          </cell>
          <cell r="FW32" t="str">
            <v>0</v>
          </cell>
          <cell r="FX32" t="str">
            <v>0</v>
          </cell>
          <cell r="FY32" t="str">
            <v>0</v>
          </cell>
          <cell r="FZ32" t="str">
            <v>0</v>
          </cell>
          <cell r="GB32" t="str">
            <v>0</v>
          </cell>
          <cell r="GC32" t="str">
            <v>0</v>
          </cell>
          <cell r="GD32" t="str">
            <v>0</v>
          </cell>
          <cell r="GE32" t="str">
            <v>0</v>
          </cell>
          <cell r="GF32" t="str">
            <v>0</v>
          </cell>
          <cell r="GG32" t="str">
            <v>0</v>
          </cell>
          <cell r="GH32" t="str">
            <v>0</v>
          </cell>
          <cell r="GI32" t="str">
            <v>0</v>
          </cell>
          <cell r="GJ32" t="str">
            <v>0</v>
          </cell>
          <cell r="GK32" t="str">
            <v>0</v>
          </cell>
          <cell r="GL32" t="str">
            <v>0</v>
          </cell>
          <cell r="GM32" t="str">
            <v>0</v>
          </cell>
          <cell r="GN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 t="str">
            <v>0</v>
          </cell>
          <cell r="BU33" t="str">
            <v>0</v>
          </cell>
          <cell r="BV33" t="str">
            <v>0</v>
          </cell>
          <cell r="BW33" t="str">
            <v>0</v>
          </cell>
          <cell r="BX33" t="str">
            <v>0</v>
          </cell>
          <cell r="BY33" t="str">
            <v>0</v>
          </cell>
          <cell r="BZ33" t="str">
            <v>0</v>
          </cell>
          <cell r="CA33" t="str">
            <v>0</v>
          </cell>
          <cell r="CB33" t="str">
            <v>0</v>
          </cell>
          <cell r="CC33" t="str">
            <v>0</v>
          </cell>
          <cell r="CD33" t="str">
            <v>0</v>
          </cell>
          <cell r="CE33" t="str">
            <v>0</v>
          </cell>
          <cell r="CF33" t="str">
            <v>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  <cell r="DX33" t="str">
            <v>0</v>
          </cell>
          <cell r="DY33" t="str">
            <v>0</v>
          </cell>
          <cell r="DZ33" t="str">
            <v>0</v>
          </cell>
          <cell r="EA33" t="str">
            <v>0</v>
          </cell>
          <cell r="EB33" t="str">
            <v>0</v>
          </cell>
          <cell r="EC33" t="str">
            <v>0</v>
          </cell>
          <cell r="ED33" t="str">
            <v>0</v>
          </cell>
          <cell r="EE33" t="str">
            <v>0</v>
          </cell>
          <cell r="EF33" t="str">
            <v>0</v>
          </cell>
          <cell r="EG33" t="str">
            <v>0</v>
          </cell>
          <cell r="EH33" t="str">
            <v>0</v>
          </cell>
          <cell r="EI33" t="str">
            <v>0</v>
          </cell>
          <cell r="EJ33" t="str">
            <v>0</v>
          </cell>
          <cell r="EL33" t="str">
            <v>0</v>
          </cell>
          <cell r="EM33" t="str">
            <v>0</v>
          </cell>
          <cell r="EN33" t="str">
            <v>0</v>
          </cell>
          <cell r="EO33" t="str">
            <v>0</v>
          </cell>
          <cell r="EP33" t="str">
            <v>0</v>
          </cell>
          <cell r="EQ33" t="str">
            <v>0</v>
          </cell>
          <cell r="ER33" t="str">
            <v>0</v>
          </cell>
          <cell r="ES33" t="str">
            <v>0</v>
          </cell>
          <cell r="ET33" t="str">
            <v>0</v>
          </cell>
          <cell r="EU33" t="str">
            <v>0</v>
          </cell>
          <cell r="EV33" t="str">
            <v>0</v>
          </cell>
          <cell r="EW33" t="str">
            <v>0</v>
          </cell>
          <cell r="EX33" t="str">
            <v>0</v>
          </cell>
          <cell r="EZ33" t="str">
            <v>0</v>
          </cell>
          <cell r="FA33" t="str">
            <v>0</v>
          </cell>
          <cell r="FB33" t="str">
            <v>0</v>
          </cell>
          <cell r="FC33" t="str">
            <v>0</v>
          </cell>
          <cell r="FD33" t="str">
            <v>0</v>
          </cell>
          <cell r="FE33" t="str">
            <v>0</v>
          </cell>
          <cell r="FF33" t="str">
            <v>0</v>
          </cell>
          <cell r="FG33" t="str">
            <v>0</v>
          </cell>
          <cell r="FH33" t="str">
            <v>0</v>
          </cell>
          <cell r="FI33" t="str">
            <v>0</v>
          </cell>
          <cell r="FJ33" t="str">
            <v>0</v>
          </cell>
          <cell r="FK33" t="str">
            <v>0</v>
          </cell>
          <cell r="FL33" t="str">
            <v>0</v>
          </cell>
          <cell r="FN33" t="str">
            <v>0</v>
          </cell>
          <cell r="FO33" t="str">
            <v>0</v>
          </cell>
          <cell r="FP33" t="str">
            <v>0</v>
          </cell>
          <cell r="FQ33" t="str">
            <v>0</v>
          </cell>
          <cell r="FR33" t="str">
            <v>0</v>
          </cell>
          <cell r="FS33" t="str">
            <v>0</v>
          </cell>
          <cell r="FT33" t="str">
            <v>0</v>
          </cell>
          <cell r="FU33" t="str">
            <v>0</v>
          </cell>
          <cell r="FV33" t="str">
            <v>0</v>
          </cell>
          <cell r="FW33" t="str">
            <v>0</v>
          </cell>
          <cell r="FX33" t="str">
            <v>0</v>
          </cell>
          <cell r="FY33" t="str">
            <v>0</v>
          </cell>
          <cell r="FZ33" t="str">
            <v>0</v>
          </cell>
          <cell r="GB33" t="str">
            <v>0</v>
          </cell>
          <cell r="GC33" t="str">
            <v>0</v>
          </cell>
          <cell r="GD33" t="str">
            <v>0</v>
          </cell>
          <cell r="GE33" t="str">
            <v>0</v>
          </cell>
          <cell r="GF33" t="str">
            <v>0</v>
          </cell>
          <cell r="GG33" t="str">
            <v>0</v>
          </cell>
          <cell r="GH33" t="str">
            <v>0</v>
          </cell>
          <cell r="GI33" t="str">
            <v>0</v>
          </cell>
          <cell r="GJ33" t="str">
            <v>0</v>
          </cell>
          <cell r="GK33" t="str">
            <v>0</v>
          </cell>
          <cell r="GL33" t="str">
            <v>0</v>
          </cell>
          <cell r="GM33" t="str">
            <v>0</v>
          </cell>
          <cell r="GN33" t="str">
            <v>0</v>
          </cell>
        </row>
        <row r="34">
          <cell r="A34" t="str">
            <v>Depreciation Expense - Depr Exp-Distributi 4030-30005</v>
          </cell>
          <cell r="B34" t="str">
            <v>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  <cell r="DX34" t="str">
            <v>0</v>
          </cell>
          <cell r="DY34" t="str">
            <v>0</v>
          </cell>
          <cell r="DZ34" t="str">
            <v>0</v>
          </cell>
          <cell r="EA34" t="str">
            <v>0</v>
          </cell>
          <cell r="EB34" t="str">
            <v>0</v>
          </cell>
          <cell r="EC34" t="str">
            <v>0</v>
          </cell>
          <cell r="ED34" t="str">
            <v>0</v>
          </cell>
          <cell r="EE34" t="str">
            <v>0</v>
          </cell>
          <cell r="EF34" t="str">
            <v>0</v>
          </cell>
          <cell r="EG34" t="str">
            <v>0</v>
          </cell>
          <cell r="EH34" t="str">
            <v>0</v>
          </cell>
          <cell r="EI34" t="str">
            <v>0</v>
          </cell>
          <cell r="EJ34" t="str">
            <v>0</v>
          </cell>
          <cell r="EL34" t="str">
            <v>0</v>
          </cell>
          <cell r="EM34" t="str">
            <v>0</v>
          </cell>
          <cell r="EN34" t="str">
            <v>0</v>
          </cell>
          <cell r="EO34" t="str">
            <v>0</v>
          </cell>
          <cell r="EP34" t="str">
            <v>0</v>
          </cell>
          <cell r="EQ34" t="str">
            <v>0</v>
          </cell>
          <cell r="ER34" t="str">
            <v>0</v>
          </cell>
          <cell r="ES34" t="str">
            <v>0</v>
          </cell>
          <cell r="ET34" t="str">
            <v>0</v>
          </cell>
          <cell r="EU34" t="str">
            <v>0</v>
          </cell>
          <cell r="EV34" t="str">
            <v>0</v>
          </cell>
          <cell r="EW34" t="str">
            <v>0</v>
          </cell>
          <cell r="EX34" t="str">
            <v>0</v>
          </cell>
          <cell r="EZ34" t="str">
            <v>0</v>
          </cell>
          <cell r="FA34" t="str">
            <v>0</v>
          </cell>
          <cell r="FB34" t="str">
            <v>0</v>
          </cell>
          <cell r="FC34" t="str">
            <v>0</v>
          </cell>
          <cell r="FD34" t="str">
            <v>0</v>
          </cell>
          <cell r="FE34" t="str">
            <v>0</v>
          </cell>
          <cell r="FF34" t="str">
            <v>0</v>
          </cell>
          <cell r="FG34" t="str">
            <v>0</v>
          </cell>
          <cell r="FH34" t="str">
            <v>0</v>
          </cell>
          <cell r="FI34" t="str">
            <v>0</v>
          </cell>
          <cell r="FJ34" t="str">
            <v>0</v>
          </cell>
          <cell r="FK34" t="str">
            <v>0</v>
          </cell>
          <cell r="FL34" t="str">
            <v>0</v>
          </cell>
          <cell r="FN34" t="str">
            <v>0</v>
          </cell>
          <cell r="FO34" t="str">
            <v>0</v>
          </cell>
          <cell r="FP34" t="str">
            <v>0</v>
          </cell>
          <cell r="FQ34" t="str">
            <v>0</v>
          </cell>
          <cell r="FR34" t="str">
            <v>0</v>
          </cell>
          <cell r="FS34" t="str">
            <v>0</v>
          </cell>
          <cell r="FT34" t="str">
            <v>0</v>
          </cell>
          <cell r="FU34" t="str">
            <v>0</v>
          </cell>
          <cell r="FV34" t="str">
            <v>0</v>
          </cell>
          <cell r="FW34" t="str">
            <v>0</v>
          </cell>
          <cell r="FX34" t="str">
            <v>0</v>
          </cell>
          <cell r="FY34" t="str">
            <v>0</v>
          </cell>
          <cell r="FZ34" t="str">
            <v>0</v>
          </cell>
          <cell r="GB34" t="str">
            <v>0</v>
          </cell>
          <cell r="GC34" t="str">
            <v>0</v>
          </cell>
          <cell r="GD34" t="str">
            <v>0</v>
          </cell>
          <cell r="GE34" t="str">
            <v>0</v>
          </cell>
          <cell r="GF34" t="str">
            <v>0</v>
          </cell>
          <cell r="GG34" t="str">
            <v>0</v>
          </cell>
          <cell r="GH34" t="str">
            <v>0</v>
          </cell>
          <cell r="GI34" t="str">
            <v>0</v>
          </cell>
          <cell r="GJ34" t="str">
            <v>0</v>
          </cell>
          <cell r="GK34" t="str">
            <v>0</v>
          </cell>
          <cell r="GL34" t="str">
            <v>0</v>
          </cell>
          <cell r="GM34" t="str">
            <v>0</v>
          </cell>
          <cell r="GN34" t="str">
            <v>0</v>
          </cell>
        </row>
        <row r="35">
          <cell r="A35" t="str">
            <v>Depreciation Expense - Depr Exp-General Pl 4030-30007</v>
          </cell>
          <cell r="B35" t="str">
            <v>0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  <cell r="DX35" t="str">
            <v>0</v>
          </cell>
          <cell r="DY35" t="str">
            <v>0</v>
          </cell>
          <cell r="DZ35" t="str">
            <v>0</v>
          </cell>
          <cell r="EA35" t="str">
            <v>0</v>
          </cell>
          <cell r="EB35" t="str">
            <v>0</v>
          </cell>
          <cell r="EC35" t="str">
            <v>0</v>
          </cell>
          <cell r="ED35" t="str">
            <v>0</v>
          </cell>
          <cell r="EE35" t="str">
            <v>0</v>
          </cell>
          <cell r="EF35" t="str">
            <v>0</v>
          </cell>
          <cell r="EG35" t="str">
            <v>0</v>
          </cell>
          <cell r="EH35" t="str">
            <v>0</v>
          </cell>
          <cell r="EI35" t="str">
            <v>0</v>
          </cell>
          <cell r="EJ35" t="str">
            <v>0</v>
          </cell>
          <cell r="EL35" t="str">
            <v>0</v>
          </cell>
          <cell r="EM35" t="str">
            <v>0</v>
          </cell>
          <cell r="EN35" t="str">
            <v>0</v>
          </cell>
          <cell r="EO35" t="str">
            <v>0</v>
          </cell>
          <cell r="EP35" t="str">
            <v>0</v>
          </cell>
          <cell r="EQ35" t="str">
            <v>0</v>
          </cell>
          <cell r="ER35" t="str">
            <v>0</v>
          </cell>
          <cell r="ES35" t="str">
            <v>0</v>
          </cell>
          <cell r="ET35" t="str">
            <v>0</v>
          </cell>
          <cell r="EU35" t="str">
            <v>0</v>
          </cell>
          <cell r="EV35" t="str">
            <v>0</v>
          </cell>
          <cell r="EW35" t="str">
            <v>0</v>
          </cell>
          <cell r="EX35" t="str">
            <v>0</v>
          </cell>
          <cell r="EZ35" t="str">
            <v>0</v>
          </cell>
          <cell r="FA35" t="str">
            <v>0</v>
          </cell>
          <cell r="FB35" t="str">
            <v>0</v>
          </cell>
          <cell r="FC35" t="str">
            <v>0</v>
          </cell>
          <cell r="FD35" t="str">
            <v>0</v>
          </cell>
          <cell r="FE35" t="str">
            <v>0</v>
          </cell>
          <cell r="FF35" t="str">
            <v>0</v>
          </cell>
          <cell r="FG35" t="str">
            <v>0</v>
          </cell>
          <cell r="FH35" t="str">
            <v>0</v>
          </cell>
          <cell r="FI35" t="str">
            <v>0</v>
          </cell>
          <cell r="FJ35" t="str">
            <v>0</v>
          </cell>
          <cell r="FK35" t="str">
            <v>0</v>
          </cell>
          <cell r="FL35" t="str">
            <v>0</v>
          </cell>
          <cell r="FN35" t="str">
            <v>0</v>
          </cell>
          <cell r="FO35" t="str">
            <v>0</v>
          </cell>
          <cell r="FP35" t="str">
            <v>0</v>
          </cell>
          <cell r="FQ35" t="str">
            <v>0</v>
          </cell>
          <cell r="FR35" t="str">
            <v>0</v>
          </cell>
          <cell r="FS35" t="str">
            <v>0</v>
          </cell>
          <cell r="FT35" t="str">
            <v>0</v>
          </cell>
          <cell r="FU35" t="str">
            <v>0</v>
          </cell>
          <cell r="FV35" t="str">
            <v>0</v>
          </cell>
          <cell r="FW35" t="str">
            <v>0</v>
          </cell>
          <cell r="FX35" t="str">
            <v>0</v>
          </cell>
          <cell r="FY35" t="str">
            <v>0</v>
          </cell>
          <cell r="FZ35" t="str">
            <v>0</v>
          </cell>
          <cell r="GB35" t="str">
            <v>0</v>
          </cell>
          <cell r="GC35" t="str">
            <v>0</v>
          </cell>
          <cell r="GD35" t="str">
            <v>0</v>
          </cell>
          <cell r="GE35" t="str">
            <v>0</v>
          </cell>
          <cell r="GF35" t="str">
            <v>0</v>
          </cell>
          <cell r="GG35" t="str">
            <v>0</v>
          </cell>
          <cell r="GH35" t="str">
            <v>0</v>
          </cell>
          <cell r="GI35" t="str">
            <v>0</v>
          </cell>
          <cell r="GJ35" t="str">
            <v>0</v>
          </cell>
          <cell r="GK35" t="str">
            <v>0</v>
          </cell>
          <cell r="GL35" t="str">
            <v>0</v>
          </cell>
          <cell r="GM35" t="str">
            <v>0</v>
          </cell>
          <cell r="GN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  <cell r="DX36" t="str">
            <v>0</v>
          </cell>
          <cell r="DY36" t="str">
            <v>0</v>
          </cell>
          <cell r="DZ36" t="str">
            <v>0</v>
          </cell>
          <cell r="EA36" t="str">
            <v>0</v>
          </cell>
          <cell r="EB36" t="str">
            <v>0</v>
          </cell>
          <cell r="EC36" t="str">
            <v>0</v>
          </cell>
          <cell r="ED36" t="str">
            <v>0</v>
          </cell>
          <cell r="EE36" t="str">
            <v>0</v>
          </cell>
          <cell r="EF36" t="str">
            <v>0</v>
          </cell>
          <cell r="EG36" t="str">
            <v>0</v>
          </cell>
          <cell r="EH36" t="str">
            <v>0</v>
          </cell>
          <cell r="EI36" t="str">
            <v>0</v>
          </cell>
          <cell r="EJ36" t="str">
            <v>0</v>
          </cell>
          <cell r="EL36" t="str">
            <v>0</v>
          </cell>
          <cell r="EM36" t="str">
            <v>0</v>
          </cell>
          <cell r="EN36" t="str">
            <v>0</v>
          </cell>
          <cell r="EO36" t="str">
            <v>0</v>
          </cell>
          <cell r="EP36" t="str">
            <v>0</v>
          </cell>
          <cell r="EQ36" t="str">
            <v>0</v>
          </cell>
          <cell r="ER36" t="str">
            <v>0</v>
          </cell>
          <cell r="ES36" t="str">
            <v>0</v>
          </cell>
          <cell r="ET36" t="str">
            <v>0</v>
          </cell>
          <cell r="EU36" t="str">
            <v>0</v>
          </cell>
          <cell r="EV36" t="str">
            <v>0</v>
          </cell>
          <cell r="EW36" t="str">
            <v>0</v>
          </cell>
          <cell r="EX36" t="str">
            <v>0</v>
          </cell>
          <cell r="EZ36" t="str">
            <v>0</v>
          </cell>
          <cell r="FA36" t="str">
            <v>0</v>
          </cell>
          <cell r="FB36" t="str">
            <v>0</v>
          </cell>
          <cell r="FC36" t="str">
            <v>0</v>
          </cell>
          <cell r="FD36" t="str">
            <v>0</v>
          </cell>
          <cell r="FE36" t="str">
            <v>0</v>
          </cell>
          <cell r="FF36" t="str">
            <v>0</v>
          </cell>
          <cell r="FG36" t="str">
            <v>0</v>
          </cell>
          <cell r="FH36" t="str">
            <v>0</v>
          </cell>
          <cell r="FI36" t="str">
            <v>0</v>
          </cell>
          <cell r="FJ36" t="str">
            <v>0</v>
          </cell>
          <cell r="FK36" t="str">
            <v>0</v>
          </cell>
          <cell r="FL36" t="str">
            <v>0</v>
          </cell>
          <cell r="FN36" t="str">
            <v>0</v>
          </cell>
          <cell r="FO36" t="str">
            <v>0</v>
          </cell>
          <cell r="FP36" t="str">
            <v>0</v>
          </cell>
          <cell r="FQ36" t="str">
            <v>0</v>
          </cell>
          <cell r="FR36" t="str">
            <v>0</v>
          </cell>
          <cell r="FS36" t="str">
            <v>0</v>
          </cell>
          <cell r="FT36" t="str">
            <v>0</v>
          </cell>
          <cell r="FU36" t="str">
            <v>0</v>
          </cell>
          <cell r="FV36" t="str">
            <v>0</v>
          </cell>
          <cell r="FW36" t="str">
            <v>0</v>
          </cell>
          <cell r="FX36" t="str">
            <v>0</v>
          </cell>
          <cell r="FY36" t="str">
            <v>0</v>
          </cell>
          <cell r="FZ36" t="str">
            <v>0</v>
          </cell>
          <cell r="GB36" t="str">
            <v>0</v>
          </cell>
          <cell r="GC36" t="str">
            <v>0</v>
          </cell>
          <cell r="GD36" t="str">
            <v>0</v>
          </cell>
          <cell r="GE36" t="str">
            <v>0</v>
          </cell>
          <cell r="GF36" t="str">
            <v>0</v>
          </cell>
          <cell r="GG36" t="str">
            <v>0</v>
          </cell>
          <cell r="GH36" t="str">
            <v>0</v>
          </cell>
          <cell r="GI36" t="str">
            <v>0</v>
          </cell>
          <cell r="GJ36" t="str">
            <v>0</v>
          </cell>
          <cell r="GK36" t="str">
            <v>0</v>
          </cell>
          <cell r="GL36" t="str">
            <v>0</v>
          </cell>
          <cell r="GM36" t="str">
            <v>0</v>
          </cell>
          <cell r="GN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T37" t="str">
            <v>0</v>
          </cell>
          <cell r="BU37" t="str">
            <v>0</v>
          </cell>
          <cell r="BV37" t="str">
            <v>0</v>
          </cell>
          <cell r="BW37" t="str">
            <v>0</v>
          </cell>
          <cell r="BX37" t="str">
            <v>0</v>
          </cell>
          <cell r="BY37" t="str">
            <v>0</v>
          </cell>
          <cell r="BZ37" t="str">
            <v>0</v>
          </cell>
          <cell r="CA37" t="str">
            <v>0</v>
          </cell>
          <cell r="CB37" t="str">
            <v>0</v>
          </cell>
          <cell r="CC37" t="str">
            <v>0</v>
          </cell>
          <cell r="CD37" t="str">
            <v>0</v>
          </cell>
          <cell r="CE37" t="str">
            <v>0</v>
          </cell>
          <cell r="CF37" t="str">
            <v>0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  <cell r="DX37" t="str">
            <v>0</v>
          </cell>
          <cell r="DY37" t="str">
            <v>0</v>
          </cell>
          <cell r="DZ37" t="str">
            <v>0</v>
          </cell>
          <cell r="EA37" t="str">
            <v>0</v>
          </cell>
          <cell r="EB37" t="str">
            <v>0</v>
          </cell>
          <cell r="EC37" t="str">
            <v>0</v>
          </cell>
          <cell r="ED37" t="str">
            <v>0</v>
          </cell>
          <cell r="EE37" t="str">
            <v>0</v>
          </cell>
          <cell r="EF37" t="str">
            <v>0</v>
          </cell>
          <cell r="EG37" t="str">
            <v>0</v>
          </cell>
          <cell r="EH37" t="str">
            <v>0</v>
          </cell>
          <cell r="EI37" t="str">
            <v>0</v>
          </cell>
          <cell r="EJ37" t="str">
            <v>0</v>
          </cell>
          <cell r="EL37" t="str">
            <v>0</v>
          </cell>
          <cell r="EM37" t="str">
            <v>0</v>
          </cell>
          <cell r="EN37" t="str">
            <v>0</v>
          </cell>
          <cell r="EO37" t="str">
            <v>0</v>
          </cell>
          <cell r="EP37" t="str">
            <v>0</v>
          </cell>
          <cell r="EQ37" t="str">
            <v>0</v>
          </cell>
          <cell r="ER37" t="str">
            <v>0</v>
          </cell>
          <cell r="ES37" t="str">
            <v>0</v>
          </cell>
          <cell r="ET37" t="str">
            <v>0</v>
          </cell>
          <cell r="EU37" t="str">
            <v>0</v>
          </cell>
          <cell r="EV37" t="str">
            <v>0</v>
          </cell>
          <cell r="EW37" t="str">
            <v>0</v>
          </cell>
          <cell r="EX37" t="str">
            <v>0</v>
          </cell>
          <cell r="EZ37" t="str">
            <v>0</v>
          </cell>
          <cell r="FA37" t="str">
            <v>0</v>
          </cell>
          <cell r="FB37" t="str">
            <v>0</v>
          </cell>
          <cell r="FC37" t="str">
            <v>0</v>
          </cell>
          <cell r="FD37" t="str">
            <v>0</v>
          </cell>
          <cell r="FE37" t="str">
            <v>0</v>
          </cell>
          <cell r="FF37" t="str">
            <v>0</v>
          </cell>
          <cell r="FG37" t="str">
            <v>0</v>
          </cell>
          <cell r="FH37" t="str">
            <v>0</v>
          </cell>
          <cell r="FI37" t="str">
            <v>0</v>
          </cell>
          <cell r="FJ37" t="str">
            <v>0</v>
          </cell>
          <cell r="FK37" t="str">
            <v>0</v>
          </cell>
          <cell r="FL37" t="str">
            <v>0</v>
          </cell>
          <cell r="FN37" t="str">
            <v>0</v>
          </cell>
          <cell r="FO37" t="str">
            <v>0</v>
          </cell>
          <cell r="FP37" t="str">
            <v>0</v>
          </cell>
          <cell r="FQ37" t="str">
            <v>0</v>
          </cell>
          <cell r="FR37" t="str">
            <v>0</v>
          </cell>
          <cell r="FS37" t="str">
            <v>0</v>
          </cell>
          <cell r="FT37" t="str">
            <v>0</v>
          </cell>
          <cell r="FU37" t="str">
            <v>0</v>
          </cell>
          <cell r="FV37" t="str">
            <v>0</v>
          </cell>
          <cell r="FW37" t="str">
            <v>0</v>
          </cell>
          <cell r="FX37" t="str">
            <v>0</v>
          </cell>
          <cell r="FY37" t="str">
            <v>0</v>
          </cell>
          <cell r="FZ37" t="str">
            <v>0</v>
          </cell>
          <cell r="GB37" t="str">
            <v>0</v>
          </cell>
          <cell r="GC37" t="str">
            <v>0</v>
          </cell>
          <cell r="GD37" t="str">
            <v>0</v>
          </cell>
          <cell r="GE37" t="str">
            <v>0</v>
          </cell>
          <cell r="GF37" t="str">
            <v>0</v>
          </cell>
          <cell r="GG37" t="str">
            <v>0</v>
          </cell>
          <cell r="GH37" t="str">
            <v>0</v>
          </cell>
          <cell r="GI37" t="str">
            <v>0</v>
          </cell>
          <cell r="GJ37" t="str">
            <v>0</v>
          </cell>
          <cell r="GK37" t="str">
            <v>0</v>
          </cell>
          <cell r="GL37" t="str">
            <v>0</v>
          </cell>
          <cell r="GM37" t="str">
            <v>0</v>
          </cell>
          <cell r="GN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  <cell r="DX38" t="str">
            <v>0</v>
          </cell>
          <cell r="DY38" t="str">
            <v>0</v>
          </cell>
          <cell r="DZ38" t="str">
            <v>0</v>
          </cell>
          <cell r="EA38" t="str">
            <v>0</v>
          </cell>
          <cell r="EB38" t="str">
            <v>0</v>
          </cell>
          <cell r="EC38" t="str">
            <v>0</v>
          </cell>
          <cell r="ED38" t="str">
            <v>0</v>
          </cell>
          <cell r="EE38" t="str">
            <v>0</v>
          </cell>
          <cell r="EF38" t="str">
            <v>0</v>
          </cell>
          <cell r="EG38" t="str">
            <v>0</v>
          </cell>
          <cell r="EH38" t="str">
            <v>0</v>
          </cell>
          <cell r="EI38" t="str">
            <v>0</v>
          </cell>
          <cell r="EJ38" t="str">
            <v>0</v>
          </cell>
          <cell r="EL38" t="str">
            <v>0</v>
          </cell>
          <cell r="EM38" t="str">
            <v>0</v>
          </cell>
          <cell r="EN38" t="str">
            <v>0</v>
          </cell>
          <cell r="EO38" t="str">
            <v>0</v>
          </cell>
          <cell r="EP38" t="str">
            <v>0</v>
          </cell>
          <cell r="EQ38" t="str">
            <v>0</v>
          </cell>
          <cell r="ER38" t="str">
            <v>0</v>
          </cell>
          <cell r="ES38" t="str">
            <v>0</v>
          </cell>
          <cell r="ET38" t="str">
            <v>0</v>
          </cell>
          <cell r="EU38" t="str">
            <v>0</v>
          </cell>
          <cell r="EV38" t="str">
            <v>0</v>
          </cell>
          <cell r="EW38" t="str">
            <v>0</v>
          </cell>
          <cell r="EX38" t="str">
            <v>0</v>
          </cell>
          <cell r="EZ38" t="str">
            <v>0</v>
          </cell>
          <cell r="FA38" t="str">
            <v>0</v>
          </cell>
          <cell r="FB38" t="str">
            <v>0</v>
          </cell>
          <cell r="FC38" t="str">
            <v>0</v>
          </cell>
          <cell r="FD38" t="str">
            <v>0</v>
          </cell>
          <cell r="FE38" t="str">
            <v>0</v>
          </cell>
          <cell r="FF38" t="str">
            <v>0</v>
          </cell>
          <cell r="FG38" t="str">
            <v>0</v>
          </cell>
          <cell r="FH38" t="str">
            <v>0</v>
          </cell>
          <cell r="FI38" t="str">
            <v>0</v>
          </cell>
          <cell r="FJ38" t="str">
            <v>0</v>
          </cell>
          <cell r="FK38" t="str">
            <v>0</v>
          </cell>
          <cell r="FL38" t="str">
            <v>0</v>
          </cell>
          <cell r="FN38" t="str">
            <v>0</v>
          </cell>
          <cell r="FO38" t="str">
            <v>0</v>
          </cell>
          <cell r="FP38" t="str">
            <v>0</v>
          </cell>
          <cell r="FQ38" t="str">
            <v>0</v>
          </cell>
          <cell r="FR38" t="str">
            <v>0</v>
          </cell>
          <cell r="FS38" t="str">
            <v>0</v>
          </cell>
          <cell r="FT38" t="str">
            <v>0</v>
          </cell>
          <cell r="FU38" t="str">
            <v>0</v>
          </cell>
          <cell r="FV38" t="str">
            <v>0</v>
          </cell>
          <cell r="FW38" t="str">
            <v>0</v>
          </cell>
          <cell r="FX38" t="str">
            <v>0</v>
          </cell>
          <cell r="FY38" t="str">
            <v>0</v>
          </cell>
          <cell r="FZ38" t="str">
            <v>0</v>
          </cell>
          <cell r="GB38" t="str">
            <v>0</v>
          </cell>
          <cell r="GC38" t="str">
            <v>0</v>
          </cell>
          <cell r="GD38" t="str">
            <v>0</v>
          </cell>
          <cell r="GE38" t="str">
            <v>0</v>
          </cell>
          <cell r="GF38" t="str">
            <v>0</v>
          </cell>
          <cell r="GG38" t="str">
            <v>0</v>
          </cell>
          <cell r="GH38" t="str">
            <v>0</v>
          </cell>
          <cell r="GI38" t="str">
            <v>0</v>
          </cell>
          <cell r="GJ38" t="str">
            <v>0</v>
          </cell>
          <cell r="GK38" t="str">
            <v>0</v>
          </cell>
          <cell r="GL38" t="str">
            <v>0</v>
          </cell>
          <cell r="GM38" t="str">
            <v>0</v>
          </cell>
          <cell r="GN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 t="str">
            <v>0</v>
          </cell>
          <cell r="BU39" t="str">
            <v>0</v>
          </cell>
          <cell r="BV39" t="str">
            <v>0</v>
          </cell>
          <cell r="BW39" t="str">
            <v>0</v>
          </cell>
          <cell r="BX39" t="str">
            <v>0</v>
          </cell>
          <cell r="BY39" t="str">
            <v>0</v>
          </cell>
          <cell r="BZ39" t="str">
            <v>0</v>
          </cell>
          <cell r="CA39" t="str">
            <v>0</v>
          </cell>
          <cell r="CB39" t="str">
            <v>0</v>
          </cell>
          <cell r="CC39" t="str">
            <v>0</v>
          </cell>
          <cell r="CD39" t="str">
            <v>0</v>
          </cell>
          <cell r="CE39" t="str">
            <v>0</v>
          </cell>
          <cell r="CF39" t="str">
            <v>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  <cell r="DX39" t="str">
            <v>0</v>
          </cell>
          <cell r="DY39" t="str">
            <v>0</v>
          </cell>
          <cell r="DZ39" t="str">
            <v>0</v>
          </cell>
          <cell r="EA39" t="str">
            <v>0</v>
          </cell>
          <cell r="EB39" t="str">
            <v>0</v>
          </cell>
          <cell r="EC39" t="str">
            <v>0</v>
          </cell>
          <cell r="ED39" t="str">
            <v>0</v>
          </cell>
          <cell r="EE39" t="str">
            <v>0</v>
          </cell>
          <cell r="EF39" t="str">
            <v>0</v>
          </cell>
          <cell r="EG39" t="str">
            <v>0</v>
          </cell>
          <cell r="EH39" t="str">
            <v>0</v>
          </cell>
          <cell r="EI39" t="str">
            <v>0</v>
          </cell>
          <cell r="EJ39" t="str">
            <v>0</v>
          </cell>
          <cell r="EL39" t="str">
            <v>0</v>
          </cell>
          <cell r="EM39" t="str">
            <v>0</v>
          </cell>
          <cell r="EN39" t="str">
            <v>0</v>
          </cell>
          <cell r="EO39" t="str">
            <v>0</v>
          </cell>
          <cell r="EP39" t="str">
            <v>0</v>
          </cell>
          <cell r="EQ39" t="str">
            <v>0</v>
          </cell>
          <cell r="ER39" t="str">
            <v>0</v>
          </cell>
          <cell r="ES39" t="str">
            <v>0</v>
          </cell>
          <cell r="ET39" t="str">
            <v>0</v>
          </cell>
          <cell r="EU39" t="str">
            <v>0</v>
          </cell>
          <cell r="EV39" t="str">
            <v>0</v>
          </cell>
          <cell r="EW39" t="str">
            <v>0</v>
          </cell>
          <cell r="EX39" t="str">
            <v>0</v>
          </cell>
          <cell r="EZ39" t="str">
            <v>0</v>
          </cell>
          <cell r="FA39" t="str">
            <v>0</v>
          </cell>
          <cell r="FB39" t="str">
            <v>0</v>
          </cell>
          <cell r="FC39" t="str">
            <v>0</v>
          </cell>
          <cell r="FD39" t="str">
            <v>0</v>
          </cell>
          <cell r="FE39" t="str">
            <v>0</v>
          </cell>
          <cell r="FF39" t="str">
            <v>0</v>
          </cell>
          <cell r="FG39" t="str">
            <v>0</v>
          </cell>
          <cell r="FH39" t="str">
            <v>0</v>
          </cell>
          <cell r="FI39" t="str">
            <v>0</v>
          </cell>
          <cell r="FJ39" t="str">
            <v>0</v>
          </cell>
          <cell r="FK39" t="str">
            <v>0</v>
          </cell>
          <cell r="FL39" t="str">
            <v>0</v>
          </cell>
          <cell r="FN39" t="str">
            <v>0</v>
          </cell>
          <cell r="FO39" t="str">
            <v>0</v>
          </cell>
          <cell r="FP39" t="str">
            <v>0</v>
          </cell>
          <cell r="FQ39" t="str">
            <v>0</v>
          </cell>
          <cell r="FR39" t="str">
            <v>0</v>
          </cell>
          <cell r="FS39" t="str">
            <v>0</v>
          </cell>
          <cell r="FT39" t="str">
            <v>0</v>
          </cell>
          <cell r="FU39" t="str">
            <v>0</v>
          </cell>
          <cell r="FV39" t="str">
            <v>0</v>
          </cell>
          <cell r="FW39" t="str">
            <v>0</v>
          </cell>
          <cell r="FX39" t="str">
            <v>0</v>
          </cell>
          <cell r="FY39" t="str">
            <v>0</v>
          </cell>
          <cell r="FZ39" t="str">
            <v>0</v>
          </cell>
          <cell r="GB39" t="str">
            <v>0</v>
          </cell>
          <cell r="GC39" t="str">
            <v>0</v>
          </cell>
          <cell r="GD39" t="str">
            <v>0</v>
          </cell>
          <cell r="GE39" t="str">
            <v>0</v>
          </cell>
          <cell r="GF39" t="str">
            <v>0</v>
          </cell>
          <cell r="GG39" t="str">
            <v>0</v>
          </cell>
          <cell r="GH39" t="str">
            <v>0</v>
          </cell>
          <cell r="GI39" t="str">
            <v>0</v>
          </cell>
          <cell r="GJ39" t="str">
            <v>0</v>
          </cell>
          <cell r="GK39" t="str">
            <v>0</v>
          </cell>
          <cell r="GL39" t="str">
            <v>0</v>
          </cell>
          <cell r="GM39" t="str">
            <v>0</v>
          </cell>
          <cell r="GN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  <cell r="DX40" t="str">
            <v>0</v>
          </cell>
          <cell r="DY40" t="str">
            <v>0</v>
          </cell>
          <cell r="DZ40" t="str">
            <v>0</v>
          </cell>
          <cell r="EA40" t="str">
            <v>0</v>
          </cell>
          <cell r="EB40" t="str">
            <v>0</v>
          </cell>
          <cell r="EC40" t="str">
            <v>0</v>
          </cell>
          <cell r="ED40" t="str">
            <v>0</v>
          </cell>
          <cell r="EE40" t="str">
            <v>0</v>
          </cell>
          <cell r="EF40" t="str">
            <v>0</v>
          </cell>
          <cell r="EG40" t="str">
            <v>0</v>
          </cell>
          <cell r="EH40" t="str">
            <v>0</v>
          </cell>
          <cell r="EI40" t="str">
            <v>0</v>
          </cell>
          <cell r="EJ40" t="str">
            <v>0</v>
          </cell>
          <cell r="EL40" t="str">
            <v>0</v>
          </cell>
          <cell r="EM40" t="str">
            <v>0</v>
          </cell>
          <cell r="EN40" t="str">
            <v>0</v>
          </cell>
          <cell r="EO40" t="str">
            <v>0</v>
          </cell>
          <cell r="EP40" t="str">
            <v>0</v>
          </cell>
          <cell r="EQ40" t="str">
            <v>0</v>
          </cell>
          <cell r="ER40" t="str">
            <v>0</v>
          </cell>
          <cell r="ES40" t="str">
            <v>0</v>
          </cell>
          <cell r="ET40" t="str">
            <v>0</v>
          </cell>
          <cell r="EU40" t="str">
            <v>0</v>
          </cell>
          <cell r="EV40" t="str">
            <v>0</v>
          </cell>
          <cell r="EW40" t="str">
            <v>0</v>
          </cell>
          <cell r="EX40" t="str">
            <v>0</v>
          </cell>
          <cell r="EZ40" t="str">
            <v>0</v>
          </cell>
          <cell r="FA40" t="str">
            <v>0</v>
          </cell>
          <cell r="FB40" t="str">
            <v>0</v>
          </cell>
          <cell r="FC40" t="str">
            <v>0</v>
          </cell>
          <cell r="FD40" t="str">
            <v>0</v>
          </cell>
          <cell r="FE40" t="str">
            <v>0</v>
          </cell>
          <cell r="FF40" t="str">
            <v>0</v>
          </cell>
          <cell r="FG40" t="str">
            <v>0</v>
          </cell>
          <cell r="FH40" t="str">
            <v>0</v>
          </cell>
          <cell r="FI40" t="str">
            <v>0</v>
          </cell>
          <cell r="FJ40" t="str">
            <v>0</v>
          </cell>
          <cell r="FK40" t="str">
            <v>0</v>
          </cell>
          <cell r="FL40" t="str">
            <v>0</v>
          </cell>
          <cell r="FN40" t="str">
            <v>0</v>
          </cell>
          <cell r="FO40" t="str">
            <v>0</v>
          </cell>
          <cell r="FP40" t="str">
            <v>0</v>
          </cell>
          <cell r="FQ40" t="str">
            <v>0</v>
          </cell>
          <cell r="FR40" t="str">
            <v>0</v>
          </cell>
          <cell r="FS40" t="str">
            <v>0</v>
          </cell>
          <cell r="FT40" t="str">
            <v>0</v>
          </cell>
          <cell r="FU40" t="str">
            <v>0</v>
          </cell>
          <cell r="FV40" t="str">
            <v>0</v>
          </cell>
          <cell r="FW40" t="str">
            <v>0</v>
          </cell>
          <cell r="FX40" t="str">
            <v>0</v>
          </cell>
          <cell r="FY40" t="str">
            <v>0</v>
          </cell>
          <cell r="FZ40" t="str">
            <v>0</v>
          </cell>
          <cell r="GB40" t="str">
            <v>0</v>
          </cell>
          <cell r="GC40" t="str">
            <v>0</v>
          </cell>
          <cell r="GD40" t="str">
            <v>0</v>
          </cell>
          <cell r="GE40" t="str">
            <v>0</v>
          </cell>
          <cell r="GF40" t="str">
            <v>0</v>
          </cell>
          <cell r="GG40" t="str">
            <v>0</v>
          </cell>
          <cell r="GH40" t="str">
            <v>0</v>
          </cell>
          <cell r="GI40" t="str">
            <v>0</v>
          </cell>
          <cell r="GJ40" t="str">
            <v>0</v>
          </cell>
          <cell r="GK40" t="str">
            <v>0</v>
          </cell>
          <cell r="GL40" t="str">
            <v>0</v>
          </cell>
          <cell r="GM40" t="str">
            <v>0</v>
          </cell>
          <cell r="GN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  <cell r="DX41" t="str">
            <v>0</v>
          </cell>
          <cell r="DY41" t="str">
            <v>0</v>
          </cell>
          <cell r="DZ41" t="str">
            <v>0</v>
          </cell>
          <cell r="EA41" t="str">
            <v>0</v>
          </cell>
          <cell r="EB41" t="str">
            <v>0</v>
          </cell>
          <cell r="EC41" t="str">
            <v>0</v>
          </cell>
          <cell r="ED41" t="str">
            <v>0</v>
          </cell>
          <cell r="EE41" t="str">
            <v>0</v>
          </cell>
          <cell r="EF41" t="str">
            <v>0</v>
          </cell>
          <cell r="EG41" t="str">
            <v>0</v>
          </cell>
          <cell r="EH41" t="str">
            <v>0</v>
          </cell>
          <cell r="EI41" t="str">
            <v>0</v>
          </cell>
          <cell r="EJ41" t="str">
            <v>0</v>
          </cell>
          <cell r="EL41" t="str">
            <v>0</v>
          </cell>
          <cell r="EM41" t="str">
            <v>0</v>
          </cell>
          <cell r="EN41" t="str">
            <v>0</v>
          </cell>
          <cell r="EO41" t="str">
            <v>0</v>
          </cell>
          <cell r="EP41" t="str">
            <v>0</v>
          </cell>
          <cell r="EQ41" t="str">
            <v>0</v>
          </cell>
          <cell r="ER41" t="str">
            <v>0</v>
          </cell>
          <cell r="ES41" t="str">
            <v>0</v>
          </cell>
          <cell r="ET41" t="str">
            <v>0</v>
          </cell>
          <cell r="EU41" t="str">
            <v>0</v>
          </cell>
          <cell r="EV41" t="str">
            <v>0</v>
          </cell>
          <cell r="EW41" t="str">
            <v>0</v>
          </cell>
          <cell r="EX41" t="str">
            <v>0</v>
          </cell>
          <cell r="EZ41" t="str">
            <v>0</v>
          </cell>
          <cell r="FA41" t="str">
            <v>0</v>
          </cell>
          <cell r="FB41" t="str">
            <v>0</v>
          </cell>
          <cell r="FC41" t="str">
            <v>0</v>
          </cell>
          <cell r="FD41" t="str">
            <v>0</v>
          </cell>
          <cell r="FE41" t="str">
            <v>0</v>
          </cell>
          <cell r="FF41" t="str">
            <v>0</v>
          </cell>
          <cell r="FG41" t="str">
            <v>0</v>
          </cell>
          <cell r="FH41" t="str">
            <v>0</v>
          </cell>
          <cell r="FI41" t="str">
            <v>0</v>
          </cell>
          <cell r="FJ41" t="str">
            <v>0</v>
          </cell>
          <cell r="FK41" t="str">
            <v>0</v>
          </cell>
          <cell r="FL41" t="str">
            <v>0</v>
          </cell>
          <cell r="FN41" t="str">
            <v>0</v>
          </cell>
          <cell r="FO41" t="str">
            <v>0</v>
          </cell>
          <cell r="FP41" t="str">
            <v>0</v>
          </cell>
          <cell r="FQ41" t="str">
            <v>0</v>
          </cell>
          <cell r="FR41" t="str">
            <v>0</v>
          </cell>
          <cell r="FS41" t="str">
            <v>0</v>
          </cell>
          <cell r="FT41" t="str">
            <v>0</v>
          </cell>
          <cell r="FU41" t="str">
            <v>0</v>
          </cell>
          <cell r="FV41" t="str">
            <v>0</v>
          </cell>
          <cell r="FW41" t="str">
            <v>0</v>
          </cell>
          <cell r="FX41" t="str">
            <v>0</v>
          </cell>
          <cell r="FY41" t="str">
            <v>0</v>
          </cell>
          <cell r="FZ41" t="str">
            <v>0</v>
          </cell>
          <cell r="GB41" t="str">
            <v>0</v>
          </cell>
          <cell r="GC41" t="str">
            <v>0</v>
          </cell>
          <cell r="GD41" t="str">
            <v>0</v>
          </cell>
          <cell r="GE41" t="str">
            <v>0</v>
          </cell>
          <cell r="GF41" t="str">
            <v>0</v>
          </cell>
          <cell r="GG41" t="str">
            <v>0</v>
          </cell>
          <cell r="GH41" t="str">
            <v>0</v>
          </cell>
          <cell r="GI41" t="str">
            <v>0</v>
          </cell>
          <cell r="GJ41" t="str">
            <v>0</v>
          </cell>
          <cell r="GK41" t="str">
            <v>0</v>
          </cell>
          <cell r="GL41" t="str">
            <v>0</v>
          </cell>
          <cell r="GM41" t="str">
            <v>0</v>
          </cell>
          <cell r="GN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  <cell r="DX42" t="str">
            <v>0</v>
          </cell>
          <cell r="DY42" t="str">
            <v>0</v>
          </cell>
          <cell r="DZ42" t="str">
            <v>0</v>
          </cell>
          <cell r="EA42" t="str">
            <v>0</v>
          </cell>
          <cell r="EB42" t="str">
            <v>0</v>
          </cell>
          <cell r="EC42" t="str">
            <v>0</v>
          </cell>
          <cell r="ED42" t="str">
            <v>0</v>
          </cell>
          <cell r="EE42" t="str">
            <v>0</v>
          </cell>
          <cell r="EF42" t="str">
            <v>0</v>
          </cell>
          <cell r="EG42" t="str">
            <v>0</v>
          </cell>
          <cell r="EH42" t="str">
            <v>0</v>
          </cell>
          <cell r="EI42" t="str">
            <v>0</v>
          </cell>
          <cell r="EJ42" t="str">
            <v>0</v>
          </cell>
          <cell r="EL42" t="str">
            <v>0</v>
          </cell>
          <cell r="EM42" t="str">
            <v>0</v>
          </cell>
          <cell r="EN42" t="str">
            <v>0</v>
          </cell>
          <cell r="EO42" t="str">
            <v>0</v>
          </cell>
          <cell r="EP42" t="str">
            <v>0</v>
          </cell>
          <cell r="EQ42" t="str">
            <v>0</v>
          </cell>
          <cell r="ER42" t="str">
            <v>0</v>
          </cell>
          <cell r="ES42" t="str">
            <v>0</v>
          </cell>
          <cell r="ET42" t="str">
            <v>0</v>
          </cell>
          <cell r="EU42" t="str">
            <v>0</v>
          </cell>
          <cell r="EV42" t="str">
            <v>0</v>
          </cell>
          <cell r="EW42" t="str">
            <v>0</v>
          </cell>
          <cell r="EX42" t="str">
            <v>0</v>
          </cell>
          <cell r="EZ42" t="str">
            <v>0</v>
          </cell>
          <cell r="FA42" t="str">
            <v>0</v>
          </cell>
          <cell r="FB42" t="str">
            <v>0</v>
          </cell>
          <cell r="FC42" t="str">
            <v>0</v>
          </cell>
          <cell r="FD42" t="str">
            <v>0</v>
          </cell>
          <cell r="FE42" t="str">
            <v>0</v>
          </cell>
          <cell r="FF42" t="str">
            <v>0</v>
          </cell>
          <cell r="FG42" t="str">
            <v>0</v>
          </cell>
          <cell r="FH42" t="str">
            <v>0</v>
          </cell>
          <cell r="FI42" t="str">
            <v>0</v>
          </cell>
          <cell r="FJ42" t="str">
            <v>0</v>
          </cell>
          <cell r="FK42" t="str">
            <v>0</v>
          </cell>
          <cell r="FL42" t="str">
            <v>0</v>
          </cell>
          <cell r="FN42" t="str">
            <v>0</v>
          </cell>
          <cell r="FO42" t="str">
            <v>0</v>
          </cell>
          <cell r="FP42" t="str">
            <v>0</v>
          </cell>
          <cell r="FQ42" t="str">
            <v>0</v>
          </cell>
          <cell r="FR42" t="str">
            <v>0</v>
          </cell>
          <cell r="FS42" t="str">
            <v>0</v>
          </cell>
          <cell r="FT42" t="str">
            <v>0</v>
          </cell>
          <cell r="FU42" t="str">
            <v>0</v>
          </cell>
          <cell r="FV42" t="str">
            <v>0</v>
          </cell>
          <cell r="FW42" t="str">
            <v>0</v>
          </cell>
          <cell r="FX42" t="str">
            <v>0</v>
          </cell>
          <cell r="FY42" t="str">
            <v>0</v>
          </cell>
          <cell r="FZ42" t="str">
            <v>0</v>
          </cell>
          <cell r="GB42" t="str">
            <v>0</v>
          </cell>
          <cell r="GC42" t="str">
            <v>0</v>
          </cell>
          <cell r="GD42" t="str">
            <v>0</v>
          </cell>
          <cell r="GE42" t="str">
            <v>0</v>
          </cell>
          <cell r="GF42" t="str">
            <v>0</v>
          </cell>
          <cell r="GG42" t="str">
            <v>0</v>
          </cell>
          <cell r="GH42" t="str">
            <v>0</v>
          </cell>
          <cell r="GI42" t="str">
            <v>0</v>
          </cell>
          <cell r="GJ42" t="str">
            <v>0</v>
          </cell>
          <cell r="GK42" t="str">
            <v>0</v>
          </cell>
          <cell r="GL42" t="str">
            <v>0</v>
          </cell>
          <cell r="GM42" t="str">
            <v>0</v>
          </cell>
          <cell r="GN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  <cell r="DX43" t="str">
            <v>0</v>
          </cell>
          <cell r="DY43" t="str">
            <v>0</v>
          </cell>
          <cell r="DZ43" t="str">
            <v>0</v>
          </cell>
          <cell r="EA43" t="str">
            <v>0</v>
          </cell>
          <cell r="EB43" t="str">
            <v>0</v>
          </cell>
          <cell r="EC43" t="str">
            <v>0</v>
          </cell>
          <cell r="ED43" t="str">
            <v>0</v>
          </cell>
          <cell r="EE43" t="str">
            <v>0</v>
          </cell>
          <cell r="EF43" t="str">
            <v>0</v>
          </cell>
          <cell r="EG43" t="str">
            <v>0</v>
          </cell>
          <cell r="EH43" t="str">
            <v>0</v>
          </cell>
          <cell r="EI43" t="str">
            <v>0</v>
          </cell>
          <cell r="EJ43" t="str">
            <v>0</v>
          </cell>
          <cell r="EL43" t="str">
            <v>0</v>
          </cell>
          <cell r="EM43" t="str">
            <v>0</v>
          </cell>
          <cell r="EN43" t="str">
            <v>0</v>
          </cell>
          <cell r="EO43" t="str">
            <v>0</v>
          </cell>
          <cell r="EP43" t="str">
            <v>0</v>
          </cell>
          <cell r="EQ43" t="str">
            <v>0</v>
          </cell>
          <cell r="ER43" t="str">
            <v>0</v>
          </cell>
          <cell r="ES43" t="str">
            <v>0</v>
          </cell>
          <cell r="ET43" t="str">
            <v>0</v>
          </cell>
          <cell r="EU43" t="str">
            <v>0</v>
          </cell>
          <cell r="EV43" t="str">
            <v>0</v>
          </cell>
          <cell r="EW43" t="str">
            <v>0</v>
          </cell>
          <cell r="EX43" t="str">
            <v>0</v>
          </cell>
          <cell r="EZ43" t="str">
            <v>0</v>
          </cell>
          <cell r="FA43" t="str">
            <v>0</v>
          </cell>
          <cell r="FB43" t="str">
            <v>0</v>
          </cell>
          <cell r="FC43" t="str">
            <v>0</v>
          </cell>
          <cell r="FD43" t="str">
            <v>0</v>
          </cell>
          <cell r="FE43" t="str">
            <v>0</v>
          </cell>
          <cell r="FF43" t="str">
            <v>0</v>
          </cell>
          <cell r="FG43" t="str">
            <v>0</v>
          </cell>
          <cell r="FH43" t="str">
            <v>0</v>
          </cell>
          <cell r="FI43" t="str">
            <v>0</v>
          </cell>
          <cell r="FJ43" t="str">
            <v>0</v>
          </cell>
          <cell r="FK43" t="str">
            <v>0</v>
          </cell>
          <cell r="FL43" t="str">
            <v>0</v>
          </cell>
          <cell r="FN43" t="str">
            <v>0</v>
          </cell>
          <cell r="FO43" t="str">
            <v>0</v>
          </cell>
          <cell r="FP43" t="str">
            <v>0</v>
          </cell>
          <cell r="FQ43" t="str">
            <v>0</v>
          </cell>
          <cell r="FR43" t="str">
            <v>0</v>
          </cell>
          <cell r="FS43" t="str">
            <v>0</v>
          </cell>
          <cell r="FT43" t="str">
            <v>0</v>
          </cell>
          <cell r="FU43" t="str">
            <v>0</v>
          </cell>
          <cell r="FV43" t="str">
            <v>0</v>
          </cell>
          <cell r="FW43" t="str">
            <v>0</v>
          </cell>
          <cell r="FX43" t="str">
            <v>0</v>
          </cell>
          <cell r="FY43" t="str">
            <v>0</v>
          </cell>
          <cell r="FZ43" t="str">
            <v>0</v>
          </cell>
          <cell r="GB43" t="str">
            <v>0</v>
          </cell>
          <cell r="GC43" t="str">
            <v>0</v>
          </cell>
          <cell r="GD43" t="str">
            <v>0</v>
          </cell>
          <cell r="GE43" t="str">
            <v>0</v>
          </cell>
          <cell r="GF43" t="str">
            <v>0</v>
          </cell>
          <cell r="GG43" t="str">
            <v>0</v>
          </cell>
          <cell r="GH43" t="str">
            <v>0</v>
          </cell>
          <cell r="GI43" t="str">
            <v>0</v>
          </cell>
          <cell r="GJ43" t="str">
            <v>0</v>
          </cell>
          <cell r="GK43" t="str">
            <v>0</v>
          </cell>
          <cell r="GL43" t="str">
            <v>0</v>
          </cell>
          <cell r="GM43" t="str">
            <v>0</v>
          </cell>
          <cell r="GN43" t="str">
            <v>0</v>
          </cell>
        </row>
        <row r="44">
          <cell r="A44" t="str">
            <v>Depreciation Expense - Stores Depreciation 4030-30051</v>
          </cell>
          <cell r="B44" t="str">
            <v>0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  <cell r="DX44" t="str">
            <v>0</v>
          </cell>
          <cell r="DY44" t="str">
            <v>0</v>
          </cell>
          <cell r="DZ44" t="str">
            <v>0</v>
          </cell>
          <cell r="EA44" t="str">
            <v>0</v>
          </cell>
          <cell r="EB44" t="str">
            <v>0</v>
          </cell>
          <cell r="EC44" t="str">
            <v>0</v>
          </cell>
          <cell r="ED44" t="str">
            <v>0</v>
          </cell>
          <cell r="EE44" t="str">
            <v>0</v>
          </cell>
          <cell r="EF44" t="str">
            <v>0</v>
          </cell>
          <cell r="EG44" t="str">
            <v>0</v>
          </cell>
          <cell r="EH44" t="str">
            <v>0</v>
          </cell>
          <cell r="EI44" t="str">
            <v>0</v>
          </cell>
          <cell r="EJ44" t="str">
            <v>0</v>
          </cell>
          <cell r="EL44" t="str">
            <v>0</v>
          </cell>
          <cell r="EM44" t="str">
            <v>0</v>
          </cell>
          <cell r="EN44" t="str">
            <v>0</v>
          </cell>
          <cell r="EO44" t="str">
            <v>0</v>
          </cell>
          <cell r="EP44" t="str">
            <v>0</v>
          </cell>
          <cell r="EQ44" t="str">
            <v>0</v>
          </cell>
          <cell r="ER44" t="str">
            <v>0</v>
          </cell>
          <cell r="ES44" t="str">
            <v>0</v>
          </cell>
          <cell r="ET44" t="str">
            <v>0</v>
          </cell>
          <cell r="EU44" t="str">
            <v>0</v>
          </cell>
          <cell r="EV44" t="str">
            <v>0</v>
          </cell>
          <cell r="EW44" t="str">
            <v>0</v>
          </cell>
          <cell r="EX44" t="str">
            <v>0</v>
          </cell>
          <cell r="EZ44" t="str">
            <v>0</v>
          </cell>
          <cell r="FA44" t="str">
            <v>0</v>
          </cell>
          <cell r="FB44" t="str">
            <v>0</v>
          </cell>
          <cell r="FC44" t="str">
            <v>0</v>
          </cell>
          <cell r="FD44" t="str">
            <v>0</v>
          </cell>
          <cell r="FE44" t="str">
            <v>0</v>
          </cell>
          <cell r="FF44" t="str">
            <v>0</v>
          </cell>
          <cell r="FG44" t="str">
            <v>0</v>
          </cell>
          <cell r="FH44" t="str">
            <v>0</v>
          </cell>
          <cell r="FI44" t="str">
            <v>0</v>
          </cell>
          <cell r="FJ44" t="str">
            <v>0</v>
          </cell>
          <cell r="FK44" t="str">
            <v>0</v>
          </cell>
          <cell r="FL44" t="str">
            <v>0</v>
          </cell>
          <cell r="FN44" t="str">
            <v>0</v>
          </cell>
          <cell r="FO44" t="str">
            <v>0</v>
          </cell>
          <cell r="FP44" t="str">
            <v>0</v>
          </cell>
          <cell r="FQ44" t="str">
            <v>0</v>
          </cell>
          <cell r="FR44" t="str">
            <v>0</v>
          </cell>
          <cell r="FS44" t="str">
            <v>0</v>
          </cell>
          <cell r="FT44" t="str">
            <v>0</v>
          </cell>
          <cell r="FU44" t="str">
            <v>0</v>
          </cell>
          <cell r="FV44" t="str">
            <v>0</v>
          </cell>
          <cell r="FW44" t="str">
            <v>0</v>
          </cell>
          <cell r="FX44" t="str">
            <v>0</v>
          </cell>
          <cell r="FY44" t="str">
            <v>0</v>
          </cell>
          <cell r="FZ44" t="str">
            <v>0</v>
          </cell>
          <cell r="GB44" t="str">
            <v>0</v>
          </cell>
          <cell r="GC44" t="str">
            <v>0</v>
          </cell>
          <cell r="GD44" t="str">
            <v>0</v>
          </cell>
          <cell r="GE44" t="str">
            <v>0</v>
          </cell>
          <cell r="GF44" t="str">
            <v>0</v>
          </cell>
          <cell r="GG44" t="str">
            <v>0</v>
          </cell>
          <cell r="GH44" t="str">
            <v>0</v>
          </cell>
          <cell r="GI44" t="str">
            <v>0</v>
          </cell>
          <cell r="GJ44" t="str">
            <v>0</v>
          </cell>
          <cell r="GK44" t="str">
            <v>0</v>
          </cell>
          <cell r="GL44" t="str">
            <v>0</v>
          </cell>
          <cell r="GM44" t="str">
            <v>0</v>
          </cell>
          <cell r="GN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  <cell r="DX45" t="str">
            <v>0</v>
          </cell>
          <cell r="DY45" t="str">
            <v>0</v>
          </cell>
          <cell r="DZ45" t="str">
            <v>0</v>
          </cell>
          <cell r="EA45" t="str">
            <v>0</v>
          </cell>
          <cell r="EB45" t="str">
            <v>0</v>
          </cell>
          <cell r="EC45" t="str">
            <v>0</v>
          </cell>
          <cell r="ED45" t="str">
            <v>0</v>
          </cell>
          <cell r="EE45" t="str">
            <v>0</v>
          </cell>
          <cell r="EF45" t="str">
            <v>0</v>
          </cell>
          <cell r="EG45" t="str">
            <v>0</v>
          </cell>
          <cell r="EH45" t="str">
            <v>0</v>
          </cell>
          <cell r="EI45" t="str">
            <v>0</v>
          </cell>
          <cell r="EJ45" t="str">
            <v>0</v>
          </cell>
          <cell r="EL45" t="str">
            <v>0</v>
          </cell>
          <cell r="EM45" t="str">
            <v>0</v>
          </cell>
          <cell r="EN45" t="str">
            <v>0</v>
          </cell>
          <cell r="EO45" t="str">
            <v>0</v>
          </cell>
          <cell r="EP45" t="str">
            <v>0</v>
          </cell>
          <cell r="EQ45" t="str">
            <v>0</v>
          </cell>
          <cell r="ER45" t="str">
            <v>0</v>
          </cell>
          <cell r="ES45" t="str">
            <v>0</v>
          </cell>
          <cell r="ET45" t="str">
            <v>0</v>
          </cell>
          <cell r="EU45" t="str">
            <v>0</v>
          </cell>
          <cell r="EV45" t="str">
            <v>0</v>
          </cell>
          <cell r="EW45" t="str">
            <v>0</v>
          </cell>
          <cell r="EX45" t="str">
            <v>0</v>
          </cell>
          <cell r="EZ45" t="str">
            <v>0</v>
          </cell>
          <cell r="FA45" t="str">
            <v>0</v>
          </cell>
          <cell r="FB45" t="str">
            <v>0</v>
          </cell>
          <cell r="FC45" t="str">
            <v>0</v>
          </cell>
          <cell r="FD45" t="str">
            <v>0</v>
          </cell>
          <cell r="FE45" t="str">
            <v>0</v>
          </cell>
          <cell r="FF45" t="str">
            <v>0</v>
          </cell>
          <cell r="FG45" t="str">
            <v>0</v>
          </cell>
          <cell r="FH45" t="str">
            <v>0</v>
          </cell>
          <cell r="FI45" t="str">
            <v>0</v>
          </cell>
          <cell r="FJ45" t="str">
            <v>0</v>
          </cell>
          <cell r="FK45" t="str">
            <v>0</v>
          </cell>
          <cell r="FL45" t="str">
            <v>0</v>
          </cell>
          <cell r="FN45" t="str">
            <v>0</v>
          </cell>
          <cell r="FO45" t="str">
            <v>0</v>
          </cell>
          <cell r="FP45" t="str">
            <v>0</v>
          </cell>
          <cell r="FQ45" t="str">
            <v>0</v>
          </cell>
          <cell r="FR45" t="str">
            <v>0</v>
          </cell>
          <cell r="FS45" t="str">
            <v>0</v>
          </cell>
          <cell r="FT45" t="str">
            <v>0</v>
          </cell>
          <cell r="FU45" t="str">
            <v>0</v>
          </cell>
          <cell r="FV45" t="str">
            <v>0</v>
          </cell>
          <cell r="FW45" t="str">
            <v>0</v>
          </cell>
          <cell r="FX45" t="str">
            <v>0</v>
          </cell>
          <cell r="FY45" t="str">
            <v>0</v>
          </cell>
          <cell r="FZ45" t="str">
            <v>0</v>
          </cell>
          <cell r="GB45" t="str">
            <v>0</v>
          </cell>
          <cell r="GC45" t="str">
            <v>0</v>
          </cell>
          <cell r="GD45" t="str">
            <v>0</v>
          </cell>
          <cell r="GE45" t="str">
            <v>0</v>
          </cell>
          <cell r="GF45" t="str">
            <v>0</v>
          </cell>
          <cell r="GG45" t="str">
            <v>0</v>
          </cell>
          <cell r="GH45" t="str">
            <v>0</v>
          </cell>
          <cell r="GI45" t="str">
            <v>0</v>
          </cell>
          <cell r="GJ45" t="str">
            <v>0</v>
          </cell>
          <cell r="GK45" t="str">
            <v>0</v>
          </cell>
          <cell r="GL45" t="str">
            <v>0</v>
          </cell>
          <cell r="GM45" t="str">
            <v>0</v>
          </cell>
          <cell r="GN45" t="str">
            <v>0</v>
          </cell>
        </row>
        <row r="46">
          <cell r="A46" t="str">
            <v>Depreciation Expense - Tools &amp; Shop Deprec 4030-30061</v>
          </cell>
          <cell r="B46" t="str">
            <v>0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  <cell r="DX46" t="str">
            <v>0</v>
          </cell>
          <cell r="DY46" t="str">
            <v>0</v>
          </cell>
          <cell r="DZ46" t="str">
            <v>0</v>
          </cell>
          <cell r="EA46" t="str">
            <v>0</v>
          </cell>
          <cell r="EB46" t="str">
            <v>0</v>
          </cell>
          <cell r="EC46" t="str">
            <v>0</v>
          </cell>
          <cell r="ED46" t="str">
            <v>0</v>
          </cell>
          <cell r="EE46" t="str">
            <v>0</v>
          </cell>
          <cell r="EF46" t="str">
            <v>0</v>
          </cell>
          <cell r="EG46" t="str">
            <v>0</v>
          </cell>
          <cell r="EH46" t="str">
            <v>0</v>
          </cell>
          <cell r="EI46" t="str">
            <v>0</v>
          </cell>
          <cell r="EJ46" t="str">
            <v>0</v>
          </cell>
          <cell r="EL46" t="str">
            <v>0</v>
          </cell>
          <cell r="EM46" t="str">
            <v>0</v>
          </cell>
          <cell r="EN46" t="str">
            <v>0</v>
          </cell>
          <cell r="EO46" t="str">
            <v>0</v>
          </cell>
          <cell r="EP46" t="str">
            <v>0</v>
          </cell>
          <cell r="EQ46" t="str">
            <v>0</v>
          </cell>
          <cell r="ER46" t="str">
            <v>0</v>
          </cell>
          <cell r="ES46" t="str">
            <v>0</v>
          </cell>
          <cell r="ET46" t="str">
            <v>0</v>
          </cell>
          <cell r="EU46" t="str">
            <v>0</v>
          </cell>
          <cell r="EV46" t="str">
            <v>0</v>
          </cell>
          <cell r="EW46" t="str">
            <v>0</v>
          </cell>
          <cell r="EX46" t="str">
            <v>0</v>
          </cell>
          <cell r="EZ46" t="str">
            <v>0</v>
          </cell>
          <cell r="FA46" t="str">
            <v>0</v>
          </cell>
          <cell r="FB46" t="str">
            <v>0</v>
          </cell>
          <cell r="FC46" t="str">
            <v>0</v>
          </cell>
          <cell r="FD46" t="str">
            <v>0</v>
          </cell>
          <cell r="FE46" t="str">
            <v>0</v>
          </cell>
          <cell r="FF46" t="str">
            <v>0</v>
          </cell>
          <cell r="FG46" t="str">
            <v>0</v>
          </cell>
          <cell r="FH46" t="str">
            <v>0</v>
          </cell>
          <cell r="FI46" t="str">
            <v>0</v>
          </cell>
          <cell r="FJ46" t="str">
            <v>0</v>
          </cell>
          <cell r="FK46" t="str">
            <v>0</v>
          </cell>
          <cell r="FL46" t="str">
            <v>0</v>
          </cell>
          <cell r="FN46" t="str">
            <v>0</v>
          </cell>
          <cell r="FO46" t="str">
            <v>0</v>
          </cell>
          <cell r="FP46" t="str">
            <v>0</v>
          </cell>
          <cell r="FQ46" t="str">
            <v>0</v>
          </cell>
          <cell r="FR46" t="str">
            <v>0</v>
          </cell>
          <cell r="FS46" t="str">
            <v>0</v>
          </cell>
          <cell r="FT46" t="str">
            <v>0</v>
          </cell>
          <cell r="FU46" t="str">
            <v>0</v>
          </cell>
          <cell r="FV46" t="str">
            <v>0</v>
          </cell>
          <cell r="FW46" t="str">
            <v>0</v>
          </cell>
          <cell r="FX46" t="str">
            <v>0</v>
          </cell>
          <cell r="FY46" t="str">
            <v>0</v>
          </cell>
          <cell r="FZ46" t="str">
            <v>0</v>
          </cell>
          <cell r="GB46" t="str">
            <v>0</v>
          </cell>
          <cell r="GC46" t="str">
            <v>0</v>
          </cell>
          <cell r="GD46" t="str">
            <v>0</v>
          </cell>
          <cell r="GE46" t="str">
            <v>0</v>
          </cell>
          <cell r="GF46" t="str">
            <v>0</v>
          </cell>
          <cell r="GG46" t="str">
            <v>0</v>
          </cell>
          <cell r="GH46" t="str">
            <v>0</v>
          </cell>
          <cell r="GI46" t="str">
            <v>0</v>
          </cell>
          <cell r="GJ46" t="str">
            <v>0</v>
          </cell>
          <cell r="GK46" t="str">
            <v>0</v>
          </cell>
          <cell r="GL46" t="str">
            <v>0</v>
          </cell>
          <cell r="GM46" t="str">
            <v>0</v>
          </cell>
          <cell r="GN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  <cell r="DX47" t="str">
            <v>0</v>
          </cell>
          <cell r="DY47" t="str">
            <v>0</v>
          </cell>
          <cell r="DZ47" t="str">
            <v>0</v>
          </cell>
          <cell r="EA47" t="str">
            <v>0</v>
          </cell>
          <cell r="EB47" t="str">
            <v>0</v>
          </cell>
          <cell r="EC47" t="str">
            <v>0</v>
          </cell>
          <cell r="ED47" t="str">
            <v>0</v>
          </cell>
          <cell r="EE47" t="str">
            <v>0</v>
          </cell>
          <cell r="EF47" t="str">
            <v>0</v>
          </cell>
          <cell r="EG47" t="str">
            <v>0</v>
          </cell>
          <cell r="EH47" t="str">
            <v>0</v>
          </cell>
          <cell r="EI47" t="str">
            <v>0</v>
          </cell>
          <cell r="EJ47" t="str">
            <v>0</v>
          </cell>
          <cell r="EL47" t="str">
            <v>0</v>
          </cell>
          <cell r="EM47" t="str">
            <v>0</v>
          </cell>
          <cell r="EN47" t="str">
            <v>0</v>
          </cell>
          <cell r="EO47" t="str">
            <v>0</v>
          </cell>
          <cell r="EP47" t="str">
            <v>0</v>
          </cell>
          <cell r="EQ47" t="str">
            <v>0</v>
          </cell>
          <cell r="ER47" t="str">
            <v>0</v>
          </cell>
          <cell r="ES47" t="str">
            <v>0</v>
          </cell>
          <cell r="ET47" t="str">
            <v>0</v>
          </cell>
          <cell r="EU47" t="str">
            <v>0</v>
          </cell>
          <cell r="EV47" t="str">
            <v>0</v>
          </cell>
          <cell r="EW47" t="str">
            <v>0</v>
          </cell>
          <cell r="EX47" t="str">
            <v>0</v>
          </cell>
          <cell r="EZ47" t="str">
            <v>0</v>
          </cell>
          <cell r="FA47" t="str">
            <v>0</v>
          </cell>
          <cell r="FB47" t="str">
            <v>0</v>
          </cell>
          <cell r="FC47" t="str">
            <v>0</v>
          </cell>
          <cell r="FD47" t="str">
            <v>0</v>
          </cell>
          <cell r="FE47" t="str">
            <v>0</v>
          </cell>
          <cell r="FF47" t="str">
            <v>0</v>
          </cell>
          <cell r="FG47" t="str">
            <v>0</v>
          </cell>
          <cell r="FH47" t="str">
            <v>0</v>
          </cell>
          <cell r="FI47" t="str">
            <v>0</v>
          </cell>
          <cell r="FJ47" t="str">
            <v>0</v>
          </cell>
          <cell r="FK47" t="str">
            <v>0</v>
          </cell>
          <cell r="FL47" t="str">
            <v>0</v>
          </cell>
          <cell r="FN47" t="str">
            <v>0</v>
          </cell>
          <cell r="FO47" t="str">
            <v>0</v>
          </cell>
          <cell r="FP47" t="str">
            <v>0</v>
          </cell>
          <cell r="FQ47" t="str">
            <v>0</v>
          </cell>
          <cell r="FR47" t="str">
            <v>0</v>
          </cell>
          <cell r="FS47" t="str">
            <v>0</v>
          </cell>
          <cell r="FT47" t="str">
            <v>0</v>
          </cell>
          <cell r="FU47" t="str">
            <v>0</v>
          </cell>
          <cell r="FV47" t="str">
            <v>0</v>
          </cell>
          <cell r="FW47" t="str">
            <v>0</v>
          </cell>
          <cell r="FX47" t="str">
            <v>0</v>
          </cell>
          <cell r="FY47" t="str">
            <v>0</v>
          </cell>
          <cell r="FZ47" t="str">
            <v>0</v>
          </cell>
          <cell r="GB47" t="str">
            <v>0</v>
          </cell>
          <cell r="GC47" t="str">
            <v>0</v>
          </cell>
          <cell r="GD47" t="str">
            <v>0</v>
          </cell>
          <cell r="GE47" t="str">
            <v>0</v>
          </cell>
          <cell r="GF47" t="str">
            <v>0</v>
          </cell>
          <cell r="GG47" t="str">
            <v>0</v>
          </cell>
          <cell r="GH47" t="str">
            <v>0</v>
          </cell>
          <cell r="GI47" t="str">
            <v>0</v>
          </cell>
          <cell r="GJ47" t="str">
            <v>0</v>
          </cell>
          <cell r="GK47" t="str">
            <v>0</v>
          </cell>
          <cell r="GL47" t="str">
            <v>0</v>
          </cell>
          <cell r="GM47" t="str">
            <v>0</v>
          </cell>
          <cell r="GN47" t="str">
            <v>0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  <cell r="DX48" t="str">
            <v>0</v>
          </cell>
          <cell r="DY48" t="str">
            <v>0</v>
          </cell>
          <cell r="DZ48" t="str">
            <v>0</v>
          </cell>
          <cell r="EA48" t="str">
            <v>0</v>
          </cell>
          <cell r="EB48" t="str">
            <v>0</v>
          </cell>
          <cell r="EC48" t="str">
            <v>0</v>
          </cell>
          <cell r="ED48" t="str">
            <v>0</v>
          </cell>
          <cell r="EE48" t="str">
            <v>0</v>
          </cell>
          <cell r="EF48" t="str">
            <v>0</v>
          </cell>
          <cell r="EG48" t="str">
            <v>0</v>
          </cell>
          <cell r="EH48" t="str">
            <v>0</v>
          </cell>
          <cell r="EI48" t="str">
            <v>0</v>
          </cell>
          <cell r="EJ48" t="str">
            <v>0</v>
          </cell>
          <cell r="EL48" t="str">
            <v>0</v>
          </cell>
          <cell r="EM48" t="str">
            <v>0</v>
          </cell>
          <cell r="EN48" t="str">
            <v>0</v>
          </cell>
          <cell r="EO48" t="str">
            <v>0</v>
          </cell>
          <cell r="EP48" t="str">
            <v>0</v>
          </cell>
          <cell r="EQ48" t="str">
            <v>0</v>
          </cell>
          <cell r="ER48" t="str">
            <v>0</v>
          </cell>
          <cell r="ES48" t="str">
            <v>0</v>
          </cell>
          <cell r="ET48" t="str">
            <v>0</v>
          </cell>
          <cell r="EU48" t="str">
            <v>0</v>
          </cell>
          <cell r="EV48" t="str">
            <v>0</v>
          </cell>
          <cell r="EW48" t="str">
            <v>0</v>
          </cell>
          <cell r="EX48" t="str">
            <v>0</v>
          </cell>
          <cell r="EZ48" t="str">
            <v>0</v>
          </cell>
          <cell r="FA48" t="str">
            <v>0</v>
          </cell>
          <cell r="FB48" t="str">
            <v>0</v>
          </cell>
          <cell r="FC48" t="str">
            <v>0</v>
          </cell>
          <cell r="FD48" t="str">
            <v>0</v>
          </cell>
          <cell r="FE48" t="str">
            <v>0</v>
          </cell>
          <cell r="FF48" t="str">
            <v>0</v>
          </cell>
          <cell r="FG48" t="str">
            <v>0</v>
          </cell>
          <cell r="FH48" t="str">
            <v>0</v>
          </cell>
          <cell r="FI48" t="str">
            <v>0</v>
          </cell>
          <cell r="FJ48" t="str">
            <v>0</v>
          </cell>
          <cell r="FK48" t="str">
            <v>0</v>
          </cell>
          <cell r="FL48" t="str">
            <v>0</v>
          </cell>
          <cell r="FN48" t="str">
            <v>0</v>
          </cell>
          <cell r="FO48" t="str">
            <v>0</v>
          </cell>
          <cell r="FP48" t="str">
            <v>0</v>
          </cell>
          <cell r="FQ48" t="str">
            <v>0</v>
          </cell>
          <cell r="FR48" t="str">
            <v>0</v>
          </cell>
          <cell r="FS48" t="str">
            <v>0</v>
          </cell>
          <cell r="FT48" t="str">
            <v>0</v>
          </cell>
          <cell r="FU48" t="str">
            <v>0</v>
          </cell>
          <cell r="FV48" t="str">
            <v>0</v>
          </cell>
          <cell r="FW48" t="str">
            <v>0</v>
          </cell>
          <cell r="FX48" t="str">
            <v>0</v>
          </cell>
          <cell r="FY48" t="str">
            <v>0</v>
          </cell>
          <cell r="FZ48" t="str">
            <v>0</v>
          </cell>
          <cell r="GB48" t="str">
            <v>0</v>
          </cell>
          <cell r="GC48" t="str">
            <v>0</v>
          </cell>
          <cell r="GD48" t="str">
            <v>0</v>
          </cell>
          <cell r="GE48" t="str">
            <v>0</v>
          </cell>
          <cell r="GF48" t="str">
            <v>0</v>
          </cell>
          <cell r="GG48" t="str">
            <v>0</v>
          </cell>
          <cell r="GH48" t="str">
            <v>0</v>
          </cell>
          <cell r="GI48" t="str">
            <v>0</v>
          </cell>
          <cell r="GJ48" t="str">
            <v>0</v>
          </cell>
          <cell r="GK48" t="str">
            <v>0</v>
          </cell>
          <cell r="GL48" t="str">
            <v>0</v>
          </cell>
          <cell r="GM48" t="str">
            <v>0</v>
          </cell>
          <cell r="GN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  <cell r="DX49" t="str">
            <v>0</v>
          </cell>
          <cell r="DY49" t="str">
            <v>0</v>
          </cell>
          <cell r="DZ49" t="str">
            <v>0</v>
          </cell>
          <cell r="EA49" t="str">
            <v>0</v>
          </cell>
          <cell r="EB49" t="str">
            <v>0</v>
          </cell>
          <cell r="EC49" t="str">
            <v>0</v>
          </cell>
          <cell r="ED49" t="str">
            <v>0</v>
          </cell>
          <cell r="EE49" t="str">
            <v>0</v>
          </cell>
          <cell r="EF49" t="str">
            <v>0</v>
          </cell>
          <cell r="EG49" t="str">
            <v>0</v>
          </cell>
          <cell r="EH49" t="str">
            <v>0</v>
          </cell>
          <cell r="EI49" t="str">
            <v>0</v>
          </cell>
          <cell r="EJ49" t="str">
            <v>0</v>
          </cell>
          <cell r="EL49" t="str">
            <v>0</v>
          </cell>
          <cell r="EM49" t="str">
            <v>0</v>
          </cell>
          <cell r="EN49" t="str">
            <v>0</v>
          </cell>
          <cell r="EO49" t="str">
            <v>0</v>
          </cell>
          <cell r="EP49" t="str">
            <v>0</v>
          </cell>
          <cell r="EQ49" t="str">
            <v>0</v>
          </cell>
          <cell r="ER49" t="str">
            <v>0</v>
          </cell>
          <cell r="ES49" t="str">
            <v>0</v>
          </cell>
          <cell r="ET49" t="str">
            <v>0</v>
          </cell>
          <cell r="EU49" t="str">
            <v>0</v>
          </cell>
          <cell r="EV49" t="str">
            <v>0</v>
          </cell>
          <cell r="EW49" t="str">
            <v>0</v>
          </cell>
          <cell r="EX49" t="str">
            <v>0</v>
          </cell>
          <cell r="EZ49" t="str">
            <v>0</v>
          </cell>
          <cell r="FA49" t="str">
            <v>0</v>
          </cell>
          <cell r="FB49" t="str">
            <v>0</v>
          </cell>
          <cell r="FC49" t="str">
            <v>0</v>
          </cell>
          <cell r="FD49" t="str">
            <v>0</v>
          </cell>
          <cell r="FE49" t="str">
            <v>0</v>
          </cell>
          <cell r="FF49" t="str">
            <v>0</v>
          </cell>
          <cell r="FG49" t="str">
            <v>0</v>
          </cell>
          <cell r="FH49" t="str">
            <v>0</v>
          </cell>
          <cell r="FI49" t="str">
            <v>0</v>
          </cell>
          <cell r="FJ49" t="str">
            <v>0</v>
          </cell>
          <cell r="FK49" t="str">
            <v>0</v>
          </cell>
          <cell r="FL49" t="str">
            <v>0</v>
          </cell>
          <cell r="FN49" t="str">
            <v>0</v>
          </cell>
          <cell r="FO49" t="str">
            <v>0</v>
          </cell>
          <cell r="FP49" t="str">
            <v>0</v>
          </cell>
          <cell r="FQ49" t="str">
            <v>0</v>
          </cell>
          <cell r="FR49" t="str">
            <v>0</v>
          </cell>
          <cell r="FS49" t="str">
            <v>0</v>
          </cell>
          <cell r="FT49" t="str">
            <v>0</v>
          </cell>
          <cell r="FU49" t="str">
            <v>0</v>
          </cell>
          <cell r="FV49" t="str">
            <v>0</v>
          </cell>
          <cell r="FW49" t="str">
            <v>0</v>
          </cell>
          <cell r="FX49" t="str">
            <v>0</v>
          </cell>
          <cell r="FY49" t="str">
            <v>0</v>
          </cell>
          <cell r="FZ49" t="str">
            <v>0</v>
          </cell>
          <cell r="GB49" t="str">
            <v>0</v>
          </cell>
          <cell r="GC49" t="str">
            <v>0</v>
          </cell>
          <cell r="GD49" t="str">
            <v>0</v>
          </cell>
          <cell r="GE49" t="str">
            <v>0</v>
          </cell>
          <cell r="GF49" t="str">
            <v>0</v>
          </cell>
          <cell r="GG49" t="str">
            <v>0</v>
          </cell>
          <cell r="GH49" t="str">
            <v>0</v>
          </cell>
          <cell r="GI49" t="str">
            <v>0</v>
          </cell>
          <cell r="GJ49" t="str">
            <v>0</v>
          </cell>
          <cell r="GK49" t="str">
            <v>0</v>
          </cell>
          <cell r="GL49" t="str">
            <v>0</v>
          </cell>
          <cell r="GM49" t="str">
            <v>0</v>
          </cell>
          <cell r="GN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  <cell r="DX50" t="str">
            <v>0</v>
          </cell>
          <cell r="DY50" t="str">
            <v>0</v>
          </cell>
          <cell r="DZ50" t="str">
            <v>0</v>
          </cell>
          <cell r="EA50" t="str">
            <v>0</v>
          </cell>
          <cell r="EB50" t="str">
            <v>0</v>
          </cell>
          <cell r="EC50" t="str">
            <v>0</v>
          </cell>
          <cell r="ED50" t="str">
            <v>0</v>
          </cell>
          <cell r="EE50" t="str">
            <v>0</v>
          </cell>
          <cell r="EF50" t="str">
            <v>0</v>
          </cell>
          <cell r="EG50" t="str">
            <v>0</v>
          </cell>
          <cell r="EH50" t="str">
            <v>0</v>
          </cell>
          <cell r="EI50" t="str">
            <v>0</v>
          </cell>
          <cell r="EJ50" t="str">
            <v>0</v>
          </cell>
          <cell r="EL50" t="str">
            <v>0</v>
          </cell>
          <cell r="EM50" t="str">
            <v>0</v>
          </cell>
          <cell r="EN50" t="str">
            <v>0</v>
          </cell>
          <cell r="EO50" t="str">
            <v>0</v>
          </cell>
          <cell r="EP50" t="str">
            <v>0</v>
          </cell>
          <cell r="EQ50" t="str">
            <v>0</v>
          </cell>
          <cell r="ER50" t="str">
            <v>0</v>
          </cell>
          <cell r="ES50" t="str">
            <v>0</v>
          </cell>
          <cell r="ET50" t="str">
            <v>0</v>
          </cell>
          <cell r="EU50" t="str">
            <v>0</v>
          </cell>
          <cell r="EV50" t="str">
            <v>0</v>
          </cell>
          <cell r="EW50" t="str">
            <v>0</v>
          </cell>
          <cell r="EX50" t="str">
            <v>0</v>
          </cell>
          <cell r="EZ50" t="str">
            <v>0</v>
          </cell>
          <cell r="FA50" t="str">
            <v>0</v>
          </cell>
          <cell r="FB50" t="str">
            <v>0</v>
          </cell>
          <cell r="FC50" t="str">
            <v>0</v>
          </cell>
          <cell r="FD50" t="str">
            <v>0</v>
          </cell>
          <cell r="FE50" t="str">
            <v>0</v>
          </cell>
          <cell r="FF50" t="str">
            <v>0</v>
          </cell>
          <cell r="FG50" t="str">
            <v>0</v>
          </cell>
          <cell r="FH50" t="str">
            <v>0</v>
          </cell>
          <cell r="FI50" t="str">
            <v>0</v>
          </cell>
          <cell r="FJ50" t="str">
            <v>0</v>
          </cell>
          <cell r="FK50" t="str">
            <v>0</v>
          </cell>
          <cell r="FL50" t="str">
            <v>0</v>
          </cell>
          <cell r="FN50" t="str">
            <v>0</v>
          </cell>
          <cell r="FO50" t="str">
            <v>0</v>
          </cell>
          <cell r="FP50" t="str">
            <v>0</v>
          </cell>
          <cell r="FQ50" t="str">
            <v>0</v>
          </cell>
          <cell r="FR50" t="str">
            <v>0</v>
          </cell>
          <cell r="FS50" t="str">
            <v>0</v>
          </cell>
          <cell r="FT50" t="str">
            <v>0</v>
          </cell>
          <cell r="FU50" t="str">
            <v>0</v>
          </cell>
          <cell r="FV50" t="str">
            <v>0</v>
          </cell>
          <cell r="FW50" t="str">
            <v>0</v>
          </cell>
          <cell r="FX50" t="str">
            <v>0</v>
          </cell>
          <cell r="FY50" t="str">
            <v>0</v>
          </cell>
          <cell r="FZ50" t="str">
            <v>0</v>
          </cell>
          <cell r="GB50" t="str">
            <v>0</v>
          </cell>
          <cell r="GC50" t="str">
            <v>0</v>
          </cell>
          <cell r="GD50" t="str">
            <v>0</v>
          </cell>
          <cell r="GE50" t="str">
            <v>0</v>
          </cell>
          <cell r="GF50" t="str">
            <v>0</v>
          </cell>
          <cell r="GG50" t="str">
            <v>0</v>
          </cell>
          <cell r="GH50" t="str">
            <v>0</v>
          </cell>
          <cell r="GI50" t="str">
            <v>0</v>
          </cell>
          <cell r="GJ50" t="str">
            <v>0</v>
          </cell>
          <cell r="GK50" t="str">
            <v>0</v>
          </cell>
          <cell r="GL50" t="str">
            <v>0</v>
          </cell>
          <cell r="GM50" t="str">
            <v>0</v>
          </cell>
          <cell r="GN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  <cell r="DX51" t="str">
            <v>0</v>
          </cell>
          <cell r="DY51" t="str">
            <v>0</v>
          </cell>
          <cell r="DZ51" t="str">
            <v>0</v>
          </cell>
          <cell r="EA51" t="str">
            <v>0</v>
          </cell>
          <cell r="EB51" t="str">
            <v>0</v>
          </cell>
          <cell r="EC51" t="str">
            <v>0</v>
          </cell>
          <cell r="ED51" t="str">
            <v>0</v>
          </cell>
          <cell r="EE51" t="str">
            <v>0</v>
          </cell>
          <cell r="EF51" t="str">
            <v>0</v>
          </cell>
          <cell r="EG51" t="str">
            <v>0</v>
          </cell>
          <cell r="EH51" t="str">
            <v>0</v>
          </cell>
          <cell r="EI51" t="str">
            <v>0</v>
          </cell>
          <cell r="EJ51" t="str">
            <v>0</v>
          </cell>
          <cell r="EL51" t="str">
            <v>0</v>
          </cell>
          <cell r="EM51" t="str">
            <v>0</v>
          </cell>
          <cell r="EN51" t="str">
            <v>0</v>
          </cell>
          <cell r="EO51" t="str">
            <v>0</v>
          </cell>
          <cell r="EP51" t="str">
            <v>0</v>
          </cell>
          <cell r="EQ51" t="str">
            <v>0</v>
          </cell>
          <cell r="ER51" t="str">
            <v>0</v>
          </cell>
          <cell r="ES51" t="str">
            <v>0</v>
          </cell>
          <cell r="ET51" t="str">
            <v>0</v>
          </cell>
          <cell r="EU51" t="str">
            <v>0</v>
          </cell>
          <cell r="EV51" t="str">
            <v>0</v>
          </cell>
          <cell r="EW51" t="str">
            <v>0</v>
          </cell>
          <cell r="EX51" t="str">
            <v>0</v>
          </cell>
          <cell r="EZ51" t="str">
            <v>0</v>
          </cell>
          <cell r="FA51" t="str">
            <v>0</v>
          </cell>
          <cell r="FB51" t="str">
            <v>0</v>
          </cell>
          <cell r="FC51" t="str">
            <v>0</v>
          </cell>
          <cell r="FD51" t="str">
            <v>0</v>
          </cell>
          <cell r="FE51" t="str">
            <v>0</v>
          </cell>
          <cell r="FF51" t="str">
            <v>0</v>
          </cell>
          <cell r="FG51" t="str">
            <v>0</v>
          </cell>
          <cell r="FH51" t="str">
            <v>0</v>
          </cell>
          <cell r="FI51" t="str">
            <v>0</v>
          </cell>
          <cell r="FJ51" t="str">
            <v>0</v>
          </cell>
          <cell r="FK51" t="str">
            <v>0</v>
          </cell>
          <cell r="FL51" t="str">
            <v>0</v>
          </cell>
          <cell r="FN51" t="str">
            <v>0</v>
          </cell>
          <cell r="FO51" t="str">
            <v>0</v>
          </cell>
          <cell r="FP51" t="str">
            <v>0</v>
          </cell>
          <cell r="FQ51" t="str">
            <v>0</v>
          </cell>
          <cell r="FR51" t="str">
            <v>0</v>
          </cell>
          <cell r="FS51" t="str">
            <v>0</v>
          </cell>
          <cell r="FT51" t="str">
            <v>0</v>
          </cell>
          <cell r="FU51" t="str">
            <v>0</v>
          </cell>
          <cell r="FV51" t="str">
            <v>0</v>
          </cell>
          <cell r="FW51" t="str">
            <v>0</v>
          </cell>
          <cell r="FX51" t="str">
            <v>0</v>
          </cell>
          <cell r="FY51" t="str">
            <v>0</v>
          </cell>
          <cell r="FZ51" t="str">
            <v>0</v>
          </cell>
          <cell r="GB51" t="str">
            <v>0</v>
          </cell>
          <cell r="GC51" t="str">
            <v>0</v>
          </cell>
          <cell r="GD51" t="str">
            <v>0</v>
          </cell>
          <cell r="GE51" t="str">
            <v>0</v>
          </cell>
          <cell r="GF51" t="str">
            <v>0</v>
          </cell>
          <cell r="GG51" t="str">
            <v>0</v>
          </cell>
          <cell r="GH51" t="str">
            <v>0</v>
          </cell>
          <cell r="GI51" t="str">
            <v>0</v>
          </cell>
          <cell r="GJ51" t="str">
            <v>0</v>
          </cell>
          <cell r="GK51" t="str">
            <v>0</v>
          </cell>
          <cell r="GL51" t="str">
            <v>0</v>
          </cell>
          <cell r="GM51" t="str">
            <v>0</v>
          </cell>
          <cell r="GN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  <cell r="DX52" t="str">
            <v>0</v>
          </cell>
          <cell r="DY52" t="str">
            <v>0</v>
          </cell>
          <cell r="DZ52" t="str">
            <v>0</v>
          </cell>
          <cell r="EA52" t="str">
            <v>0</v>
          </cell>
          <cell r="EB52" t="str">
            <v>0</v>
          </cell>
          <cell r="EC52" t="str">
            <v>0</v>
          </cell>
          <cell r="ED52" t="str">
            <v>0</v>
          </cell>
          <cell r="EE52" t="str">
            <v>0</v>
          </cell>
          <cell r="EF52" t="str">
            <v>0</v>
          </cell>
          <cell r="EG52" t="str">
            <v>0</v>
          </cell>
          <cell r="EH52" t="str">
            <v>0</v>
          </cell>
          <cell r="EI52" t="str">
            <v>0</v>
          </cell>
          <cell r="EJ52" t="str">
            <v>0</v>
          </cell>
          <cell r="EL52" t="str">
            <v>0</v>
          </cell>
          <cell r="EM52" t="str">
            <v>0</v>
          </cell>
          <cell r="EN52" t="str">
            <v>0</v>
          </cell>
          <cell r="EO52" t="str">
            <v>0</v>
          </cell>
          <cell r="EP52" t="str">
            <v>0</v>
          </cell>
          <cell r="EQ52" t="str">
            <v>0</v>
          </cell>
          <cell r="ER52" t="str">
            <v>0</v>
          </cell>
          <cell r="ES52" t="str">
            <v>0</v>
          </cell>
          <cell r="ET52" t="str">
            <v>0</v>
          </cell>
          <cell r="EU52" t="str">
            <v>0</v>
          </cell>
          <cell r="EV52" t="str">
            <v>0</v>
          </cell>
          <cell r="EW52" t="str">
            <v>0</v>
          </cell>
          <cell r="EX52" t="str">
            <v>0</v>
          </cell>
          <cell r="EZ52" t="str">
            <v>0</v>
          </cell>
          <cell r="FA52" t="str">
            <v>0</v>
          </cell>
          <cell r="FB52" t="str">
            <v>0</v>
          </cell>
          <cell r="FC52" t="str">
            <v>0</v>
          </cell>
          <cell r="FD52" t="str">
            <v>0</v>
          </cell>
          <cell r="FE52" t="str">
            <v>0</v>
          </cell>
          <cell r="FF52" t="str">
            <v>0</v>
          </cell>
          <cell r="FG52" t="str">
            <v>0</v>
          </cell>
          <cell r="FH52" t="str">
            <v>0</v>
          </cell>
          <cell r="FI52" t="str">
            <v>0</v>
          </cell>
          <cell r="FJ52" t="str">
            <v>0</v>
          </cell>
          <cell r="FK52" t="str">
            <v>0</v>
          </cell>
          <cell r="FL52" t="str">
            <v>0</v>
          </cell>
          <cell r="FN52" t="str">
            <v>0</v>
          </cell>
          <cell r="FO52" t="str">
            <v>0</v>
          </cell>
          <cell r="FP52" t="str">
            <v>0</v>
          </cell>
          <cell r="FQ52" t="str">
            <v>0</v>
          </cell>
          <cell r="FR52" t="str">
            <v>0</v>
          </cell>
          <cell r="FS52" t="str">
            <v>0</v>
          </cell>
          <cell r="FT52" t="str">
            <v>0</v>
          </cell>
          <cell r="FU52" t="str">
            <v>0</v>
          </cell>
          <cell r="FV52" t="str">
            <v>0</v>
          </cell>
          <cell r="FW52" t="str">
            <v>0</v>
          </cell>
          <cell r="FX52" t="str">
            <v>0</v>
          </cell>
          <cell r="FY52" t="str">
            <v>0</v>
          </cell>
          <cell r="FZ52" t="str">
            <v>0</v>
          </cell>
          <cell r="GB52" t="str">
            <v>0</v>
          </cell>
          <cell r="GC52" t="str">
            <v>0</v>
          </cell>
          <cell r="GD52" t="str">
            <v>0</v>
          </cell>
          <cell r="GE52" t="str">
            <v>0</v>
          </cell>
          <cell r="GF52" t="str">
            <v>0</v>
          </cell>
          <cell r="GG52" t="str">
            <v>0</v>
          </cell>
          <cell r="GH52" t="str">
            <v>0</v>
          </cell>
          <cell r="GI52" t="str">
            <v>0</v>
          </cell>
          <cell r="GJ52" t="str">
            <v>0</v>
          </cell>
          <cell r="GK52" t="str">
            <v>0</v>
          </cell>
          <cell r="GL52" t="str">
            <v>0</v>
          </cell>
          <cell r="GM52" t="str">
            <v>0</v>
          </cell>
          <cell r="GN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  <cell r="DX53" t="str">
            <v>0</v>
          </cell>
          <cell r="DY53" t="str">
            <v>0</v>
          </cell>
          <cell r="DZ53" t="str">
            <v>0</v>
          </cell>
          <cell r="EA53" t="str">
            <v>0</v>
          </cell>
          <cell r="EB53" t="str">
            <v>0</v>
          </cell>
          <cell r="EC53" t="str">
            <v>0</v>
          </cell>
          <cell r="ED53" t="str">
            <v>0</v>
          </cell>
          <cell r="EE53" t="str">
            <v>0</v>
          </cell>
          <cell r="EF53" t="str">
            <v>0</v>
          </cell>
          <cell r="EG53" t="str">
            <v>0</v>
          </cell>
          <cell r="EH53" t="str">
            <v>0</v>
          </cell>
          <cell r="EI53" t="str">
            <v>0</v>
          </cell>
          <cell r="EJ53" t="str">
            <v>0</v>
          </cell>
          <cell r="EL53" t="str">
            <v>0</v>
          </cell>
          <cell r="EM53" t="str">
            <v>0</v>
          </cell>
          <cell r="EN53" t="str">
            <v>0</v>
          </cell>
          <cell r="EO53" t="str">
            <v>0</v>
          </cell>
          <cell r="EP53" t="str">
            <v>0</v>
          </cell>
          <cell r="EQ53" t="str">
            <v>0</v>
          </cell>
          <cell r="ER53" t="str">
            <v>0</v>
          </cell>
          <cell r="ES53" t="str">
            <v>0</v>
          </cell>
          <cell r="ET53" t="str">
            <v>0</v>
          </cell>
          <cell r="EU53" t="str">
            <v>0</v>
          </cell>
          <cell r="EV53" t="str">
            <v>0</v>
          </cell>
          <cell r="EW53" t="str">
            <v>0</v>
          </cell>
          <cell r="EX53" t="str">
            <v>0</v>
          </cell>
          <cell r="EZ53" t="str">
            <v>0</v>
          </cell>
          <cell r="FA53" t="str">
            <v>0</v>
          </cell>
          <cell r="FB53" t="str">
            <v>0</v>
          </cell>
          <cell r="FC53" t="str">
            <v>0</v>
          </cell>
          <cell r="FD53" t="str">
            <v>0</v>
          </cell>
          <cell r="FE53" t="str">
            <v>0</v>
          </cell>
          <cell r="FF53" t="str">
            <v>0</v>
          </cell>
          <cell r="FG53" t="str">
            <v>0</v>
          </cell>
          <cell r="FH53" t="str">
            <v>0</v>
          </cell>
          <cell r="FI53" t="str">
            <v>0</v>
          </cell>
          <cell r="FJ53" t="str">
            <v>0</v>
          </cell>
          <cell r="FK53" t="str">
            <v>0</v>
          </cell>
          <cell r="FL53" t="str">
            <v>0</v>
          </cell>
          <cell r="FN53" t="str">
            <v>0</v>
          </cell>
          <cell r="FO53" t="str">
            <v>0</v>
          </cell>
          <cell r="FP53" t="str">
            <v>0</v>
          </cell>
          <cell r="FQ53" t="str">
            <v>0</v>
          </cell>
          <cell r="FR53" t="str">
            <v>0</v>
          </cell>
          <cell r="FS53" t="str">
            <v>0</v>
          </cell>
          <cell r="FT53" t="str">
            <v>0</v>
          </cell>
          <cell r="FU53" t="str">
            <v>0</v>
          </cell>
          <cell r="FV53" t="str">
            <v>0</v>
          </cell>
          <cell r="FW53" t="str">
            <v>0</v>
          </cell>
          <cell r="FX53" t="str">
            <v>0</v>
          </cell>
          <cell r="FY53" t="str">
            <v>0</v>
          </cell>
          <cell r="FZ53" t="str">
            <v>0</v>
          </cell>
          <cell r="GB53" t="str">
            <v>0</v>
          </cell>
          <cell r="GC53" t="str">
            <v>0</v>
          </cell>
          <cell r="GD53" t="str">
            <v>0</v>
          </cell>
          <cell r="GE53" t="str">
            <v>0</v>
          </cell>
          <cell r="GF53" t="str">
            <v>0</v>
          </cell>
          <cell r="GG53" t="str">
            <v>0</v>
          </cell>
          <cell r="GH53" t="str">
            <v>0</v>
          </cell>
          <cell r="GI53" t="str">
            <v>0</v>
          </cell>
          <cell r="GJ53" t="str">
            <v>0</v>
          </cell>
          <cell r="GK53" t="str">
            <v>0</v>
          </cell>
          <cell r="GL53" t="str">
            <v>0</v>
          </cell>
          <cell r="GM53" t="str">
            <v>0</v>
          </cell>
          <cell r="GN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  <cell r="DX54" t="str">
            <v>0</v>
          </cell>
          <cell r="DY54" t="str">
            <v>0</v>
          </cell>
          <cell r="DZ54" t="str">
            <v>0</v>
          </cell>
          <cell r="EA54" t="str">
            <v>0</v>
          </cell>
          <cell r="EB54" t="str">
            <v>0</v>
          </cell>
          <cell r="EC54" t="str">
            <v>0</v>
          </cell>
          <cell r="ED54" t="str">
            <v>0</v>
          </cell>
          <cell r="EE54" t="str">
            <v>0</v>
          </cell>
          <cell r="EF54" t="str">
            <v>0</v>
          </cell>
          <cell r="EG54" t="str">
            <v>0</v>
          </cell>
          <cell r="EH54" t="str">
            <v>0</v>
          </cell>
          <cell r="EI54" t="str">
            <v>0</v>
          </cell>
          <cell r="EJ54" t="str">
            <v>0</v>
          </cell>
          <cell r="EL54" t="str">
            <v>0</v>
          </cell>
          <cell r="EM54" t="str">
            <v>0</v>
          </cell>
          <cell r="EN54" t="str">
            <v>0</v>
          </cell>
          <cell r="EO54" t="str">
            <v>0</v>
          </cell>
          <cell r="EP54" t="str">
            <v>0</v>
          </cell>
          <cell r="EQ54" t="str">
            <v>0</v>
          </cell>
          <cell r="ER54" t="str">
            <v>0</v>
          </cell>
          <cell r="ES54" t="str">
            <v>0</v>
          </cell>
          <cell r="ET54" t="str">
            <v>0</v>
          </cell>
          <cell r="EU54" t="str">
            <v>0</v>
          </cell>
          <cell r="EV54" t="str">
            <v>0</v>
          </cell>
          <cell r="EW54" t="str">
            <v>0</v>
          </cell>
          <cell r="EX54" t="str">
            <v>0</v>
          </cell>
          <cell r="EZ54" t="str">
            <v>0</v>
          </cell>
          <cell r="FA54" t="str">
            <v>0</v>
          </cell>
          <cell r="FB54" t="str">
            <v>0</v>
          </cell>
          <cell r="FC54" t="str">
            <v>0</v>
          </cell>
          <cell r="FD54" t="str">
            <v>0</v>
          </cell>
          <cell r="FE54" t="str">
            <v>0</v>
          </cell>
          <cell r="FF54" t="str">
            <v>0</v>
          </cell>
          <cell r="FG54" t="str">
            <v>0</v>
          </cell>
          <cell r="FH54" t="str">
            <v>0</v>
          </cell>
          <cell r="FI54" t="str">
            <v>0</v>
          </cell>
          <cell r="FJ54" t="str">
            <v>0</v>
          </cell>
          <cell r="FK54" t="str">
            <v>0</v>
          </cell>
          <cell r="FL54" t="str">
            <v>0</v>
          </cell>
          <cell r="FN54" t="str">
            <v>0</v>
          </cell>
          <cell r="FO54" t="str">
            <v>0</v>
          </cell>
          <cell r="FP54" t="str">
            <v>0</v>
          </cell>
          <cell r="FQ54" t="str">
            <v>0</v>
          </cell>
          <cell r="FR54" t="str">
            <v>0</v>
          </cell>
          <cell r="FS54" t="str">
            <v>0</v>
          </cell>
          <cell r="FT54" t="str">
            <v>0</v>
          </cell>
          <cell r="FU54" t="str">
            <v>0</v>
          </cell>
          <cell r="FV54" t="str">
            <v>0</v>
          </cell>
          <cell r="FW54" t="str">
            <v>0</v>
          </cell>
          <cell r="FX54" t="str">
            <v>0</v>
          </cell>
          <cell r="FY54" t="str">
            <v>0</v>
          </cell>
          <cell r="FZ54" t="str">
            <v>0</v>
          </cell>
          <cell r="GB54" t="str">
            <v>0</v>
          </cell>
          <cell r="GC54" t="str">
            <v>0</v>
          </cell>
          <cell r="GD54" t="str">
            <v>0</v>
          </cell>
          <cell r="GE54" t="str">
            <v>0</v>
          </cell>
          <cell r="GF54" t="str">
            <v>0</v>
          </cell>
          <cell r="GG54" t="str">
            <v>0</v>
          </cell>
          <cell r="GH54" t="str">
            <v>0</v>
          </cell>
          <cell r="GI54" t="str">
            <v>0</v>
          </cell>
          <cell r="GJ54" t="str">
            <v>0</v>
          </cell>
          <cell r="GK54" t="str">
            <v>0</v>
          </cell>
          <cell r="GL54" t="str">
            <v>0</v>
          </cell>
          <cell r="GM54" t="str">
            <v>0</v>
          </cell>
          <cell r="GN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  <cell r="DX55" t="str">
            <v>0</v>
          </cell>
          <cell r="DY55" t="str">
            <v>0</v>
          </cell>
          <cell r="DZ55" t="str">
            <v>0</v>
          </cell>
          <cell r="EA55" t="str">
            <v>0</v>
          </cell>
          <cell r="EB55" t="str">
            <v>0</v>
          </cell>
          <cell r="EC55" t="str">
            <v>0</v>
          </cell>
          <cell r="ED55" t="str">
            <v>0</v>
          </cell>
          <cell r="EE55" t="str">
            <v>0</v>
          </cell>
          <cell r="EF55" t="str">
            <v>0</v>
          </cell>
          <cell r="EG55" t="str">
            <v>0</v>
          </cell>
          <cell r="EH55" t="str">
            <v>0</v>
          </cell>
          <cell r="EI55" t="str">
            <v>0</v>
          </cell>
          <cell r="EJ55" t="str">
            <v>0</v>
          </cell>
          <cell r="EL55" t="str">
            <v>0</v>
          </cell>
          <cell r="EM55" t="str">
            <v>0</v>
          </cell>
          <cell r="EN55" t="str">
            <v>0</v>
          </cell>
          <cell r="EO55" t="str">
            <v>0</v>
          </cell>
          <cell r="EP55" t="str">
            <v>0</v>
          </cell>
          <cell r="EQ55" t="str">
            <v>0</v>
          </cell>
          <cell r="ER55" t="str">
            <v>0</v>
          </cell>
          <cell r="ES55" t="str">
            <v>0</v>
          </cell>
          <cell r="ET55" t="str">
            <v>0</v>
          </cell>
          <cell r="EU55" t="str">
            <v>0</v>
          </cell>
          <cell r="EV55" t="str">
            <v>0</v>
          </cell>
          <cell r="EW55" t="str">
            <v>0</v>
          </cell>
          <cell r="EX55" t="str">
            <v>0</v>
          </cell>
          <cell r="EZ55" t="str">
            <v>0</v>
          </cell>
          <cell r="FA55" t="str">
            <v>0</v>
          </cell>
          <cell r="FB55" t="str">
            <v>0</v>
          </cell>
          <cell r="FC55" t="str">
            <v>0</v>
          </cell>
          <cell r="FD55" t="str">
            <v>0</v>
          </cell>
          <cell r="FE55" t="str">
            <v>0</v>
          </cell>
          <cell r="FF55" t="str">
            <v>0</v>
          </cell>
          <cell r="FG55" t="str">
            <v>0</v>
          </cell>
          <cell r="FH55" t="str">
            <v>0</v>
          </cell>
          <cell r="FI55" t="str">
            <v>0</v>
          </cell>
          <cell r="FJ55" t="str">
            <v>0</v>
          </cell>
          <cell r="FK55" t="str">
            <v>0</v>
          </cell>
          <cell r="FL55" t="str">
            <v>0</v>
          </cell>
          <cell r="FN55" t="str">
            <v>0</v>
          </cell>
          <cell r="FO55" t="str">
            <v>0</v>
          </cell>
          <cell r="FP55" t="str">
            <v>0</v>
          </cell>
          <cell r="FQ55" t="str">
            <v>0</v>
          </cell>
          <cell r="FR55" t="str">
            <v>0</v>
          </cell>
          <cell r="FS55" t="str">
            <v>0</v>
          </cell>
          <cell r="FT55" t="str">
            <v>0</v>
          </cell>
          <cell r="FU55" t="str">
            <v>0</v>
          </cell>
          <cell r="FV55" t="str">
            <v>0</v>
          </cell>
          <cell r="FW55" t="str">
            <v>0</v>
          </cell>
          <cell r="FX55" t="str">
            <v>0</v>
          </cell>
          <cell r="FY55" t="str">
            <v>0</v>
          </cell>
          <cell r="FZ55" t="str">
            <v>0</v>
          </cell>
          <cell r="GB55" t="str">
            <v>0</v>
          </cell>
          <cell r="GC55" t="str">
            <v>0</v>
          </cell>
          <cell r="GD55" t="str">
            <v>0</v>
          </cell>
          <cell r="GE55" t="str">
            <v>0</v>
          </cell>
          <cell r="GF55" t="str">
            <v>0</v>
          </cell>
          <cell r="GG55" t="str">
            <v>0</v>
          </cell>
          <cell r="GH55" t="str">
            <v>0</v>
          </cell>
          <cell r="GI55" t="str">
            <v>0</v>
          </cell>
          <cell r="GJ55" t="str">
            <v>0</v>
          </cell>
          <cell r="GK55" t="str">
            <v>0</v>
          </cell>
          <cell r="GL55" t="str">
            <v>0</v>
          </cell>
          <cell r="GM55" t="str">
            <v>0</v>
          </cell>
          <cell r="GN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  <cell r="DX56" t="str">
            <v>0</v>
          </cell>
          <cell r="DY56" t="str">
            <v>0</v>
          </cell>
          <cell r="DZ56" t="str">
            <v>0</v>
          </cell>
          <cell r="EA56" t="str">
            <v>0</v>
          </cell>
          <cell r="EB56" t="str">
            <v>0</v>
          </cell>
          <cell r="EC56" t="str">
            <v>0</v>
          </cell>
          <cell r="ED56" t="str">
            <v>0</v>
          </cell>
          <cell r="EE56" t="str">
            <v>0</v>
          </cell>
          <cell r="EF56" t="str">
            <v>0</v>
          </cell>
          <cell r="EG56" t="str">
            <v>0</v>
          </cell>
          <cell r="EH56" t="str">
            <v>0</v>
          </cell>
          <cell r="EI56" t="str">
            <v>0</v>
          </cell>
          <cell r="EJ56" t="str">
            <v>0</v>
          </cell>
          <cell r="EL56" t="str">
            <v>0</v>
          </cell>
          <cell r="EM56" t="str">
            <v>0</v>
          </cell>
          <cell r="EN56" t="str">
            <v>0</v>
          </cell>
          <cell r="EO56" t="str">
            <v>0</v>
          </cell>
          <cell r="EP56" t="str">
            <v>0</v>
          </cell>
          <cell r="EQ56" t="str">
            <v>0</v>
          </cell>
          <cell r="ER56" t="str">
            <v>0</v>
          </cell>
          <cell r="ES56" t="str">
            <v>0</v>
          </cell>
          <cell r="ET56" t="str">
            <v>0</v>
          </cell>
          <cell r="EU56" t="str">
            <v>0</v>
          </cell>
          <cell r="EV56" t="str">
            <v>0</v>
          </cell>
          <cell r="EW56" t="str">
            <v>0</v>
          </cell>
          <cell r="EX56" t="str">
            <v>0</v>
          </cell>
          <cell r="EZ56" t="str">
            <v>0</v>
          </cell>
          <cell r="FA56" t="str">
            <v>0</v>
          </cell>
          <cell r="FB56" t="str">
            <v>0</v>
          </cell>
          <cell r="FC56" t="str">
            <v>0</v>
          </cell>
          <cell r="FD56" t="str">
            <v>0</v>
          </cell>
          <cell r="FE56" t="str">
            <v>0</v>
          </cell>
          <cell r="FF56" t="str">
            <v>0</v>
          </cell>
          <cell r="FG56" t="str">
            <v>0</v>
          </cell>
          <cell r="FH56" t="str">
            <v>0</v>
          </cell>
          <cell r="FI56" t="str">
            <v>0</v>
          </cell>
          <cell r="FJ56" t="str">
            <v>0</v>
          </cell>
          <cell r="FK56" t="str">
            <v>0</v>
          </cell>
          <cell r="FL56" t="str">
            <v>0</v>
          </cell>
          <cell r="FN56" t="str">
            <v>0</v>
          </cell>
          <cell r="FO56" t="str">
            <v>0</v>
          </cell>
          <cell r="FP56" t="str">
            <v>0</v>
          </cell>
          <cell r="FQ56" t="str">
            <v>0</v>
          </cell>
          <cell r="FR56" t="str">
            <v>0</v>
          </cell>
          <cell r="FS56" t="str">
            <v>0</v>
          </cell>
          <cell r="FT56" t="str">
            <v>0</v>
          </cell>
          <cell r="FU56" t="str">
            <v>0</v>
          </cell>
          <cell r="FV56" t="str">
            <v>0</v>
          </cell>
          <cell r="FW56" t="str">
            <v>0</v>
          </cell>
          <cell r="FX56" t="str">
            <v>0</v>
          </cell>
          <cell r="FY56" t="str">
            <v>0</v>
          </cell>
          <cell r="FZ56" t="str">
            <v>0</v>
          </cell>
          <cell r="GB56" t="str">
            <v>0</v>
          </cell>
          <cell r="GC56" t="str">
            <v>0</v>
          </cell>
          <cell r="GD56" t="str">
            <v>0</v>
          </cell>
          <cell r="GE56" t="str">
            <v>0</v>
          </cell>
          <cell r="GF56" t="str">
            <v>0</v>
          </cell>
          <cell r="GG56" t="str">
            <v>0</v>
          </cell>
          <cell r="GH56" t="str">
            <v>0</v>
          </cell>
          <cell r="GI56" t="str">
            <v>0</v>
          </cell>
          <cell r="GJ56" t="str">
            <v>0</v>
          </cell>
          <cell r="GK56" t="str">
            <v>0</v>
          </cell>
          <cell r="GL56" t="str">
            <v>0</v>
          </cell>
          <cell r="GM56" t="str">
            <v>0</v>
          </cell>
          <cell r="GN56" t="str">
            <v>0</v>
          </cell>
        </row>
        <row r="57">
          <cell r="A57" t="str">
            <v>Depreciation Expense - Billing for Taxes O 4030-41124</v>
          </cell>
          <cell r="B57">
            <v>1369929.48</v>
          </cell>
          <cell r="C57">
            <v>114160.79</v>
          </cell>
          <cell r="D57">
            <v>114160.79</v>
          </cell>
          <cell r="E57">
            <v>114160.79</v>
          </cell>
          <cell r="F57">
            <v>114160.79</v>
          </cell>
          <cell r="G57">
            <v>114160.79</v>
          </cell>
          <cell r="H57">
            <v>114160.79</v>
          </cell>
          <cell r="I57">
            <v>114160.79</v>
          </cell>
          <cell r="J57">
            <v>114160.79</v>
          </cell>
          <cell r="K57">
            <v>114160.79</v>
          </cell>
          <cell r="L57">
            <v>114160.79</v>
          </cell>
          <cell r="M57">
            <v>114160.79</v>
          </cell>
          <cell r="N57">
            <v>114160.79</v>
          </cell>
          <cell r="P57">
            <v>163617.62</v>
          </cell>
          <cell r="Q57">
            <v>13093.98</v>
          </cell>
          <cell r="R57">
            <v>13116.57</v>
          </cell>
          <cell r="S57">
            <v>13125.59</v>
          </cell>
          <cell r="T57">
            <v>13189.6</v>
          </cell>
          <cell r="U57">
            <v>13320.79</v>
          </cell>
          <cell r="V57">
            <v>13473.52</v>
          </cell>
          <cell r="W57">
            <v>13569.53</v>
          </cell>
          <cell r="X57">
            <v>13684.75</v>
          </cell>
          <cell r="Y57">
            <v>13828.77</v>
          </cell>
          <cell r="Z57">
            <v>14020.79</v>
          </cell>
          <cell r="AA57">
            <v>14308.83</v>
          </cell>
          <cell r="AB57">
            <v>14884.9</v>
          </cell>
          <cell r="AD57">
            <v>1130989.19</v>
          </cell>
          <cell r="AE57">
            <v>90796.09</v>
          </cell>
          <cell r="AF57">
            <v>91151.29</v>
          </cell>
          <cell r="AG57">
            <v>91527.72</v>
          </cell>
          <cell r="AH57">
            <v>91945.31</v>
          </cell>
          <cell r="AI57">
            <v>92757.78</v>
          </cell>
          <cell r="AJ57">
            <v>93702.51</v>
          </cell>
          <cell r="AK57">
            <v>94328.9</v>
          </cell>
          <cell r="AL57">
            <v>95080.56</v>
          </cell>
          <cell r="AM57">
            <v>95971.91</v>
          </cell>
          <cell r="AN57">
            <v>96958.12</v>
          </cell>
          <cell r="AO57">
            <v>96522.3</v>
          </cell>
          <cell r="AP57">
            <v>100246.7</v>
          </cell>
          <cell r="AR57">
            <v>463931.84</v>
          </cell>
          <cell r="AS57">
            <v>37092.5</v>
          </cell>
          <cell r="AT57">
            <v>37158.019999999997</v>
          </cell>
          <cell r="AU57">
            <v>37185.54</v>
          </cell>
          <cell r="AV57">
            <v>37371.14</v>
          </cell>
          <cell r="AW57">
            <v>37750.93</v>
          </cell>
          <cell r="AX57">
            <v>38193.040000000001</v>
          </cell>
          <cell r="AY57">
            <v>38471.440000000002</v>
          </cell>
          <cell r="AZ57">
            <v>38805.519999999997</v>
          </cell>
          <cell r="BA57">
            <v>39223.120000000003</v>
          </cell>
          <cell r="BB57">
            <v>39779.919999999998</v>
          </cell>
          <cell r="BC57">
            <v>40615.129999999997</v>
          </cell>
          <cell r="BD57">
            <v>42285.54</v>
          </cell>
          <cell r="BF57">
            <v>265135.45</v>
          </cell>
          <cell r="BG57">
            <v>23720.99</v>
          </cell>
          <cell r="BH57">
            <v>23460.53</v>
          </cell>
          <cell r="BI57">
            <v>23504.87</v>
          </cell>
          <cell r="BJ57">
            <v>23624.57</v>
          </cell>
          <cell r="BK57">
            <v>23764.2</v>
          </cell>
          <cell r="BL57">
            <v>23923.78</v>
          </cell>
          <cell r="BM57">
            <v>24109.96</v>
          </cell>
          <cell r="BN57">
            <v>24333.37</v>
          </cell>
          <cell r="BO57">
            <v>21813.360000000001</v>
          </cell>
          <cell r="BP57">
            <v>17174.71</v>
          </cell>
          <cell r="BQ57">
            <v>17416.71</v>
          </cell>
          <cell r="BR57">
            <v>18288.400000000001</v>
          </cell>
          <cell r="BT57">
            <v>35555.11</v>
          </cell>
          <cell r="BU57">
            <v>2828.05</v>
          </cell>
          <cell r="BV57">
            <v>2833.69</v>
          </cell>
          <cell r="BW57">
            <v>2835.94</v>
          </cell>
          <cell r="BX57">
            <v>2851.9</v>
          </cell>
          <cell r="BY57">
            <v>2884.62</v>
          </cell>
          <cell r="BZ57">
            <v>2922.71</v>
          </cell>
          <cell r="CA57">
            <v>2946.65</v>
          </cell>
          <cell r="CB57">
            <v>2975.38</v>
          </cell>
          <cell r="CC57">
            <v>3011.3</v>
          </cell>
          <cell r="CD57">
            <v>3059.18</v>
          </cell>
          <cell r="CE57">
            <v>3131.01</v>
          </cell>
          <cell r="CF57">
            <v>3274.68</v>
          </cell>
          <cell r="CH57">
            <v>409052.51</v>
          </cell>
          <cell r="CI57">
            <v>32727.3</v>
          </cell>
          <cell r="CJ57">
            <v>32784.120000000003</v>
          </cell>
          <cell r="CK57">
            <v>32806.839999999997</v>
          </cell>
          <cell r="CL57">
            <v>32967.839999999997</v>
          </cell>
          <cell r="CM57">
            <v>33297.839999999997</v>
          </cell>
          <cell r="CN57">
            <v>33682.019999999997</v>
          </cell>
          <cell r="CO57">
            <v>33923.53</v>
          </cell>
          <cell r="CP57">
            <v>34213.35</v>
          </cell>
          <cell r="CQ57">
            <v>34575.61</v>
          </cell>
          <cell r="CR57">
            <v>35058.639999999999</v>
          </cell>
          <cell r="CS57">
            <v>35783.18</v>
          </cell>
          <cell r="CT57">
            <v>37232.239999999998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>
            <v>3838211.2</v>
          </cell>
          <cell r="DK57">
            <v>314419.7</v>
          </cell>
          <cell r="DL57">
            <v>314665.01</v>
          </cell>
          <cell r="DM57">
            <v>315147.28999999998</v>
          </cell>
          <cell r="DN57">
            <v>316111.15000000002</v>
          </cell>
          <cell r="DO57">
            <v>317936.95</v>
          </cell>
          <cell r="DP57">
            <v>320058.37</v>
          </cell>
          <cell r="DQ57">
            <v>321510.8</v>
          </cell>
          <cell r="DR57">
            <v>323253.71999999997</v>
          </cell>
          <cell r="DS57">
            <v>322584.86</v>
          </cell>
          <cell r="DT57">
            <v>320212.15000000002</v>
          </cell>
          <cell r="DU57">
            <v>321937.95</v>
          </cell>
          <cell r="DV57">
            <v>330373.25</v>
          </cell>
          <cell r="DX57">
            <v>725163.12</v>
          </cell>
          <cell r="DY57">
            <v>58231.07</v>
          </cell>
          <cell r="DZ57">
            <v>58322.93</v>
          </cell>
          <cell r="EA57">
            <v>58359.64</v>
          </cell>
          <cell r="EB57">
            <v>58619.92</v>
          </cell>
          <cell r="EC57">
            <v>59153.39</v>
          </cell>
          <cell r="ED57">
            <v>59774.44</v>
          </cell>
          <cell r="EE57">
            <v>60164.86</v>
          </cell>
          <cell r="EF57">
            <v>60633.36</v>
          </cell>
          <cell r="EG57">
            <v>61218.99</v>
          </cell>
          <cell r="EH57">
            <v>61999.83</v>
          </cell>
          <cell r="EI57">
            <v>63171.09</v>
          </cell>
          <cell r="EJ57">
            <v>65513.599999999999</v>
          </cell>
          <cell r="EL57">
            <v>1064070.78</v>
          </cell>
          <cell r="EM57">
            <v>86932.67</v>
          </cell>
          <cell r="EN57">
            <v>87239.62</v>
          </cell>
          <cell r="EO57">
            <v>87573.63</v>
          </cell>
          <cell r="EP57">
            <v>86901.78</v>
          </cell>
          <cell r="EQ57">
            <v>86277.89</v>
          </cell>
          <cell r="ER57">
            <v>87117.48</v>
          </cell>
          <cell r="ES57">
            <v>87674.16</v>
          </cell>
          <cell r="ET57">
            <v>88342.18</v>
          </cell>
          <cell r="EU57">
            <v>89134.34</v>
          </cell>
          <cell r="EV57">
            <v>90088.4</v>
          </cell>
          <cell r="EW57">
            <v>91739.33</v>
          </cell>
          <cell r="EX57">
            <v>95049.3</v>
          </cell>
          <cell r="EZ57">
            <v>32162.76</v>
          </cell>
          <cell r="FA57">
            <v>2558.12</v>
          </cell>
          <cell r="FB57">
            <v>2563.2199999999998</v>
          </cell>
          <cell r="FC57">
            <v>2565.2600000000002</v>
          </cell>
          <cell r="FD57">
            <v>2579.71</v>
          </cell>
          <cell r="FE57">
            <v>2609.33</v>
          </cell>
          <cell r="FF57">
            <v>2643.81</v>
          </cell>
          <cell r="FG57">
            <v>2665.49</v>
          </cell>
          <cell r="FH57">
            <v>2691.51</v>
          </cell>
          <cell r="FI57">
            <v>2724.02</v>
          </cell>
          <cell r="FJ57">
            <v>2767.38</v>
          </cell>
          <cell r="FK57">
            <v>2832.42</v>
          </cell>
          <cell r="FL57">
            <v>2962.49</v>
          </cell>
          <cell r="FN57" t="str">
            <v>0</v>
          </cell>
          <cell r="FO57" t="str">
            <v>0</v>
          </cell>
          <cell r="FP57" t="str">
            <v>0</v>
          </cell>
          <cell r="FQ57" t="str">
            <v>0</v>
          </cell>
          <cell r="FR57" t="str">
            <v>0</v>
          </cell>
          <cell r="FS57" t="str">
            <v>0</v>
          </cell>
          <cell r="FT57" t="str">
            <v>0</v>
          </cell>
          <cell r="FU57" t="str">
            <v>0</v>
          </cell>
          <cell r="FV57" t="str">
            <v>0</v>
          </cell>
          <cell r="FW57" t="str">
            <v>0</v>
          </cell>
          <cell r="FX57" t="str">
            <v>0</v>
          </cell>
          <cell r="FY57" t="str">
            <v>0</v>
          </cell>
          <cell r="FZ57" t="str">
            <v>0</v>
          </cell>
          <cell r="GB57">
            <v>1821396.66</v>
          </cell>
          <cell r="GC57">
            <v>147721.85999999999</v>
          </cell>
          <cell r="GD57">
            <v>148125.76999999999</v>
          </cell>
          <cell r="GE57">
            <v>148498.53</v>
          </cell>
          <cell r="GF57">
            <v>148101.41</v>
          </cell>
          <cell r="GG57">
            <v>148040.60999999999</v>
          </cell>
          <cell r="GH57">
            <v>149535.73000000001</v>
          </cell>
          <cell r="GI57">
            <v>150504.51</v>
          </cell>
          <cell r="GJ57">
            <v>151667.04999999999</v>
          </cell>
          <cell r="GK57">
            <v>153077.35</v>
          </cell>
          <cell r="GL57">
            <v>154855.60999999999</v>
          </cell>
          <cell r="GM57">
            <v>157742.84</v>
          </cell>
          <cell r="GN57">
            <v>163525.39000000001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  <cell r="DX58" t="str">
            <v>0</v>
          </cell>
          <cell r="DY58" t="str">
            <v>0</v>
          </cell>
          <cell r="DZ58" t="str">
            <v>0</v>
          </cell>
          <cell r="EA58" t="str">
            <v>0</v>
          </cell>
          <cell r="EB58" t="str">
            <v>0</v>
          </cell>
          <cell r="EC58" t="str">
            <v>0</v>
          </cell>
          <cell r="ED58" t="str">
            <v>0</v>
          </cell>
          <cell r="EE58" t="str">
            <v>0</v>
          </cell>
          <cell r="EF58" t="str">
            <v>0</v>
          </cell>
          <cell r="EG58" t="str">
            <v>0</v>
          </cell>
          <cell r="EH58" t="str">
            <v>0</v>
          </cell>
          <cell r="EI58" t="str">
            <v>0</v>
          </cell>
          <cell r="EJ58" t="str">
            <v>0</v>
          </cell>
          <cell r="EL58" t="str">
            <v>0</v>
          </cell>
          <cell r="EM58" t="str">
            <v>0</v>
          </cell>
          <cell r="EN58" t="str">
            <v>0</v>
          </cell>
          <cell r="EO58" t="str">
            <v>0</v>
          </cell>
          <cell r="EP58" t="str">
            <v>0</v>
          </cell>
          <cell r="EQ58" t="str">
            <v>0</v>
          </cell>
          <cell r="ER58" t="str">
            <v>0</v>
          </cell>
          <cell r="ES58" t="str">
            <v>0</v>
          </cell>
          <cell r="ET58" t="str">
            <v>0</v>
          </cell>
          <cell r="EU58" t="str">
            <v>0</v>
          </cell>
          <cell r="EV58" t="str">
            <v>0</v>
          </cell>
          <cell r="EW58" t="str">
            <v>0</v>
          </cell>
          <cell r="EX58" t="str">
            <v>0</v>
          </cell>
          <cell r="EZ58" t="str">
            <v>0</v>
          </cell>
          <cell r="FA58" t="str">
            <v>0</v>
          </cell>
          <cell r="FB58" t="str">
            <v>0</v>
          </cell>
          <cell r="FC58" t="str">
            <v>0</v>
          </cell>
          <cell r="FD58" t="str">
            <v>0</v>
          </cell>
          <cell r="FE58" t="str">
            <v>0</v>
          </cell>
          <cell r="FF58" t="str">
            <v>0</v>
          </cell>
          <cell r="FG58" t="str">
            <v>0</v>
          </cell>
          <cell r="FH58" t="str">
            <v>0</v>
          </cell>
          <cell r="FI58" t="str">
            <v>0</v>
          </cell>
          <cell r="FJ58" t="str">
            <v>0</v>
          </cell>
          <cell r="FK58" t="str">
            <v>0</v>
          </cell>
          <cell r="FL58" t="str">
            <v>0</v>
          </cell>
          <cell r="FN58" t="str">
            <v>0</v>
          </cell>
          <cell r="FO58" t="str">
            <v>0</v>
          </cell>
          <cell r="FP58" t="str">
            <v>0</v>
          </cell>
          <cell r="FQ58" t="str">
            <v>0</v>
          </cell>
          <cell r="FR58" t="str">
            <v>0</v>
          </cell>
          <cell r="FS58" t="str">
            <v>0</v>
          </cell>
          <cell r="FT58" t="str">
            <v>0</v>
          </cell>
          <cell r="FU58" t="str">
            <v>0</v>
          </cell>
          <cell r="FV58" t="str">
            <v>0</v>
          </cell>
          <cell r="FW58" t="str">
            <v>0</v>
          </cell>
          <cell r="FX58" t="str">
            <v>0</v>
          </cell>
          <cell r="FY58" t="str">
            <v>0</v>
          </cell>
          <cell r="FZ58" t="str">
            <v>0</v>
          </cell>
          <cell r="GB58" t="str">
            <v>0</v>
          </cell>
          <cell r="GC58" t="str">
            <v>0</v>
          </cell>
          <cell r="GD58" t="str">
            <v>0</v>
          </cell>
          <cell r="GE58" t="str">
            <v>0</v>
          </cell>
          <cell r="GF58" t="str">
            <v>0</v>
          </cell>
          <cell r="GG58" t="str">
            <v>0</v>
          </cell>
          <cell r="GH58" t="str">
            <v>0</v>
          </cell>
          <cell r="GI58" t="str">
            <v>0</v>
          </cell>
          <cell r="GJ58" t="str">
            <v>0</v>
          </cell>
          <cell r="GK58" t="str">
            <v>0</v>
          </cell>
          <cell r="GL58" t="str">
            <v>0</v>
          </cell>
          <cell r="GM58" t="str">
            <v>0</v>
          </cell>
          <cell r="GN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  <cell r="DX59" t="str">
            <v>0</v>
          </cell>
          <cell r="DY59" t="str">
            <v>0</v>
          </cell>
          <cell r="DZ59" t="str">
            <v>0</v>
          </cell>
          <cell r="EA59" t="str">
            <v>0</v>
          </cell>
          <cell r="EB59" t="str">
            <v>0</v>
          </cell>
          <cell r="EC59" t="str">
            <v>0</v>
          </cell>
          <cell r="ED59" t="str">
            <v>0</v>
          </cell>
          <cell r="EE59" t="str">
            <v>0</v>
          </cell>
          <cell r="EF59" t="str">
            <v>0</v>
          </cell>
          <cell r="EG59" t="str">
            <v>0</v>
          </cell>
          <cell r="EH59" t="str">
            <v>0</v>
          </cell>
          <cell r="EI59" t="str">
            <v>0</v>
          </cell>
          <cell r="EJ59" t="str">
            <v>0</v>
          </cell>
          <cell r="EL59" t="str">
            <v>0</v>
          </cell>
          <cell r="EM59" t="str">
            <v>0</v>
          </cell>
          <cell r="EN59" t="str">
            <v>0</v>
          </cell>
          <cell r="EO59" t="str">
            <v>0</v>
          </cell>
          <cell r="EP59" t="str">
            <v>0</v>
          </cell>
          <cell r="EQ59" t="str">
            <v>0</v>
          </cell>
          <cell r="ER59" t="str">
            <v>0</v>
          </cell>
          <cell r="ES59" t="str">
            <v>0</v>
          </cell>
          <cell r="ET59" t="str">
            <v>0</v>
          </cell>
          <cell r="EU59" t="str">
            <v>0</v>
          </cell>
          <cell r="EV59" t="str">
            <v>0</v>
          </cell>
          <cell r="EW59" t="str">
            <v>0</v>
          </cell>
          <cell r="EX59" t="str">
            <v>0</v>
          </cell>
          <cell r="EZ59" t="str">
            <v>0</v>
          </cell>
          <cell r="FA59" t="str">
            <v>0</v>
          </cell>
          <cell r="FB59" t="str">
            <v>0</v>
          </cell>
          <cell r="FC59" t="str">
            <v>0</v>
          </cell>
          <cell r="FD59" t="str">
            <v>0</v>
          </cell>
          <cell r="FE59" t="str">
            <v>0</v>
          </cell>
          <cell r="FF59" t="str">
            <v>0</v>
          </cell>
          <cell r="FG59" t="str">
            <v>0</v>
          </cell>
          <cell r="FH59" t="str">
            <v>0</v>
          </cell>
          <cell r="FI59" t="str">
            <v>0</v>
          </cell>
          <cell r="FJ59" t="str">
            <v>0</v>
          </cell>
          <cell r="FK59" t="str">
            <v>0</v>
          </cell>
          <cell r="FL59" t="str">
            <v>0</v>
          </cell>
          <cell r="FN59" t="str">
            <v>0</v>
          </cell>
          <cell r="FO59" t="str">
            <v>0</v>
          </cell>
          <cell r="FP59" t="str">
            <v>0</v>
          </cell>
          <cell r="FQ59" t="str">
            <v>0</v>
          </cell>
          <cell r="FR59" t="str">
            <v>0</v>
          </cell>
          <cell r="FS59" t="str">
            <v>0</v>
          </cell>
          <cell r="FT59" t="str">
            <v>0</v>
          </cell>
          <cell r="FU59" t="str">
            <v>0</v>
          </cell>
          <cell r="FV59" t="str">
            <v>0</v>
          </cell>
          <cell r="FW59" t="str">
            <v>0</v>
          </cell>
          <cell r="FX59" t="str">
            <v>0</v>
          </cell>
          <cell r="FY59" t="str">
            <v>0</v>
          </cell>
          <cell r="FZ59" t="str">
            <v>0</v>
          </cell>
          <cell r="GB59" t="str">
            <v>0</v>
          </cell>
          <cell r="GC59" t="str">
            <v>0</v>
          </cell>
          <cell r="GD59" t="str">
            <v>0</v>
          </cell>
          <cell r="GE59" t="str">
            <v>0</v>
          </cell>
          <cell r="GF59" t="str">
            <v>0</v>
          </cell>
          <cell r="GG59" t="str">
            <v>0</v>
          </cell>
          <cell r="GH59" t="str">
            <v>0</v>
          </cell>
          <cell r="GI59" t="str">
            <v>0</v>
          </cell>
          <cell r="GJ59" t="str">
            <v>0</v>
          </cell>
          <cell r="GK59" t="str">
            <v>0</v>
          </cell>
          <cell r="GL59" t="str">
            <v>0</v>
          </cell>
          <cell r="GM59" t="str">
            <v>0</v>
          </cell>
          <cell r="GN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  <cell r="DX60" t="str">
            <v>0</v>
          </cell>
          <cell r="DY60" t="str">
            <v>0</v>
          </cell>
          <cell r="DZ60" t="str">
            <v>0</v>
          </cell>
          <cell r="EA60" t="str">
            <v>0</v>
          </cell>
          <cell r="EB60" t="str">
            <v>0</v>
          </cell>
          <cell r="EC60" t="str">
            <v>0</v>
          </cell>
          <cell r="ED60" t="str">
            <v>0</v>
          </cell>
          <cell r="EE60" t="str">
            <v>0</v>
          </cell>
          <cell r="EF60" t="str">
            <v>0</v>
          </cell>
          <cell r="EG60" t="str">
            <v>0</v>
          </cell>
          <cell r="EH60" t="str">
            <v>0</v>
          </cell>
          <cell r="EI60" t="str">
            <v>0</v>
          </cell>
          <cell r="EJ60" t="str">
            <v>0</v>
          </cell>
          <cell r="EL60" t="str">
            <v>0</v>
          </cell>
          <cell r="EM60" t="str">
            <v>0</v>
          </cell>
          <cell r="EN60" t="str">
            <v>0</v>
          </cell>
          <cell r="EO60" t="str">
            <v>0</v>
          </cell>
          <cell r="EP60" t="str">
            <v>0</v>
          </cell>
          <cell r="EQ60" t="str">
            <v>0</v>
          </cell>
          <cell r="ER60" t="str">
            <v>0</v>
          </cell>
          <cell r="ES60" t="str">
            <v>0</v>
          </cell>
          <cell r="ET60" t="str">
            <v>0</v>
          </cell>
          <cell r="EU60" t="str">
            <v>0</v>
          </cell>
          <cell r="EV60" t="str">
            <v>0</v>
          </cell>
          <cell r="EW60" t="str">
            <v>0</v>
          </cell>
          <cell r="EX60" t="str">
            <v>0</v>
          </cell>
          <cell r="EZ60" t="str">
            <v>0</v>
          </cell>
          <cell r="FA60" t="str">
            <v>0</v>
          </cell>
          <cell r="FB60" t="str">
            <v>0</v>
          </cell>
          <cell r="FC60" t="str">
            <v>0</v>
          </cell>
          <cell r="FD60" t="str">
            <v>0</v>
          </cell>
          <cell r="FE60" t="str">
            <v>0</v>
          </cell>
          <cell r="FF60" t="str">
            <v>0</v>
          </cell>
          <cell r="FG60" t="str">
            <v>0</v>
          </cell>
          <cell r="FH60" t="str">
            <v>0</v>
          </cell>
          <cell r="FI60" t="str">
            <v>0</v>
          </cell>
          <cell r="FJ60" t="str">
            <v>0</v>
          </cell>
          <cell r="FK60" t="str">
            <v>0</v>
          </cell>
          <cell r="FL60" t="str">
            <v>0</v>
          </cell>
          <cell r="FN60" t="str">
            <v>0</v>
          </cell>
          <cell r="FO60" t="str">
            <v>0</v>
          </cell>
          <cell r="FP60" t="str">
            <v>0</v>
          </cell>
          <cell r="FQ60" t="str">
            <v>0</v>
          </cell>
          <cell r="FR60" t="str">
            <v>0</v>
          </cell>
          <cell r="FS60" t="str">
            <v>0</v>
          </cell>
          <cell r="FT60" t="str">
            <v>0</v>
          </cell>
          <cell r="FU60" t="str">
            <v>0</v>
          </cell>
          <cell r="FV60" t="str">
            <v>0</v>
          </cell>
          <cell r="FW60" t="str">
            <v>0</v>
          </cell>
          <cell r="FX60" t="str">
            <v>0</v>
          </cell>
          <cell r="FY60" t="str">
            <v>0</v>
          </cell>
          <cell r="FZ60" t="str">
            <v>0</v>
          </cell>
          <cell r="GB60" t="str">
            <v>0</v>
          </cell>
          <cell r="GC60" t="str">
            <v>0</v>
          </cell>
          <cell r="GD60" t="str">
            <v>0</v>
          </cell>
          <cell r="GE60" t="str">
            <v>0</v>
          </cell>
          <cell r="GF60" t="str">
            <v>0</v>
          </cell>
          <cell r="GG60" t="str">
            <v>0</v>
          </cell>
          <cell r="GH60" t="str">
            <v>0</v>
          </cell>
          <cell r="GI60" t="str">
            <v>0</v>
          </cell>
          <cell r="GJ60" t="str">
            <v>0</v>
          </cell>
          <cell r="GK60" t="str">
            <v>0</v>
          </cell>
          <cell r="GL60" t="str">
            <v>0</v>
          </cell>
          <cell r="GM60" t="str">
            <v>0</v>
          </cell>
          <cell r="GN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  <cell r="DX61" t="str">
            <v>0</v>
          </cell>
          <cell r="DY61" t="str">
            <v>0</v>
          </cell>
          <cell r="DZ61" t="str">
            <v>0</v>
          </cell>
          <cell r="EA61" t="str">
            <v>0</v>
          </cell>
          <cell r="EB61" t="str">
            <v>0</v>
          </cell>
          <cell r="EC61" t="str">
            <v>0</v>
          </cell>
          <cell r="ED61" t="str">
            <v>0</v>
          </cell>
          <cell r="EE61" t="str">
            <v>0</v>
          </cell>
          <cell r="EF61" t="str">
            <v>0</v>
          </cell>
          <cell r="EG61" t="str">
            <v>0</v>
          </cell>
          <cell r="EH61" t="str">
            <v>0</v>
          </cell>
          <cell r="EI61" t="str">
            <v>0</v>
          </cell>
          <cell r="EJ61" t="str">
            <v>0</v>
          </cell>
          <cell r="EL61" t="str">
            <v>0</v>
          </cell>
          <cell r="EM61" t="str">
            <v>0</v>
          </cell>
          <cell r="EN61" t="str">
            <v>0</v>
          </cell>
          <cell r="EO61" t="str">
            <v>0</v>
          </cell>
          <cell r="EP61" t="str">
            <v>0</v>
          </cell>
          <cell r="EQ61" t="str">
            <v>0</v>
          </cell>
          <cell r="ER61" t="str">
            <v>0</v>
          </cell>
          <cell r="ES61" t="str">
            <v>0</v>
          </cell>
          <cell r="ET61" t="str">
            <v>0</v>
          </cell>
          <cell r="EU61" t="str">
            <v>0</v>
          </cell>
          <cell r="EV61" t="str">
            <v>0</v>
          </cell>
          <cell r="EW61" t="str">
            <v>0</v>
          </cell>
          <cell r="EX61" t="str">
            <v>0</v>
          </cell>
          <cell r="EZ61" t="str">
            <v>0</v>
          </cell>
          <cell r="FA61" t="str">
            <v>0</v>
          </cell>
          <cell r="FB61" t="str">
            <v>0</v>
          </cell>
          <cell r="FC61" t="str">
            <v>0</v>
          </cell>
          <cell r="FD61" t="str">
            <v>0</v>
          </cell>
          <cell r="FE61" t="str">
            <v>0</v>
          </cell>
          <cell r="FF61" t="str">
            <v>0</v>
          </cell>
          <cell r="FG61" t="str">
            <v>0</v>
          </cell>
          <cell r="FH61" t="str">
            <v>0</v>
          </cell>
          <cell r="FI61" t="str">
            <v>0</v>
          </cell>
          <cell r="FJ61" t="str">
            <v>0</v>
          </cell>
          <cell r="FK61" t="str">
            <v>0</v>
          </cell>
          <cell r="FL61" t="str">
            <v>0</v>
          </cell>
          <cell r="FN61" t="str">
            <v>0</v>
          </cell>
          <cell r="FO61" t="str">
            <v>0</v>
          </cell>
          <cell r="FP61" t="str">
            <v>0</v>
          </cell>
          <cell r="FQ61" t="str">
            <v>0</v>
          </cell>
          <cell r="FR61" t="str">
            <v>0</v>
          </cell>
          <cell r="FS61" t="str">
            <v>0</v>
          </cell>
          <cell r="FT61" t="str">
            <v>0</v>
          </cell>
          <cell r="FU61" t="str">
            <v>0</v>
          </cell>
          <cell r="FV61" t="str">
            <v>0</v>
          </cell>
          <cell r="FW61" t="str">
            <v>0</v>
          </cell>
          <cell r="FX61" t="str">
            <v>0</v>
          </cell>
          <cell r="FY61" t="str">
            <v>0</v>
          </cell>
          <cell r="FZ61" t="str">
            <v>0</v>
          </cell>
          <cell r="GB61" t="str">
            <v>0</v>
          </cell>
          <cell r="GC61" t="str">
            <v>0</v>
          </cell>
          <cell r="GD61" t="str">
            <v>0</v>
          </cell>
          <cell r="GE61" t="str">
            <v>0</v>
          </cell>
          <cell r="GF61" t="str">
            <v>0</v>
          </cell>
          <cell r="GG61" t="str">
            <v>0</v>
          </cell>
          <cell r="GH61" t="str">
            <v>0</v>
          </cell>
          <cell r="GI61" t="str">
            <v>0</v>
          </cell>
          <cell r="GJ61" t="str">
            <v>0</v>
          </cell>
          <cell r="GK61" t="str">
            <v>0</v>
          </cell>
          <cell r="GL61" t="str">
            <v>0</v>
          </cell>
          <cell r="GM61" t="str">
            <v>0</v>
          </cell>
          <cell r="GN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  <cell r="DX62" t="str">
            <v>0</v>
          </cell>
          <cell r="DY62" t="str">
            <v>0</v>
          </cell>
          <cell r="DZ62" t="str">
            <v>0</v>
          </cell>
          <cell r="EA62" t="str">
            <v>0</v>
          </cell>
          <cell r="EB62" t="str">
            <v>0</v>
          </cell>
          <cell r="EC62" t="str">
            <v>0</v>
          </cell>
          <cell r="ED62" t="str">
            <v>0</v>
          </cell>
          <cell r="EE62" t="str">
            <v>0</v>
          </cell>
          <cell r="EF62" t="str">
            <v>0</v>
          </cell>
          <cell r="EG62" t="str">
            <v>0</v>
          </cell>
          <cell r="EH62" t="str">
            <v>0</v>
          </cell>
          <cell r="EI62" t="str">
            <v>0</v>
          </cell>
          <cell r="EJ62" t="str">
            <v>0</v>
          </cell>
          <cell r="EL62" t="str">
            <v>0</v>
          </cell>
          <cell r="EM62" t="str">
            <v>0</v>
          </cell>
          <cell r="EN62" t="str">
            <v>0</v>
          </cell>
          <cell r="EO62" t="str">
            <v>0</v>
          </cell>
          <cell r="EP62" t="str">
            <v>0</v>
          </cell>
          <cell r="EQ62" t="str">
            <v>0</v>
          </cell>
          <cell r="ER62" t="str">
            <v>0</v>
          </cell>
          <cell r="ES62" t="str">
            <v>0</v>
          </cell>
          <cell r="ET62" t="str">
            <v>0</v>
          </cell>
          <cell r="EU62" t="str">
            <v>0</v>
          </cell>
          <cell r="EV62" t="str">
            <v>0</v>
          </cell>
          <cell r="EW62" t="str">
            <v>0</v>
          </cell>
          <cell r="EX62" t="str">
            <v>0</v>
          </cell>
          <cell r="EZ62" t="str">
            <v>0</v>
          </cell>
          <cell r="FA62" t="str">
            <v>0</v>
          </cell>
          <cell r="FB62" t="str">
            <v>0</v>
          </cell>
          <cell r="FC62" t="str">
            <v>0</v>
          </cell>
          <cell r="FD62" t="str">
            <v>0</v>
          </cell>
          <cell r="FE62" t="str">
            <v>0</v>
          </cell>
          <cell r="FF62" t="str">
            <v>0</v>
          </cell>
          <cell r="FG62" t="str">
            <v>0</v>
          </cell>
          <cell r="FH62" t="str">
            <v>0</v>
          </cell>
          <cell r="FI62" t="str">
            <v>0</v>
          </cell>
          <cell r="FJ62" t="str">
            <v>0</v>
          </cell>
          <cell r="FK62" t="str">
            <v>0</v>
          </cell>
          <cell r="FL62" t="str">
            <v>0</v>
          </cell>
          <cell r="FN62" t="str">
            <v>0</v>
          </cell>
          <cell r="FO62" t="str">
            <v>0</v>
          </cell>
          <cell r="FP62" t="str">
            <v>0</v>
          </cell>
          <cell r="FQ62" t="str">
            <v>0</v>
          </cell>
          <cell r="FR62" t="str">
            <v>0</v>
          </cell>
          <cell r="FS62" t="str">
            <v>0</v>
          </cell>
          <cell r="FT62" t="str">
            <v>0</v>
          </cell>
          <cell r="FU62" t="str">
            <v>0</v>
          </cell>
          <cell r="FV62" t="str">
            <v>0</v>
          </cell>
          <cell r="FW62" t="str">
            <v>0</v>
          </cell>
          <cell r="FX62" t="str">
            <v>0</v>
          </cell>
          <cell r="FY62" t="str">
            <v>0</v>
          </cell>
          <cell r="FZ62" t="str">
            <v>0</v>
          </cell>
          <cell r="GB62" t="str">
            <v>0</v>
          </cell>
          <cell r="GC62" t="str">
            <v>0</v>
          </cell>
          <cell r="GD62" t="str">
            <v>0</v>
          </cell>
          <cell r="GE62" t="str">
            <v>0</v>
          </cell>
          <cell r="GF62" t="str">
            <v>0</v>
          </cell>
          <cell r="GG62" t="str">
            <v>0</v>
          </cell>
          <cell r="GH62" t="str">
            <v>0</v>
          </cell>
          <cell r="GI62" t="str">
            <v>0</v>
          </cell>
          <cell r="GJ62" t="str">
            <v>0</v>
          </cell>
          <cell r="GK62" t="str">
            <v>0</v>
          </cell>
          <cell r="GL62" t="str">
            <v>0</v>
          </cell>
          <cell r="GM62" t="str">
            <v>0</v>
          </cell>
          <cell r="GN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  <cell r="DX63" t="str">
            <v>0</v>
          </cell>
          <cell r="DY63" t="str">
            <v>0</v>
          </cell>
          <cell r="DZ63" t="str">
            <v>0</v>
          </cell>
          <cell r="EA63" t="str">
            <v>0</v>
          </cell>
          <cell r="EB63" t="str">
            <v>0</v>
          </cell>
          <cell r="EC63" t="str">
            <v>0</v>
          </cell>
          <cell r="ED63" t="str">
            <v>0</v>
          </cell>
          <cell r="EE63" t="str">
            <v>0</v>
          </cell>
          <cell r="EF63" t="str">
            <v>0</v>
          </cell>
          <cell r="EG63" t="str">
            <v>0</v>
          </cell>
          <cell r="EH63" t="str">
            <v>0</v>
          </cell>
          <cell r="EI63" t="str">
            <v>0</v>
          </cell>
          <cell r="EJ63" t="str">
            <v>0</v>
          </cell>
          <cell r="EL63" t="str">
            <v>0</v>
          </cell>
          <cell r="EM63" t="str">
            <v>0</v>
          </cell>
          <cell r="EN63" t="str">
            <v>0</v>
          </cell>
          <cell r="EO63" t="str">
            <v>0</v>
          </cell>
          <cell r="EP63" t="str">
            <v>0</v>
          </cell>
          <cell r="EQ63" t="str">
            <v>0</v>
          </cell>
          <cell r="ER63" t="str">
            <v>0</v>
          </cell>
          <cell r="ES63" t="str">
            <v>0</v>
          </cell>
          <cell r="ET63" t="str">
            <v>0</v>
          </cell>
          <cell r="EU63" t="str">
            <v>0</v>
          </cell>
          <cell r="EV63" t="str">
            <v>0</v>
          </cell>
          <cell r="EW63" t="str">
            <v>0</v>
          </cell>
          <cell r="EX63" t="str">
            <v>0</v>
          </cell>
          <cell r="EZ63" t="str">
            <v>0</v>
          </cell>
          <cell r="FA63" t="str">
            <v>0</v>
          </cell>
          <cell r="FB63" t="str">
            <v>0</v>
          </cell>
          <cell r="FC63" t="str">
            <v>0</v>
          </cell>
          <cell r="FD63" t="str">
            <v>0</v>
          </cell>
          <cell r="FE63" t="str">
            <v>0</v>
          </cell>
          <cell r="FF63" t="str">
            <v>0</v>
          </cell>
          <cell r="FG63" t="str">
            <v>0</v>
          </cell>
          <cell r="FH63" t="str">
            <v>0</v>
          </cell>
          <cell r="FI63" t="str">
            <v>0</v>
          </cell>
          <cell r="FJ63" t="str">
            <v>0</v>
          </cell>
          <cell r="FK63" t="str">
            <v>0</v>
          </cell>
          <cell r="FL63" t="str">
            <v>0</v>
          </cell>
          <cell r="FN63" t="str">
            <v>0</v>
          </cell>
          <cell r="FO63" t="str">
            <v>0</v>
          </cell>
          <cell r="FP63" t="str">
            <v>0</v>
          </cell>
          <cell r="FQ63" t="str">
            <v>0</v>
          </cell>
          <cell r="FR63" t="str">
            <v>0</v>
          </cell>
          <cell r="FS63" t="str">
            <v>0</v>
          </cell>
          <cell r="FT63" t="str">
            <v>0</v>
          </cell>
          <cell r="FU63" t="str">
            <v>0</v>
          </cell>
          <cell r="FV63" t="str">
            <v>0</v>
          </cell>
          <cell r="FW63" t="str">
            <v>0</v>
          </cell>
          <cell r="FX63" t="str">
            <v>0</v>
          </cell>
          <cell r="FY63" t="str">
            <v>0</v>
          </cell>
          <cell r="FZ63" t="str">
            <v>0</v>
          </cell>
          <cell r="GB63" t="str">
            <v>0</v>
          </cell>
          <cell r="GC63" t="str">
            <v>0</v>
          </cell>
          <cell r="GD63" t="str">
            <v>0</v>
          </cell>
          <cell r="GE63" t="str">
            <v>0</v>
          </cell>
          <cell r="GF63" t="str">
            <v>0</v>
          </cell>
          <cell r="GG63" t="str">
            <v>0</v>
          </cell>
          <cell r="GH63" t="str">
            <v>0</v>
          </cell>
          <cell r="GI63" t="str">
            <v>0</v>
          </cell>
          <cell r="GJ63" t="str">
            <v>0</v>
          </cell>
          <cell r="GK63" t="str">
            <v>0</v>
          </cell>
          <cell r="GL63" t="str">
            <v>0</v>
          </cell>
          <cell r="GM63" t="str">
            <v>0</v>
          </cell>
          <cell r="GN63" t="str">
            <v>0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  <cell r="DX64" t="str">
            <v>0</v>
          </cell>
          <cell r="DY64" t="str">
            <v>0</v>
          </cell>
          <cell r="DZ64" t="str">
            <v>0</v>
          </cell>
          <cell r="EA64" t="str">
            <v>0</v>
          </cell>
          <cell r="EB64" t="str">
            <v>0</v>
          </cell>
          <cell r="EC64" t="str">
            <v>0</v>
          </cell>
          <cell r="ED64" t="str">
            <v>0</v>
          </cell>
          <cell r="EE64" t="str">
            <v>0</v>
          </cell>
          <cell r="EF64" t="str">
            <v>0</v>
          </cell>
          <cell r="EG64" t="str">
            <v>0</v>
          </cell>
          <cell r="EH64" t="str">
            <v>0</v>
          </cell>
          <cell r="EI64" t="str">
            <v>0</v>
          </cell>
          <cell r="EJ64" t="str">
            <v>0</v>
          </cell>
          <cell r="EL64" t="str">
            <v>0</v>
          </cell>
          <cell r="EM64" t="str">
            <v>0</v>
          </cell>
          <cell r="EN64" t="str">
            <v>0</v>
          </cell>
          <cell r="EO64" t="str">
            <v>0</v>
          </cell>
          <cell r="EP64" t="str">
            <v>0</v>
          </cell>
          <cell r="EQ64" t="str">
            <v>0</v>
          </cell>
          <cell r="ER64" t="str">
            <v>0</v>
          </cell>
          <cell r="ES64" t="str">
            <v>0</v>
          </cell>
          <cell r="ET64" t="str">
            <v>0</v>
          </cell>
          <cell r="EU64" t="str">
            <v>0</v>
          </cell>
          <cell r="EV64" t="str">
            <v>0</v>
          </cell>
          <cell r="EW64" t="str">
            <v>0</v>
          </cell>
          <cell r="EX64" t="str">
            <v>0</v>
          </cell>
          <cell r="EZ64" t="str">
            <v>0</v>
          </cell>
          <cell r="FA64" t="str">
            <v>0</v>
          </cell>
          <cell r="FB64" t="str">
            <v>0</v>
          </cell>
          <cell r="FC64" t="str">
            <v>0</v>
          </cell>
          <cell r="FD64" t="str">
            <v>0</v>
          </cell>
          <cell r="FE64" t="str">
            <v>0</v>
          </cell>
          <cell r="FF64" t="str">
            <v>0</v>
          </cell>
          <cell r="FG64" t="str">
            <v>0</v>
          </cell>
          <cell r="FH64" t="str">
            <v>0</v>
          </cell>
          <cell r="FI64" t="str">
            <v>0</v>
          </cell>
          <cell r="FJ64" t="str">
            <v>0</v>
          </cell>
          <cell r="FK64" t="str">
            <v>0</v>
          </cell>
          <cell r="FL64" t="str">
            <v>0</v>
          </cell>
          <cell r="FN64" t="str">
            <v>0</v>
          </cell>
          <cell r="FO64" t="str">
            <v>0</v>
          </cell>
          <cell r="FP64" t="str">
            <v>0</v>
          </cell>
          <cell r="FQ64" t="str">
            <v>0</v>
          </cell>
          <cell r="FR64" t="str">
            <v>0</v>
          </cell>
          <cell r="FS64" t="str">
            <v>0</v>
          </cell>
          <cell r="FT64" t="str">
            <v>0</v>
          </cell>
          <cell r="FU64" t="str">
            <v>0</v>
          </cell>
          <cell r="FV64" t="str">
            <v>0</v>
          </cell>
          <cell r="FW64" t="str">
            <v>0</v>
          </cell>
          <cell r="FX64" t="str">
            <v>0</v>
          </cell>
          <cell r="FY64" t="str">
            <v>0</v>
          </cell>
          <cell r="FZ64" t="str">
            <v>0</v>
          </cell>
          <cell r="GB64" t="str">
            <v>0</v>
          </cell>
          <cell r="GC64" t="str">
            <v>0</v>
          </cell>
          <cell r="GD64" t="str">
            <v>0</v>
          </cell>
          <cell r="GE64" t="str">
            <v>0</v>
          </cell>
          <cell r="GF64" t="str">
            <v>0</v>
          </cell>
          <cell r="GG64" t="str">
            <v>0</v>
          </cell>
          <cell r="GH64" t="str">
            <v>0</v>
          </cell>
          <cell r="GI64" t="str">
            <v>0</v>
          </cell>
          <cell r="GJ64" t="str">
            <v>0</v>
          </cell>
          <cell r="GK64" t="str">
            <v>0</v>
          </cell>
          <cell r="GL64" t="str">
            <v>0</v>
          </cell>
          <cell r="GM64" t="str">
            <v>0</v>
          </cell>
          <cell r="GN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  <cell r="DX65" t="str">
            <v>0</v>
          </cell>
          <cell r="DY65" t="str">
            <v>0</v>
          </cell>
          <cell r="DZ65" t="str">
            <v>0</v>
          </cell>
          <cell r="EA65" t="str">
            <v>0</v>
          </cell>
          <cell r="EB65" t="str">
            <v>0</v>
          </cell>
          <cell r="EC65" t="str">
            <v>0</v>
          </cell>
          <cell r="ED65" t="str">
            <v>0</v>
          </cell>
          <cell r="EE65" t="str">
            <v>0</v>
          </cell>
          <cell r="EF65" t="str">
            <v>0</v>
          </cell>
          <cell r="EG65" t="str">
            <v>0</v>
          </cell>
          <cell r="EH65" t="str">
            <v>0</v>
          </cell>
          <cell r="EI65" t="str">
            <v>0</v>
          </cell>
          <cell r="EJ65" t="str">
            <v>0</v>
          </cell>
          <cell r="EL65" t="str">
            <v>0</v>
          </cell>
          <cell r="EM65" t="str">
            <v>0</v>
          </cell>
          <cell r="EN65" t="str">
            <v>0</v>
          </cell>
          <cell r="EO65" t="str">
            <v>0</v>
          </cell>
          <cell r="EP65" t="str">
            <v>0</v>
          </cell>
          <cell r="EQ65" t="str">
            <v>0</v>
          </cell>
          <cell r="ER65" t="str">
            <v>0</v>
          </cell>
          <cell r="ES65" t="str">
            <v>0</v>
          </cell>
          <cell r="ET65" t="str">
            <v>0</v>
          </cell>
          <cell r="EU65" t="str">
            <v>0</v>
          </cell>
          <cell r="EV65" t="str">
            <v>0</v>
          </cell>
          <cell r="EW65" t="str">
            <v>0</v>
          </cell>
          <cell r="EX65" t="str">
            <v>0</v>
          </cell>
          <cell r="EZ65" t="str">
            <v>0</v>
          </cell>
          <cell r="FA65" t="str">
            <v>0</v>
          </cell>
          <cell r="FB65" t="str">
            <v>0</v>
          </cell>
          <cell r="FC65" t="str">
            <v>0</v>
          </cell>
          <cell r="FD65" t="str">
            <v>0</v>
          </cell>
          <cell r="FE65" t="str">
            <v>0</v>
          </cell>
          <cell r="FF65" t="str">
            <v>0</v>
          </cell>
          <cell r="FG65" t="str">
            <v>0</v>
          </cell>
          <cell r="FH65" t="str">
            <v>0</v>
          </cell>
          <cell r="FI65" t="str">
            <v>0</v>
          </cell>
          <cell r="FJ65" t="str">
            <v>0</v>
          </cell>
          <cell r="FK65" t="str">
            <v>0</v>
          </cell>
          <cell r="FL65" t="str">
            <v>0</v>
          </cell>
          <cell r="FN65" t="str">
            <v>0</v>
          </cell>
          <cell r="FO65" t="str">
            <v>0</v>
          </cell>
          <cell r="FP65" t="str">
            <v>0</v>
          </cell>
          <cell r="FQ65" t="str">
            <v>0</v>
          </cell>
          <cell r="FR65" t="str">
            <v>0</v>
          </cell>
          <cell r="FS65" t="str">
            <v>0</v>
          </cell>
          <cell r="FT65" t="str">
            <v>0</v>
          </cell>
          <cell r="FU65" t="str">
            <v>0</v>
          </cell>
          <cell r="FV65" t="str">
            <v>0</v>
          </cell>
          <cell r="FW65" t="str">
            <v>0</v>
          </cell>
          <cell r="FX65" t="str">
            <v>0</v>
          </cell>
          <cell r="FY65" t="str">
            <v>0</v>
          </cell>
          <cell r="FZ65" t="str">
            <v>0</v>
          </cell>
          <cell r="GB65" t="str">
            <v>0</v>
          </cell>
          <cell r="GC65" t="str">
            <v>0</v>
          </cell>
          <cell r="GD65" t="str">
            <v>0</v>
          </cell>
          <cell r="GE65" t="str">
            <v>0</v>
          </cell>
          <cell r="GF65" t="str">
            <v>0</v>
          </cell>
          <cell r="GG65" t="str">
            <v>0</v>
          </cell>
          <cell r="GH65" t="str">
            <v>0</v>
          </cell>
          <cell r="GI65" t="str">
            <v>0</v>
          </cell>
          <cell r="GJ65" t="str">
            <v>0</v>
          </cell>
          <cell r="GK65" t="str">
            <v>0</v>
          </cell>
          <cell r="GL65" t="str">
            <v>0</v>
          </cell>
          <cell r="GM65" t="str">
            <v>0</v>
          </cell>
          <cell r="GN65" t="str">
            <v>0</v>
          </cell>
        </row>
        <row r="66">
          <cell r="A66" t="str">
            <v>Total Depreciation&amp;Amortization</v>
          </cell>
          <cell r="B66">
            <v>11740350.48</v>
          </cell>
          <cell r="C66">
            <v>978362.79</v>
          </cell>
          <cell r="D66">
            <v>978362.79</v>
          </cell>
          <cell r="E66">
            <v>978362.79</v>
          </cell>
          <cell r="F66">
            <v>978362.79</v>
          </cell>
          <cell r="G66">
            <v>978362.79</v>
          </cell>
          <cell r="H66">
            <v>978362.79</v>
          </cell>
          <cell r="I66">
            <v>978362.79</v>
          </cell>
          <cell r="J66">
            <v>978362.79</v>
          </cell>
          <cell r="K66">
            <v>978362.79</v>
          </cell>
          <cell r="L66">
            <v>978362.79</v>
          </cell>
          <cell r="M66">
            <v>978362.79</v>
          </cell>
          <cell r="N66">
            <v>978359.79</v>
          </cell>
          <cell r="P66">
            <v>1830999.62</v>
          </cell>
          <cell r="Q66">
            <v>152041.98000000001</v>
          </cell>
          <cell r="R66">
            <v>152064.57</v>
          </cell>
          <cell r="S66">
            <v>152073.59</v>
          </cell>
          <cell r="T66">
            <v>152137.60000000001</v>
          </cell>
          <cell r="U66">
            <v>152268.79</v>
          </cell>
          <cell r="V66">
            <v>152421.51999999999</v>
          </cell>
          <cell r="W66">
            <v>152517.53</v>
          </cell>
          <cell r="X66">
            <v>152632.75</v>
          </cell>
          <cell r="Y66">
            <v>152776.76999999999</v>
          </cell>
          <cell r="Z66">
            <v>152968.79</v>
          </cell>
          <cell r="AA66">
            <v>153256.82999999999</v>
          </cell>
          <cell r="AB66">
            <v>153838.9</v>
          </cell>
          <cell r="AD66">
            <v>9536293.1899999995</v>
          </cell>
          <cell r="AE66">
            <v>791238.09</v>
          </cell>
          <cell r="AF66">
            <v>791593.29</v>
          </cell>
          <cell r="AG66">
            <v>791969.72</v>
          </cell>
          <cell r="AH66">
            <v>792387.31</v>
          </cell>
          <cell r="AI66">
            <v>793199.78</v>
          </cell>
          <cell r="AJ66">
            <v>794144.51</v>
          </cell>
          <cell r="AK66">
            <v>794770.9</v>
          </cell>
          <cell r="AL66">
            <v>795522.56000000006</v>
          </cell>
          <cell r="AM66">
            <v>796413.91</v>
          </cell>
          <cell r="AN66">
            <v>797400.12</v>
          </cell>
          <cell r="AO66">
            <v>796964.3</v>
          </cell>
          <cell r="AP66">
            <v>800688.7</v>
          </cell>
          <cell r="AR66">
            <v>3250206.84</v>
          </cell>
          <cell r="AS66">
            <v>269282.5</v>
          </cell>
          <cell r="AT66">
            <v>269348.02</v>
          </cell>
          <cell r="AU66">
            <v>269375.53999999998</v>
          </cell>
          <cell r="AV66">
            <v>269561.14</v>
          </cell>
          <cell r="AW66">
            <v>269940.93</v>
          </cell>
          <cell r="AX66">
            <v>270383.03999999998</v>
          </cell>
          <cell r="AY66">
            <v>270661.44</v>
          </cell>
          <cell r="AZ66">
            <v>270995.52</v>
          </cell>
          <cell r="BA66">
            <v>271413.12</v>
          </cell>
          <cell r="BB66">
            <v>271969.91999999998</v>
          </cell>
          <cell r="BC66">
            <v>272805.13</v>
          </cell>
          <cell r="BD66">
            <v>274470.53999999998</v>
          </cell>
          <cell r="BF66">
            <v>2189132.4500000002</v>
          </cell>
          <cell r="BG66">
            <v>184053.99</v>
          </cell>
          <cell r="BH66">
            <v>183793.53</v>
          </cell>
          <cell r="BI66">
            <v>183837.87</v>
          </cell>
          <cell r="BJ66">
            <v>183957.57</v>
          </cell>
          <cell r="BK66">
            <v>184097.2</v>
          </cell>
          <cell r="BL66">
            <v>184256.78</v>
          </cell>
          <cell r="BM66">
            <v>184442.96</v>
          </cell>
          <cell r="BN66">
            <v>184666.37</v>
          </cell>
          <cell r="BO66">
            <v>182146.36</v>
          </cell>
          <cell r="BP66">
            <v>177507.71</v>
          </cell>
          <cell r="BQ66">
            <v>177749.71</v>
          </cell>
          <cell r="BR66">
            <v>178622.4</v>
          </cell>
          <cell r="BT66">
            <v>707413.11</v>
          </cell>
          <cell r="BU66">
            <v>58816.05</v>
          </cell>
          <cell r="BV66">
            <v>58821.69</v>
          </cell>
          <cell r="BW66">
            <v>58823.94</v>
          </cell>
          <cell r="BX66">
            <v>58839.9</v>
          </cell>
          <cell r="BY66">
            <v>58872.62</v>
          </cell>
          <cell r="BZ66">
            <v>58910.71</v>
          </cell>
          <cell r="CA66">
            <v>58934.65</v>
          </cell>
          <cell r="CB66">
            <v>58963.38</v>
          </cell>
          <cell r="CC66">
            <v>58999.3</v>
          </cell>
          <cell r="CD66">
            <v>59047.18</v>
          </cell>
          <cell r="CE66">
            <v>59119.01</v>
          </cell>
          <cell r="CF66">
            <v>59264.68</v>
          </cell>
          <cell r="CH66">
            <v>3402284.51</v>
          </cell>
          <cell r="CI66">
            <v>282163.3</v>
          </cell>
          <cell r="CJ66">
            <v>282220.12</v>
          </cell>
          <cell r="CK66">
            <v>282242.83999999997</v>
          </cell>
          <cell r="CL66">
            <v>282403.83999999997</v>
          </cell>
          <cell r="CM66">
            <v>282733.83999999997</v>
          </cell>
          <cell r="CN66">
            <v>283118.02</v>
          </cell>
          <cell r="CO66">
            <v>283359.53000000003</v>
          </cell>
          <cell r="CP66">
            <v>283649.34999999998</v>
          </cell>
          <cell r="CQ66">
            <v>284011.61</v>
          </cell>
          <cell r="CR66">
            <v>284494.64</v>
          </cell>
          <cell r="CS66">
            <v>285219.18</v>
          </cell>
          <cell r="CT66">
            <v>286668.24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32656680.199999999</v>
          </cell>
          <cell r="DK66">
            <v>2715958.7</v>
          </cell>
          <cell r="DL66">
            <v>2716204.01</v>
          </cell>
          <cell r="DM66">
            <v>2716686.29</v>
          </cell>
          <cell r="DN66">
            <v>2717650.15</v>
          </cell>
          <cell r="DO66">
            <v>2719475.95</v>
          </cell>
          <cell r="DP66">
            <v>2721597.37</v>
          </cell>
          <cell r="DQ66">
            <v>2723049.8</v>
          </cell>
          <cell r="DR66">
            <v>2724792.7199999997</v>
          </cell>
          <cell r="DS66">
            <v>2724123.86</v>
          </cell>
          <cell r="DT66">
            <v>2721751.15</v>
          </cell>
          <cell r="DU66">
            <v>2723476.95</v>
          </cell>
          <cell r="DV66">
            <v>2731913.25</v>
          </cell>
          <cell r="DX66">
            <v>6110511.1200000001</v>
          </cell>
          <cell r="DY66">
            <v>507010.07</v>
          </cell>
          <cell r="DZ66">
            <v>507101.93</v>
          </cell>
          <cell r="EA66">
            <v>507138.64</v>
          </cell>
          <cell r="EB66">
            <v>507398.92</v>
          </cell>
          <cell r="EC66">
            <v>507932.39</v>
          </cell>
          <cell r="ED66">
            <v>508553.44</v>
          </cell>
          <cell r="EE66">
            <v>508943.86</v>
          </cell>
          <cell r="EF66">
            <v>509412.36</v>
          </cell>
          <cell r="EG66">
            <v>509997.99</v>
          </cell>
          <cell r="EH66">
            <v>510778.83</v>
          </cell>
          <cell r="EI66">
            <v>511950.08999999997</v>
          </cell>
          <cell r="EJ66">
            <v>514292.6</v>
          </cell>
          <cell r="EL66">
            <v>9323706.7799999993</v>
          </cell>
          <cell r="EM66">
            <v>775235.67</v>
          </cell>
          <cell r="EN66">
            <v>775542.62</v>
          </cell>
          <cell r="EO66">
            <v>775876.63</v>
          </cell>
          <cell r="EP66">
            <v>775204.78</v>
          </cell>
          <cell r="EQ66">
            <v>774580.89</v>
          </cell>
          <cell r="ER66">
            <v>775420.48</v>
          </cell>
          <cell r="ES66">
            <v>775977.16</v>
          </cell>
          <cell r="ET66">
            <v>776645.17999999993</v>
          </cell>
          <cell r="EU66">
            <v>777437.34</v>
          </cell>
          <cell r="EV66">
            <v>778391.4</v>
          </cell>
          <cell r="EW66">
            <v>780042.33</v>
          </cell>
          <cell r="EX66">
            <v>783352.3</v>
          </cell>
          <cell r="EZ66">
            <v>136142.76</v>
          </cell>
          <cell r="FA66">
            <v>11223.119999999999</v>
          </cell>
          <cell r="FB66">
            <v>11228.22</v>
          </cell>
          <cell r="FC66">
            <v>11230.26</v>
          </cell>
          <cell r="FD66">
            <v>11244.71</v>
          </cell>
          <cell r="FE66">
            <v>11274.33</v>
          </cell>
          <cell r="FF66">
            <v>11308.81</v>
          </cell>
          <cell r="FG66">
            <v>11330.49</v>
          </cell>
          <cell r="FH66">
            <v>11356.51</v>
          </cell>
          <cell r="FI66">
            <v>11389.02</v>
          </cell>
          <cell r="FJ66">
            <v>11432.380000000001</v>
          </cell>
          <cell r="FK66">
            <v>11497.42</v>
          </cell>
          <cell r="FL66">
            <v>11627.49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B66">
            <v>15570360.66</v>
          </cell>
          <cell r="GC66">
            <v>1293468.8599999999</v>
          </cell>
          <cell r="GD66">
            <v>1293872.77</v>
          </cell>
          <cell r="GE66">
            <v>1294245.53</v>
          </cell>
          <cell r="GF66">
            <v>1293848.4099999999</v>
          </cell>
          <cell r="GG66">
            <v>1293787.6099999999</v>
          </cell>
          <cell r="GH66">
            <v>1295282.73</v>
          </cell>
          <cell r="GI66">
            <v>1296251.51</v>
          </cell>
          <cell r="GJ66">
            <v>1297414.05</v>
          </cell>
          <cell r="GK66">
            <v>1298824.3500000001</v>
          </cell>
          <cell r="GL66">
            <v>1300602.6099999999</v>
          </cell>
          <cell r="GM66">
            <v>1303489.8400000001</v>
          </cell>
          <cell r="GN66">
            <v>1309272.3900000001</v>
          </cell>
        </row>
        <row r="67">
          <cell r="A67" t="str">
            <v>Depreciation and Amortization</v>
          </cell>
          <cell r="B67">
            <v>11740350.48</v>
          </cell>
          <cell r="C67">
            <v>978362.79</v>
          </cell>
          <cell r="D67">
            <v>978362.79</v>
          </cell>
          <cell r="E67">
            <v>978362.79</v>
          </cell>
          <cell r="F67">
            <v>978362.79</v>
          </cell>
          <cell r="G67">
            <v>978362.79</v>
          </cell>
          <cell r="H67">
            <v>978362.79</v>
          </cell>
          <cell r="I67">
            <v>978362.79</v>
          </cell>
          <cell r="J67">
            <v>978362.79</v>
          </cell>
          <cell r="K67">
            <v>978362.79</v>
          </cell>
          <cell r="L67">
            <v>978362.79</v>
          </cell>
          <cell r="M67">
            <v>978362.79</v>
          </cell>
          <cell r="N67">
            <v>978359.79</v>
          </cell>
          <cell r="P67">
            <v>1830999.62</v>
          </cell>
          <cell r="Q67">
            <v>152041.98000000001</v>
          </cell>
          <cell r="R67">
            <v>152064.57</v>
          </cell>
          <cell r="S67">
            <v>152073.59</v>
          </cell>
          <cell r="T67">
            <v>152137.60000000001</v>
          </cell>
          <cell r="U67">
            <v>152268.79</v>
          </cell>
          <cell r="V67">
            <v>152421.51999999999</v>
          </cell>
          <cell r="W67">
            <v>152517.53</v>
          </cell>
          <cell r="X67">
            <v>152632.75</v>
          </cell>
          <cell r="Y67">
            <v>152776.76999999999</v>
          </cell>
          <cell r="Z67">
            <v>152968.79</v>
          </cell>
          <cell r="AA67">
            <v>153256.82999999999</v>
          </cell>
          <cell r="AB67">
            <v>153838.9</v>
          </cell>
          <cell r="AD67">
            <v>9536293.1899999995</v>
          </cell>
          <cell r="AE67">
            <v>791238.09</v>
          </cell>
          <cell r="AF67">
            <v>791593.29</v>
          </cell>
          <cell r="AG67">
            <v>791969.72</v>
          </cell>
          <cell r="AH67">
            <v>792387.31</v>
          </cell>
          <cell r="AI67">
            <v>793199.78</v>
          </cell>
          <cell r="AJ67">
            <v>794144.51</v>
          </cell>
          <cell r="AK67">
            <v>794770.9</v>
          </cell>
          <cell r="AL67">
            <v>795522.56000000006</v>
          </cell>
          <cell r="AM67">
            <v>796413.91</v>
          </cell>
          <cell r="AN67">
            <v>797400.12</v>
          </cell>
          <cell r="AO67">
            <v>796964.3</v>
          </cell>
          <cell r="AP67">
            <v>800688.7</v>
          </cell>
          <cell r="AR67">
            <v>3250206.84</v>
          </cell>
          <cell r="AS67">
            <v>269282.5</v>
          </cell>
          <cell r="AT67">
            <v>269348.02</v>
          </cell>
          <cell r="AU67">
            <v>269375.53999999998</v>
          </cell>
          <cell r="AV67">
            <v>269561.14</v>
          </cell>
          <cell r="AW67">
            <v>269940.93</v>
          </cell>
          <cell r="AX67">
            <v>270383.03999999998</v>
          </cell>
          <cell r="AY67">
            <v>270661.44</v>
          </cell>
          <cell r="AZ67">
            <v>270995.52</v>
          </cell>
          <cell r="BA67">
            <v>271413.12</v>
          </cell>
          <cell r="BB67">
            <v>271969.91999999998</v>
          </cell>
          <cell r="BC67">
            <v>272805.13</v>
          </cell>
          <cell r="BD67">
            <v>274470.53999999998</v>
          </cell>
          <cell r="BF67">
            <v>2189132.4500000002</v>
          </cell>
          <cell r="BG67">
            <v>184053.99</v>
          </cell>
          <cell r="BH67">
            <v>183793.53</v>
          </cell>
          <cell r="BI67">
            <v>183837.87</v>
          </cell>
          <cell r="BJ67">
            <v>183957.57</v>
          </cell>
          <cell r="BK67">
            <v>184097.2</v>
          </cell>
          <cell r="BL67">
            <v>184256.78</v>
          </cell>
          <cell r="BM67">
            <v>184442.96</v>
          </cell>
          <cell r="BN67">
            <v>184666.37</v>
          </cell>
          <cell r="BO67">
            <v>182146.36</v>
          </cell>
          <cell r="BP67">
            <v>177507.71</v>
          </cell>
          <cell r="BQ67">
            <v>177749.71</v>
          </cell>
          <cell r="BR67">
            <v>178622.4</v>
          </cell>
          <cell r="BT67">
            <v>707413.11</v>
          </cell>
          <cell r="BU67">
            <v>58816.05</v>
          </cell>
          <cell r="BV67">
            <v>58821.69</v>
          </cell>
          <cell r="BW67">
            <v>58823.94</v>
          </cell>
          <cell r="BX67">
            <v>58839.9</v>
          </cell>
          <cell r="BY67">
            <v>58872.62</v>
          </cell>
          <cell r="BZ67">
            <v>58910.71</v>
          </cell>
          <cell r="CA67">
            <v>58934.65</v>
          </cell>
          <cell r="CB67">
            <v>58963.38</v>
          </cell>
          <cell r="CC67">
            <v>58999.3</v>
          </cell>
          <cell r="CD67">
            <v>59047.18</v>
          </cell>
          <cell r="CE67">
            <v>59119.01</v>
          </cell>
          <cell r="CF67">
            <v>59264.68</v>
          </cell>
          <cell r="CH67">
            <v>3402284.51</v>
          </cell>
          <cell r="CI67">
            <v>282163.3</v>
          </cell>
          <cell r="CJ67">
            <v>282220.12</v>
          </cell>
          <cell r="CK67">
            <v>282242.84000000003</v>
          </cell>
          <cell r="CL67">
            <v>282403.84000000003</v>
          </cell>
          <cell r="CM67">
            <v>282733.84000000003</v>
          </cell>
          <cell r="CN67">
            <v>283118.02</v>
          </cell>
          <cell r="CO67">
            <v>283359.53000000003</v>
          </cell>
          <cell r="CP67">
            <v>283649.34999999998</v>
          </cell>
          <cell r="CQ67">
            <v>284011.61</v>
          </cell>
          <cell r="CR67">
            <v>284494.64</v>
          </cell>
          <cell r="CS67">
            <v>285219.18</v>
          </cell>
          <cell r="CT67">
            <v>286668.24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>
            <v>32656680.199999999</v>
          </cell>
          <cell r="DK67">
            <v>2715958.7</v>
          </cell>
          <cell r="DL67">
            <v>2716204.01</v>
          </cell>
          <cell r="DM67">
            <v>2716686.29</v>
          </cell>
          <cell r="DN67">
            <v>2717650.15</v>
          </cell>
          <cell r="DO67">
            <v>2719475.95</v>
          </cell>
          <cell r="DP67">
            <v>2721597.37</v>
          </cell>
          <cell r="DQ67">
            <v>2723049.8</v>
          </cell>
          <cell r="DR67">
            <v>2724792.72</v>
          </cell>
          <cell r="DS67">
            <v>2724123.86</v>
          </cell>
          <cell r="DT67">
            <v>2721751.15</v>
          </cell>
          <cell r="DU67">
            <v>2723476.95</v>
          </cell>
          <cell r="DV67">
            <v>2731913.25</v>
          </cell>
          <cell r="DX67">
            <v>6110511.1199999992</v>
          </cell>
          <cell r="DY67">
            <v>507010.07</v>
          </cell>
          <cell r="DZ67">
            <v>507101.93</v>
          </cell>
          <cell r="EA67">
            <v>507138.64</v>
          </cell>
          <cell r="EB67">
            <v>507398.92</v>
          </cell>
          <cell r="EC67">
            <v>507932.39</v>
          </cell>
          <cell r="ED67">
            <v>508553.44</v>
          </cell>
          <cell r="EE67">
            <v>508943.86</v>
          </cell>
          <cell r="EF67">
            <v>509412.36</v>
          </cell>
          <cell r="EG67">
            <v>509997.99</v>
          </cell>
          <cell r="EH67">
            <v>510778.83</v>
          </cell>
          <cell r="EI67">
            <v>511950.09</v>
          </cell>
          <cell r="EJ67">
            <v>514292.6</v>
          </cell>
          <cell r="EL67">
            <v>9323706.7800000012</v>
          </cell>
          <cell r="EM67">
            <v>775235.67</v>
          </cell>
          <cell r="EN67">
            <v>775542.62</v>
          </cell>
          <cell r="EO67">
            <v>775876.63</v>
          </cell>
          <cell r="EP67">
            <v>775204.78</v>
          </cell>
          <cell r="EQ67">
            <v>774580.89</v>
          </cell>
          <cell r="ER67">
            <v>775420.48</v>
          </cell>
          <cell r="ES67">
            <v>775977.16</v>
          </cell>
          <cell r="ET67">
            <v>776645.18</v>
          </cell>
          <cell r="EU67">
            <v>777437.34</v>
          </cell>
          <cell r="EV67">
            <v>778391.4</v>
          </cell>
          <cell r="EW67">
            <v>780042.33</v>
          </cell>
          <cell r="EX67">
            <v>783352.3</v>
          </cell>
          <cell r="EZ67">
            <v>136142.76</v>
          </cell>
          <cell r="FA67">
            <v>11223.12</v>
          </cell>
          <cell r="FB67">
            <v>11228.22</v>
          </cell>
          <cell r="FC67">
            <v>11230.26</v>
          </cell>
          <cell r="FD67">
            <v>11244.71</v>
          </cell>
          <cell r="FE67">
            <v>11274.33</v>
          </cell>
          <cell r="FF67">
            <v>11308.81</v>
          </cell>
          <cell r="FG67">
            <v>11330.49</v>
          </cell>
          <cell r="FH67">
            <v>11356.51</v>
          </cell>
          <cell r="FI67">
            <v>11389.02</v>
          </cell>
          <cell r="FJ67">
            <v>11432.38</v>
          </cell>
          <cell r="FK67">
            <v>11497.42</v>
          </cell>
          <cell r="FL67">
            <v>11627.49</v>
          </cell>
          <cell r="FN67" t="str">
            <v>0</v>
          </cell>
          <cell r="FO67" t="str">
            <v>0</v>
          </cell>
          <cell r="FP67" t="str">
            <v>0</v>
          </cell>
          <cell r="FQ67" t="str">
            <v>0</v>
          </cell>
          <cell r="FR67" t="str">
            <v>0</v>
          </cell>
          <cell r="FS67" t="str">
            <v>0</v>
          </cell>
          <cell r="FT67" t="str">
            <v>0</v>
          </cell>
          <cell r="FU67" t="str">
            <v>0</v>
          </cell>
          <cell r="FV67" t="str">
            <v>0</v>
          </cell>
          <cell r="FW67" t="str">
            <v>0</v>
          </cell>
          <cell r="FX67" t="str">
            <v>0</v>
          </cell>
          <cell r="FY67" t="str">
            <v>0</v>
          </cell>
          <cell r="FZ67" t="str">
            <v>0</v>
          </cell>
          <cell r="GB67">
            <v>15570360.66</v>
          </cell>
          <cell r="GC67">
            <v>1293468.8600000001</v>
          </cell>
          <cell r="GD67">
            <v>1293872.77</v>
          </cell>
          <cell r="GE67">
            <v>1294245.53</v>
          </cell>
          <cell r="GF67">
            <v>1293848.4099999999</v>
          </cell>
          <cell r="GG67">
            <v>1293787.6100000001</v>
          </cell>
          <cell r="GH67">
            <v>1295282.73</v>
          </cell>
          <cell r="GI67">
            <v>1296251.51</v>
          </cell>
          <cell r="GJ67">
            <v>1297414.05</v>
          </cell>
          <cell r="GK67">
            <v>1298824.3500000001</v>
          </cell>
          <cell r="GL67">
            <v>1300602.6100000001</v>
          </cell>
          <cell r="GM67">
            <v>1303489.8400000001</v>
          </cell>
          <cell r="GN67">
            <v>1309272.3899999999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</row>
        <row r="69">
          <cell r="A69" t="str">
            <v>SSU Depreciation</v>
          </cell>
          <cell r="B69">
            <v>1369929.48</v>
          </cell>
          <cell r="C69">
            <v>114160.79</v>
          </cell>
          <cell r="D69">
            <v>114160.79</v>
          </cell>
          <cell r="E69">
            <v>114160.79</v>
          </cell>
          <cell r="F69">
            <v>114160.79</v>
          </cell>
          <cell r="G69">
            <v>114160.79</v>
          </cell>
          <cell r="H69">
            <v>114160.79</v>
          </cell>
          <cell r="I69">
            <v>114160.79</v>
          </cell>
          <cell r="J69">
            <v>114160.79</v>
          </cell>
          <cell r="K69">
            <v>114160.79</v>
          </cell>
          <cell r="L69">
            <v>114160.79</v>
          </cell>
          <cell r="M69">
            <v>114160.79</v>
          </cell>
          <cell r="N69">
            <v>114160.79</v>
          </cell>
          <cell r="P69">
            <v>163617.62</v>
          </cell>
          <cell r="Q69">
            <v>13093.98</v>
          </cell>
          <cell r="R69">
            <v>13116.57</v>
          </cell>
          <cell r="S69">
            <v>13125.59</v>
          </cell>
          <cell r="T69">
            <v>13189.6</v>
          </cell>
          <cell r="U69">
            <v>13320.79</v>
          </cell>
          <cell r="V69">
            <v>13473.52</v>
          </cell>
          <cell r="W69">
            <v>13569.53</v>
          </cell>
          <cell r="X69">
            <v>13684.75</v>
          </cell>
          <cell r="Y69">
            <v>13828.77</v>
          </cell>
          <cell r="Z69">
            <v>14020.79</v>
          </cell>
          <cell r="AA69">
            <v>14308.83</v>
          </cell>
          <cell r="AB69">
            <v>14884.9</v>
          </cell>
          <cell r="AD69">
            <v>1130989.19</v>
          </cell>
          <cell r="AE69">
            <v>90796.09</v>
          </cell>
          <cell r="AF69">
            <v>91151.29</v>
          </cell>
          <cell r="AG69">
            <v>91527.72</v>
          </cell>
          <cell r="AH69">
            <v>91945.31</v>
          </cell>
          <cell r="AI69">
            <v>92757.78</v>
          </cell>
          <cell r="AJ69">
            <v>93702.51</v>
          </cell>
          <cell r="AK69">
            <v>94328.9</v>
          </cell>
          <cell r="AL69">
            <v>95080.56</v>
          </cell>
          <cell r="AM69">
            <v>95971.91</v>
          </cell>
          <cell r="AN69">
            <v>96958.12</v>
          </cell>
          <cell r="AO69">
            <v>96522.3</v>
          </cell>
          <cell r="AP69">
            <v>100246.7</v>
          </cell>
          <cell r="AR69">
            <v>463931.84</v>
          </cell>
          <cell r="AS69">
            <v>37092.5</v>
          </cell>
          <cell r="AT69">
            <v>37158.019999999997</v>
          </cell>
          <cell r="AU69">
            <v>37185.54</v>
          </cell>
          <cell r="AV69">
            <v>37371.14</v>
          </cell>
          <cell r="AW69">
            <v>37750.93</v>
          </cell>
          <cell r="AX69">
            <v>38193.040000000001</v>
          </cell>
          <cell r="AY69">
            <v>38471.440000000002</v>
          </cell>
          <cell r="AZ69">
            <v>38805.519999999997</v>
          </cell>
          <cell r="BA69">
            <v>39223.120000000003</v>
          </cell>
          <cell r="BB69">
            <v>39779.919999999998</v>
          </cell>
          <cell r="BC69">
            <v>40615.129999999997</v>
          </cell>
          <cell r="BD69">
            <v>42285.54</v>
          </cell>
          <cell r="BF69">
            <v>265135.45</v>
          </cell>
          <cell r="BG69">
            <v>23720.99</v>
          </cell>
          <cell r="BH69">
            <v>23460.53</v>
          </cell>
          <cell r="BI69">
            <v>23504.87</v>
          </cell>
          <cell r="BJ69">
            <v>23624.57</v>
          </cell>
          <cell r="BK69">
            <v>23764.2</v>
          </cell>
          <cell r="BL69">
            <v>23923.78</v>
          </cell>
          <cell r="BM69">
            <v>24109.96</v>
          </cell>
          <cell r="BN69">
            <v>24333.37</v>
          </cell>
          <cell r="BO69">
            <v>21813.360000000001</v>
          </cell>
          <cell r="BP69">
            <v>17174.71</v>
          </cell>
          <cell r="BQ69">
            <v>17416.71</v>
          </cell>
          <cell r="BR69">
            <v>18288.400000000001</v>
          </cell>
          <cell r="BT69">
            <v>35555.11</v>
          </cell>
          <cell r="BU69">
            <v>2828.05</v>
          </cell>
          <cell r="BV69">
            <v>2833.69</v>
          </cell>
          <cell r="BW69">
            <v>2835.94</v>
          </cell>
          <cell r="BX69">
            <v>2851.9</v>
          </cell>
          <cell r="BY69">
            <v>2884.62</v>
          </cell>
          <cell r="BZ69">
            <v>2922.71</v>
          </cell>
          <cell r="CA69">
            <v>2946.65</v>
          </cell>
          <cell r="CB69">
            <v>2975.38</v>
          </cell>
          <cell r="CC69">
            <v>3011.3</v>
          </cell>
          <cell r="CD69">
            <v>3059.18</v>
          </cell>
          <cell r="CE69">
            <v>3131.01</v>
          </cell>
          <cell r="CF69">
            <v>3274.68</v>
          </cell>
          <cell r="CH69">
            <v>409052.51</v>
          </cell>
          <cell r="CI69">
            <v>32727.3</v>
          </cell>
          <cell r="CJ69">
            <v>32784.120000000003</v>
          </cell>
          <cell r="CK69">
            <v>32806.839999999997</v>
          </cell>
          <cell r="CL69">
            <v>32967.839999999997</v>
          </cell>
          <cell r="CM69">
            <v>33297.839999999997</v>
          </cell>
          <cell r="CN69">
            <v>33682.019999999997</v>
          </cell>
          <cell r="CO69">
            <v>33923.53</v>
          </cell>
          <cell r="CP69">
            <v>34213.35</v>
          </cell>
          <cell r="CQ69">
            <v>34575.61</v>
          </cell>
          <cell r="CR69">
            <v>35058.639999999999</v>
          </cell>
          <cell r="CS69">
            <v>35783.18</v>
          </cell>
          <cell r="CT69">
            <v>37232.239999999998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3838211.2</v>
          </cell>
          <cell r="DK69">
            <v>314419.7</v>
          </cell>
          <cell r="DL69">
            <v>314665.01</v>
          </cell>
          <cell r="DM69">
            <v>315147.28999999998</v>
          </cell>
          <cell r="DN69">
            <v>316111.15000000002</v>
          </cell>
          <cell r="DO69">
            <v>317936.95</v>
          </cell>
          <cell r="DP69">
            <v>320058.37</v>
          </cell>
          <cell r="DQ69">
            <v>321510.8</v>
          </cell>
          <cell r="DR69">
            <v>323253.71999999997</v>
          </cell>
          <cell r="DS69">
            <v>322584.86</v>
          </cell>
          <cell r="DT69">
            <v>320212.15000000002</v>
          </cell>
          <cell r="DU69">
            <v>321937.95</v>
          </cell>
          <cell r="DV69">
            <v>330373.25</v>
          </cell>
          <cell r="DX69">
            <v>725163.12</v>
          </cell>
          <cell r="DY69">
            <v>58231.07</v>
          </cell>
          <cell r="DZ69">
            <v>58322.93</v>
          </cell>
          <cell r="EA69">
            <v>58359.64</v>
          </cell>
          <cell r="EB69">
            <v>58619.92</v>
          </cell>
          <cell r="EC69">
            <v>59153.39</v>
          </cell>
          <cell r="ED69">
            <v>59774.44</v>
          </cell>
          <cell r="EE69">
            <v>60164.86</v>
          </cell>
          <cell r="EF69">
            <v>60633.36</v>
          </cell>
          <cell r="EG69">
            <v>61218.99</v>
          </cell>
          <cell r="EH69">
            <v>61999.83</v>
          </cell>
          <cell r="EI69">
            <v>63171.09</v>
          </cell>
          <cell r="EJ69">
            <v>65513.599999999999</v>
          </cell>
          <cell r="EL69">
            <v>1064070.78</v>
          </cell>
          <cell r="EM69">
            <v>86932.67</v>
          </cell>
          <cell r="EN69">
            <v>87239.62</v>
          </cell>
          <cell r="EO69">
            <v>87573.63</v>
          </cell>
          <cell r="EP69">
            <v>86901.78</v>
          </cell>
          <cell r="EQ69">
            <v>86277.89</v>
          </cell>
          <cell r="ER69">
            <v>87117.48</v>
          </cell>
          <cell r="ES69">
            <v>87674.16</v>
          </cell>
          <cell r="ET69">
            <v>88342.18</v>
          </cell>
          <cell r="EU69">
            <v>89134.34</v>
          </cell>
          <cell r="EV69">
            <v>90088.4</v>
          </cell>
          <cell r="EW69">
            <v>91739.33</v>
          </cell>
          <cell r="EX69">
            <v>95049.3</v>
          </cell>
          <cell r="EZ69">
            <v>32162.76</v>
          </cell>
          <cell r="FA69">
            <v>2558.12</v>
          </cell>
          <cell r="FB69">
            <v>2563.2199999999998</v>
          </cell>
          <cell r="FC69">
            <v>2565.2600000000002</v>
          </cell>
          <cell r="FD69">
            <v>2579.71</v>
          </cell>
          <cell r="FE69">
            <v>2609.33</v>
          </cell>
          <cell r="FF69">
            <v>2643.81</v>
          </cell>
          <cell r="FG69">
            <v>2665.49</v>
          </cell>
          <cell r="FH69">
            <v>2691.51</v>
          </cell>
          <cell r="FI69">
            <v>2724.02</v>
          </cell>
          <cell r="FJ69">
            <v>2767.38</v>
          </cell>
          <cell r="FK69">
            <v>2832.42</v>
          </cell>
          <cell r="FL69">
            <v>2962.49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B69">
            <v>1821396.66</v>
          </cell>
          <cell r="GC69">
            <v>147721.85999999999</v>
          </cell>
          <cell r="GD69">
            <v>148125.76999999999</v>
          </cell>
          <cell r="GE69">
            <v>148498.53</v>
          </cell>
          <cell r="GF69">
            <v>148101.41</v>
          </cell>
          <cell r="GG69">
            <v>148040.60999999999</v>
          </cell>
          <cell r="GH69">
            <v>149535.73000000001</v>
          </cell>
          <cell r="GI69">
            <v>150504.51</v>
          </cell>
          <cell r="GJ69">
            <v>151667.04999999999</v>
          </cell>
          <cell r="GK69">
            <v>153077.35</v>
          </cell>
          <cell r="GL69">
            <v>154855.60999999999</v>
          </cell>
          <cell r="GM69">
            <v>157742.84</v>
          </cell>
          <cell r="GN69">
            <v>163525.39000000001</v>
          </cell>
        </row>
        <row r="70">
          <cell r="A70" t="str">
            <v>Payroll Taxes</v>
          </cell>
          <cell r="B70">
            <v>438833.83</v>
          </cell>
          <cell r="C70">
            <v>35809.97</v>
          </cell>
          <cell r="D70">
            <v>44537.09</v>
          </cell>
          <cell r="E70">
            <v>29115.59</v>
          </cell>
          <cell r="F70">
            <v>59164.74</v>
          </cell>
          <cell r="G70">
            <v>39096.089999999997</v>
          </cell>
          <cell r="H70">
            <v>39113.69</v>
          </cell>
          <cell r="I70">
            <v>35377.339999999997</v>
          </cell>
          <cell r="J70">
            <v>33314.58</v>
          </cell>
          <cell r="K70">
            <v>32465.88</v>
          </cell>
          <cell r="L70">
            <v>32224.73</v>
          </cell>
          <cell r="M70">
            <v>32255.78</v>
          </cell>
          <cell r="N70">
            <v>26358.35</v>
          </cell>
          <cell r="P70">
            <v>76478.25</v>
          </cell>
          <cell r="Q70">
            <v>6468.75</v>
          </cell>
          <cell r="R70">
            <v>8411.4500000000007</v>
          </cell>
          <cell r="S70">
            <v>5058.05</v>
          </cell>
          <cell r="T70">
            <v>11500.92</v>
          </cell>
          <cell r="U70">
            <v>6025.77</v>
          </cell>
          <cell r="V70">
            <v>7154.96</v>
          </cell>
          <cell r="W70">
            <v>6142.73</v>
          </cell>
          <cell r="X70">
            <v>5166.72</v>
          </cell>
          <cell r="Y70">
            <v>4594.37</v>
          </cell>
          <cell r="Z70">
            <v>5644.89</v>
          </cell>
          <cell r="AA70">
            <v>5503.1</v>
          </cell>
          <cell r="AB70">
            <v>4806.54</v>
          </cell>
          <cell r="AD70">
            <v>314178.40999999997</v>
          </cell>
          <cell r="AE70">
            <v>25276.77</v>
          </cell>
          <cell r="AF70">
            <v>31486.77</v>
          </cell>
          <cell r="AG70">
            <v>20282.900000000001</v>
          </cell>
          <cell r="AH70">
            <v>41637.019999999997</v>
          </cell>
          <cell r="AI70">
            <v>27133.56</v>
          </cell>
          <cell r="AJ70">
            <v>28044.36</v>
          </cell>
          <cell r="AK70">
            <v>21554.91</v>
          </cell>
          <cell r="AL70">
            <v>23993.37</v>
          </cell>
          <cell r="AM70">
            <v>23691.15</v>
          </cell>
          <cell r="AN70">
            <v>23826.74</v>
          </cell>
          <cell r="AO70">
            <v>24561.59</v>
          </cell>
          <cell r="AP70">
            <v>22689.27</v>
          </cell>
          <cell r="AR70">
            <v>190904.74</v>
          </cell>
          <cell r="AS70">
            <v>16228.8</v>
          </cell>
          <cell r="AT70">
            <v>19574.96</v>
          </cell>
          <cell r="AU70">
            <v>13091.72</v>
          </cell>
          <cell r="AV70">
            <v>25719.75</v>
          </cell>
          <cell r="AW70">
            <v>15747.53</v>
          </cell>
          <cell r="AX70">
            <v>16361.28</v>
          </cell>
          <cell r="AY70">
            <v>14773.59</v>
          </cell>
          <cell r="AZ70">
            <v>14228.15</v>
          </cell>
          <cell r="BA70">
            <v>13397.04</v>
          </cell>
          <cell r="BB70">
            <v>13371.17</v>
          </cell>
          <cell r="BC70">
            <v>15204.15</v>
          </cell>
          <cell r="BD70">
            <v>13206.6</v>
          </cell>
          <cell r="BF70">
            <v>61096.08</v>
          </cell>
          <cell r="BG70">
            <v>4488.8</v>
          </cell>
          <cell r="BH70">
            <v>6419.07</v>
          </cell>
          <cell r="BI70">
            <v>4230.05</v>
          </cell>
          <cell r="BJ70">
            <v>8079.21</v>
          </cell>
          <cell r="BK70">
            <v>5099.45</v>
          </cell>
          <cell r="BL70">
            <v>5337.5</v>
          </cell>
          <cell r="BM70">
            <v>4560.21</v>
          </cell>
          <cell r="BN70">
            <v>4891.41</v>
          </cell>
          <cell r="BO70">
            <v>4857.26</v>
          </cell>
          <cell r="BP70">
            <v>4586.09</v>
          </cell>
          <cell r="BQ70">
            <v>4589.1899999999996</v>
          </cell>
          <cell r="BR70">
            <v>3957.84</v>
          </cell>
          <cell r="BT70">
            <v>19407.32</v>
          </cell>
          <cell r="BU70">
            <v>2063.79</v>
          </cell>
          <cell r="BV70">
            <v>2003.76</v>
          </cell>
          <cell r="BW70">
            <v>1334.12</v>
          </cell>
          <cell r="BX70">
            <v>2114.5100000000002</v>
          </cell>
          <cell r="BY70">
            <v>1980.99</v>
          </cell>
          <cell r="BZ70">
            <v>1640.48</v>
          </cell>
          <cell r="CA70">
            <v>1303.07</v>
          </cell>
          <cell r="CB70">
            <v>1438.65</v>
          </cell>
          <cell r="CC70">
            <v>1487.3</v>
          </cell>
          <cell r="CD70">
            <v>1383.8</v>
          </cell>
          <cell r="CE70">
            <v>1582.52</v>
          </cell>
          <cell r="CF70">
            <v>1074.33</v>
          </cell>
          <cell r="CH70">
            <v>174977.13</v>
          </cell>
          <cell r="CI70">
            <v>14544.86</v>
          </cell>
          <cell r="CJ70">
            <v>16842.560000000001</v>
          </cell>
          <cell r="CK70">
            <v>12501.77</v>
          </cell>
          <cell r="CL70">
            <v>22684.1</v>
          </cell>
          <cell r="CM70">
            <v>14939.19</v>
          </cell>
          <cell r="CN70">
            <v>14943.33</v>
          </cell>
          <cell r="CO70">
            <v>13171.41</v>
          </cell>
          <cell r="CP70">
            <v>13051.35</v>
          </cell>
          <cell r="CQ70">
            <v>12921.98</v>
          </cell>
          <cell r="CR70">
            <v>12146.76</v>
          </cell>
          <cell r="CS70">
            <v>14096.7</v>
          </cell>
          <cell r="CT70">
            <v>13133.12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>
            <v>1275875.76</v>
          </cell>
          <cell r="DK70">
            <v>104881.74</v>
          </cell>
          <cell r="DL70">
            <v>129275.66</v>
          </cell>
          <cell r="DM70">
            <v>85614.2</v>
          </cell>
          <cell r="DN70">
            <v>170900.25</v>
          </cell>
          <cell r="DO70">
            <v>110022.58</v>
          </cell>
          <cell r="DP70">
            <v>112595.6</v>
          </cell>
          <cell r="DQ70">
            <v>96883.26</v>
          </cell>
          <cell r="DR70">
            <v>96084.23</v>
          </cell>
          <cell r="DS70">
            <v>93414.98</v>
          </cell>
          <cell r="DT70">
            <v>93184.18</v>
          </cell>
          <cell r="DU70">
            <v>97793.03</v>
          </cell>
          <cell r="DV70">
            <v>85226.05</v>
          </cell>
          <cell r="DX70">
            <v>318446.71000000002</v>
          </cell>
          <cell r="DY70">
            <v>27825.69</v>
          </cell>
          <cell r="DZ70">
            <v>24628.68</v>
          </cell>
          <cell r="EA70">
            <v>29239.279999999999</v>
          </cell>
          <cell r="EB70">
            <v>27668</v>
          </cell>
          <cell r="EC70">
            <v>25407.5</v>
          </cell>
          <cell r="ED70">
            <v>27595.81</v>
          </cell>
          <cell r="EE70">
            <v>26830.97</v>
          </cell>
          <cell r="EF70">
            <v>25271.64</v>
          </cell>
          <cell r="EG70">
            <v>26194.39</v>
          </cell>
          <cell r="EH70">
            <v>27056.53</v>
          </cell>
          <cell r="EI70">
            <v>24811.67</v>
          </cell>
          <cell r="EJ70">
            <v>25916.55</v>
          </cell>
          <cell r="EL70">
            <v>356899</v>
          </cell>
          <cell r="EM70">
            <v>31538</v>
          </cell>
          <cell r="EN70">
            <v>27777</v>
          </cell>
          <cell r="EO70">
            <v>31573</v>
          </cell>
          <cell r="EP70">
            <v>30342</v>
          </cell>
          <cell r="EQ70">
            <v>27812</v>
          </cell>
          <cell r="ER70">
            <v>30288</v>
          </cell>
          <cell r="ES70">
            <v>29767</v>
          </cell>
          <cell r="ET70">
            <v>28530</v>
          </cell>
          <cell r="EU70">
            <v>29818</v>
          </cell>
          <cell r="EV70">
            <v>31061</v>
          </cell>
          <cell r="EW70">
            <v>28575</v>
          </cell>
          <cell r="EX70">
            <v>29818</v>
          </cell>
          <cell r="EZ70">
            <v>14209.27</v>
          </cell>
          <cell r="FA70">
            <v>1230.3699999999999</v>
          </cell>
          <cell r="FB70">
            <v>1101.8499999999999</v>
          </cell>
          <cell r="FC70">
            <v>1230.46</v>
          </cell>
          <cell r="FD70">
            <v>1188.72</v>
          </cell>
          <cell r="FE70">
            <v>1103.02</v>
          </cell>
          <cell r="FF70">
            <v>1188.74</v>
          </cell>
          <cell r="FG70">
            <v>1189.33</v>
          </cell>
          <cell r="FH70">
            <v>1146.51</v>
          </cell>
          <cell r="FI70">
            <v>1207.57</v>
          </cell>
          <cell r="FJ70">
            <v>1251.31</v>
          </cell>
          <cell r="FK70">
            <v>1163.82</v>
          </cell>
          <cell r="FL70">
            <v>1207.57</v>
          </cell>
          <cell r="FN70" t="str">
            <v>0</v>
          </cell>
          <cell r="FO70" t="str">
            <v>0</v>
          </cell>
          <cell r="FP70" t="str">
            <v>0</v>
          </cell>
          <cell r="FQ70" t="str">
            <v>0</v>
          </cell>
          <cell r="FR70" t="str">
            <v>0</v>
          </cell>
          <cell r="FS70" t="str">
            <v>0</v>
          </cell>
          <cell r="FT70" t="str">
            <v>0</v>
          </cell>
          <cell r="FU70" t="str">
            <v>0</v>
          </cell>
          <cell r="FV70" t="str">
            <v>0</v>
          </cell>
          <cell r="FW70" t="str">
            <v>0</v>
          </cell>
          <cell r="FX70" t="str">
            <v>0</v>
          </cell>
          <cell r="FY70" t="str">
            <v>0</v>
          </cell>
          <cell r="FZ70" t="str">
            <v>0</v>
          </cell>
          <cell r="GB70">
            <v>689554.98</v>
          </cell>
          <cell r="GC70">
            <v>60594.06</v>
          </cell>
          <cell r="GD70">
            <v>53507.53</v>
          </cell>
          <cell r="GE70">
            <v>62042.74</v>
          </cell>
          <cell r="GF70">
            <v>59198.720000000001</v>
          </cell>
          <cell r="GG70">
            <v>54322.52</v>
          </cell>
          <cell r="GH70">
            <v>59072.55</v>
          </cell>
          <cell r="GI70">
            <v>57787.3</v>
          </cell>
          <cell r="GJ70">
            <v>54948.15</v>
          </cell>
          <cell r="GK70">
            <v>57219.96</v>
          </cell>
          <cell r="GL70">
            <v>59368.84</v>
          </cell>
          <cell r="GM70">
            <v>54550.49</v>
          </cell>
          <cell r="GN70">
            <v>56942.12</v>
          </cell>
        </row>
        <row r="71">
          <cell r="A71" t="str">
            <v>Ad Valorem</v>
          </cell>
          <cell r="B71">
            <v>2852568</v>
          </cell>
          <cell r="C71">
            <v>237714</v>
          </cell>
          <cell r="D71">
            <v>237714</v>
          </cell>
          <cell r="E71">
            <v>237714</v>
          </cell>
          <cell r="F71">
            <v>237714</v>
          </cell>
          <cell r="G71">
            <v>237714</v>
          </cell>
          <cell r="H71">
            <v>237714</v>
          </cell>
          <cell r="I71">
            <v>237714</v>
          </cell>
          <cell r="J71">
            <v>237714</v>
          </cell>
          <cell r="K71">
            <v>237714</v>
          </cell>
          <cell r="L71">
            <v>237714</v>
          </cell>
          <cell r="M71">
            <v>237714</v>
          </cell>
          <cell r="N71">
            <v>237714</v>
          </cell>
          <cell r="P71">
            <v>19056</v>
          </cell>
          <cell r="Q71">
            <v>1588</v>
          </cell>
          <cell r="R71">
            <v>1588</v>
          </cell>
          <cell r="S71">
            <v>1588</v>
          </cell>
          <cell r="T71">
            <v>1588</v>
          </cell>
          <cell r="U71">
            <v>1588</v>
          </cell>
          <cell r="V71">
            <v>1588</v>
          </cell>
          <cell r="W71">
            <v>1588</v>
          </cell>
          <cell r="X71">
            <v>1588</v>
          </cell>
          <cell r="Y71">
            <v>1588</v>
          </cell>
          <cell r="Z71">
            <v>1588</v>
          </cell>
          <cell r="AA71">
            <v>1588</v>
          </cell>
          <cell r="AB71">
            <v>1588</v>
          </cell>
          <cell r="AD71">
            <v>2861364</v>
          </cell>
          <cell r="AE71">
            <v>238447</v>
          </cell>
          <cell r="AF71">
            <v>238447</v>
          </cell>
          <cell r="AG71">
            <v>238447</v>
          </cell>
          <cell r="AH71">
            <v>238447</v>
          </cell>
          <cell r="AI71">
            <v>238447</v>
          </cell>
          <cell r="AJ71">
            <v>238447</v>
          </cell>
          <cell r="AK71">
            <v>238447</v>
          </cell>
          <cell r="AL71">
            <v>238447</v>
          </cell>
          <cell r="AM71">
            <v>238447</v>
          </cell>
          <cell r="AN71">
            <v>238447</v>
          </cell>
          <cell r="AO71">
            <v>238447</v>
          </cell>
          <cell r="AP71">
            <v>238447</v>
          </cell>
          <cell r="AR71">
            <v>959652</v>
          </cell>
          <cell r="AS71">
            <v>79971</v>
          </cell>
          <cell r="AT71">
            <v>79971</v>
          </cell>
          <cell r="AU71">
            <v>79971</v>
          </cell>
          <cell r="AV71">
            <v>79971</v>
          </cell>
          <cell r="AW71">
            <v>79971</v>
          </cell>
          <cell r="AX71">
            <v>79971</v>
          </cell>
          <cell r="AY71">
            <v>79971</v>
          </cell>
          <cell r="AZ71">
            <v>79971</v>
          </cell>
          <cell r="BA71">
            <v>79971</v>
          </cell>
          <cell r="BB71">
            <v>79971</v>
          </cell>
          <cell r="BC71">
            <v>79971</v>
          </cell>
          <cell r="BD71">
            <v>79971</v>
          </cell>
          <cell r="BF71">
            <v>301056</v>
          </cell>
          <cell r="BG71">
            <v>25088</v>
          </cell>
          <cell r="BH71">
            <v>25088</v>
          </cell>
          <cell r="BI71">
            <v>25088</v>
          </cell>
          <cell r="BJ71">
            <v>25088</v>
          </cell>
          <cell r="BK71">
            <v>25088</v>
          </cell>
          <cell r="BL71">
            <v>25088</v>
          </cell>
          <cell r="BM71">
            <v>25088</v>
          </cell>
          <cell r="BN71">
            <v>25088</v>
          </cell>
          <cell r="BO71">
            <v>25088</v>
          </cell>
          <cell r="BP71">
            <v>25088</v>
          </cell>
          <cell r="BQ71">
            <v>25088</v>
          </cell>
          <cell r="BR71">
            <v>25088</v>
          </cell>
          <cell r="BT71">
            <v>301320</v>
          </cell>
          <cell r="BU71">
            <v>25110</v>
          </cell>
          <cell r="BV71">
            <v>25110</v>
          </cell>
          <cell r="BW71">
            <v>25110</v>
          </cell>
          <cell r="BX71">
            <v>25110</v>
          </cell>
          <cell r="BY71">
            <v>25110</v>
          </cell>
          <cell r="BZ71">
            <v>25110</v>
          </cell>
          <cell r="CA71">
            <v>25110</v>
          </cell>
          <cell r="CB71">
            <v>25110</v>
          </cell>
          <cell r="CC71">
            <v>25110</v>
          </cell>
          <cell r="CD71">
            <v>25110</v>
          </cell>
          <cell r="CE71">
            <v>25110</v>
          </cell>
          <cell r="CF71">
            <v>25110</v>
          </cell>
          <cell r="CH71">
            <v>1017168</v>
          </cell>
          <cell r="CI71">
            <v>84764</v>
          </cell>
          <cell r="CJ71">
            <v>84764</v>
          </cell>
          <cell r="CK71">
            <v>84764</v>
          </cell>
          <cell r="CL71">
            <v>84764</v>
          </cell>
          <cell r="CM71">
            <v>84764</v>
          </cell>
          <cell r="CN71">
            <v>84764</v>
          </cell>
          <cell r="CO71">
            <v>84764</v>
          </cell>
          <cell r="CP71">
            <v>84764</v>
          </cell>
          <cell r="CQ71">
            <v>84764</v>
          </cell>
          <cell r="CR71">
            <v>84764</v>
          </cell>
          <cell r="CS71">
            <v>84764</v>
          </cell>
          <cell r="CT71">
            <v>84764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>
            <v>8312184</v>
          </cell>
          <cell r="DK71">
            <v>692682</v>
          </cell>
          <cell r="DL71">
            <v>692682</v>
          </cell>
          <cell r="DM71">
            <v>692682</v>
          </cell>
          <cell r="DN71">
            <v>692682</v>
          </cell>
          <cell r="DO71">
            <v>692682</v>
          </cell>
          <cell r="DP71">
            <v>692682</v>
          </cell>
          <cell r="DQ71">
            <v>692682</v>
          </cell>
          <cell r="DR71">
            <v>692682</v>
          </cell>
          <cell r="DS71">
            <v>692682</v>
          </cell>
          <cell r="DT71">
            <v>692682</v>
          </cell>
          <cell r="DU71">
            <v>692682</v>
          </cell>
          <cell r="DV71">
            <v>692682</v>
          </cell>
          <cell r="DX71">
            <v>1300658.6399999999</v>
          </cell>
          <cell r="DY71">
            <v>108388.22</v>
          </cell>
          <cell r="DZ71">
            <v>108388.22</v>
          </cell>
          <cell r="EA71">
            <v>108388.22</v>
          </cell>
          <cell r="EB71">
            <v>108388.22</v>
          </cell>
          <cell r="EC71">
            <v>108388.22</v>
          </cell>
          <cell r="ED71">
            <v>108388.22</v>
          </cell>
          <cell r="EE71">
            <v>108388.22</v>
          </cell>
          <cell r="EF71">
            <v>108388.22</v>
          </cell>
          <cell r="EG71">
            <v>108388.22</v>
          </cell>
          <cell r="EH71">
            <v>108388.22</v>
          </cell>
          <cell r="EI71">
            <v>108388.22</v>
          </cell>
          <cell r="EJ71">
            <v>108388.22</v>
          </cell>
          <cell r="EL71">
            <v>5448276</v>
          </cell>
          <cell r="EM71">
            <v>470404</v>
          </cell>
          <cell r="EN71">
            <v>519979</v>
          </cell>
          <cell r="EO71">
            <v>661269</v>
          </cell>
          <cell r="EP71">
            <v>479920</v>
          </cell>
          <cell r="EQ71">
            <v>451870</v>
          </cell>
          <cell r="ER71">
            <v>444760</v>
          </cell>
          <cell r="ES71">
            <v>412632</v>
          </cell>
          <cell r="ET71">
            <v>405485</v>
          </cell>
          <cell r="EU71">
            <v>399011</v>
          </cell>
          <cell r="EV71">
            <v>401634</v>
          </cell>
          <cell r="EW71">
            <v>402367</v>
          </cell>
          <cell r="EX71">
            <v>398945</v>
          </cell>
          <cell r="EZ71">
            <v>84000</v>
          </cell>
          <cell r="FA71">
            <v>7000</v>
          </cell>
          <cell r="FB71">
            <v>7000</v>
          </cell>
          <cell r="FC71">
            <v>7000</v>
          </cell>
          <cell r="FD71">
            <v>7000</v>
          </cell>
          <cell r="FE71">
            <v>7000</v>
          </cell>
          <cell r="FF71">
            <v>7000</v>
          </cell>
          <cell r="FG71">
            <v>7000</v>
          </cell>
          <cell r="FH71">
            <v>7000</v>
          </cell>
          <cell r="FI71">
            <v>7000</v>
          </cell>
          <cell r="FJ71">
            <v>7000</v>
          </cell>
          <cell r="FK71">
            <v>7000</v>
          </cell>
          <cell r="FL71">
            <v>7000</v>
          </cell>
          <cell r="FN71" t="str">
            <v>0</v>
          </cell>
          <cell r="FO71" t="str">
            <v>0</v>
          </cell>
          <cell r="FP71" t="str">
            <v>0</v>
          </cell>
          <cell r="FQ71" t="str">
            <v>0</v>
          </cell>
          <cell r="FR71" t="str">
            <v>0</v>
          </cell>
          <cell r="FS71" t="str">
            <v>0</v>
          </cell>
          <cell r="FT71" t="str">
            <v>0</v>
          </cell>
          <cell r="FU71" t="str">
            <v>0</v>
          </cell>
          <cell r="FV71" t="str">
            <v>0</v>
          </cell>
          <cell r="FW71" t="str">
            <v>0</v>
          </cell>
          <cell r="FX71" t="str">
            <v>0</v>
          </cell>
          <cell r="FY71" t="str">
            <v>0</v>
          </cell>
          <cell r="FZ71" t="str">
            <v>0</v>
          </cell>
          <cell r="GB71">
            <v>6832934.6399999997</v>
          </cell>
          <cell r="GC71">
            <v>585792.22</v>
          </cell>
          <cell r="GD71">
            <v>635367.22</v>
          </cell>
          <cell r="GE71">
            <v>776657.22</v>
          </cell>
          <cell r="GF71">
            <v>595308.22</v>
          </cell>
          <cell r="GG71">
            <v>567258.22</v>
          </cell>
          <cell r="GH71">
            <v>560148.22</v>
          </cell>
          <cell r="GI71">
            <v>528020.22</v>
          </cell>
          <cell r="GJ71">
            <v>520873.22</v>
          </cell>
          <cell r="GK71">
            <v>514399.22</v>
          </cell>
          <cell r="GL71">
            <v>517022.22</v>
          </cell>
          <cell r="GM71">
            <v>517755.22</v>
          </cell>
          <cell r="GN71">
            <v>514333.22</v>
          </cell>
        </row>
        <row r="72">
          <cell r="A72" t="str">
            <v>Franchise Taxes</v>
          </cell>
          <cell r="B72" t="str">
            <v>0</v>
          </cell>
          <cell r="C72" t="str">
            <v>0</v>
          </cell>
          <cell r="D72" t="str">
            <v>0</v>
          </cell>
          <cell r="E72" t="str">
            <v>0</v>
          </cell>
          <cell r="F72" t="str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P72">
            <v>295000</v>
          </cell>
          <cell r="Q72">
            <v>24583</v>
          </cell>
          <cell r="R72">
            <v>24583</v>
          </cell>
          <cell r="S72">
            <v>24583</v>
          </cell>
          <cell r="T72">
            <v>24583</v>
          </cell>
          <cell r="U72">
            <v>24583</v>
          </cell>
          <cell r="V72">
            <v>24583</v>
          </cell>
          <cell r="W72">
            <v>24583</v>
          </cell>
          <cell r="X72">
            <v>24583</v>
          </cell>
          <cell r="Y72">
            <v>24583</v>
          </cell>
          <cell r="Z72">
            <v>24583</v>
          </cell>
          <cell r="AA72">
            <v>24583</v>
          </cell>
          <cell r="AB72">
            <v>24587</v>
          </cell>
          <cell r="AD72">
            <v>1291000</v>
          </cell>
          <cell r="AE72">
            <v>107548</v>
          </cell>
          <cell r="AF72">
            <v>107548</v>
          </cell>
          <cell r="AG72">
            <v>107548</v>
          </cell>
          <cell r="AH72">
            <v>107548</v>
          </cell>
          <cell r="AI72">
            <v>107548</v>
          </cell>
          <cell r="AJ72">
            <v>107548</v>
          </cell>
          <cell r="AK72">
            <v>107548</v>
          </cell>
          <cell r="AL72">
            <v>107548</v>
          </cell>
          <cell r="AM72">
            <v>107548</v>
          </cell>
          <cell r="AN72">
            <v>107548</v>
          </cell>
          <cell r="AO72">
            <v>107548</v>
          </cell>
          <cell r="AP72">
            <v>107972</v>
          </cell>
          <cell r="AR72">
            <v>30168</v>
          </cell>
          <cell r="AS72">
            <v>413</v>
          </cell>
          <cell r="AT72">
            <v>417</v>
          </cell>
          <cell r="AU72">
            <v>417</v>
          </cell>
          <cell r="AV72">
            <v>417</v>
          </cell>
          <cell r="AW72">
            <v>417</v>
          </cell>
          <cell r="AX72">
            <v>417</v>
          </cell>
          <cell r="AY72">
            <v>417</v>
          </cell>
          <cell r="AZ72">
            <v>25585</v>
          </cell>
          <cell r="BA72">
            <v>417</v>
          </cell>
          <cell r="BB72">
            <v>417</v>
          </cell>
          <cell r="BC72">
            <v>417</v>
          </cell>
          <cell r="BD72">
            <v>417</v>
          </cell>
          <cell r="BF72">
            <v>36620</v>
          </cell>
          <cell r="BG72">
            <v>1470</v>
          </cell>
          <cell r="BH72">
            <v>2710</v>
          </cell>
          <cell r="BI72">
            <v>4900</v>
          </cell>
          <cell r="BJ72">
            <v>5250</v>
          </cell>
          <cell r="BK72">
            <v>10510</v>
          </cell>
          <cell r="BL72">
            <v>-590</v>
          </cell>
          <cell r="BM72">
            <v>3750</v>
          </cell>
          <cell r="BN72">
            <v>2600</v>
          </cell>
          <cell r="BO72">
            <v>1950</v>
          </cell>
          <cell r="BP72">
            <v>1360</v>
          </cell>
          <cell r="BQ72">
            <v>1270</v>
          </cell>
          <cell r="BR72">
            <v>1440</v>
          </cell>
          <cell r="BT72" t="str">
            <v>0</v>
          </cell>
          <cell r="BU72" t="str">
            <v>0</v>
          </cell>
          <cell r="BV72" t="str">
            <v>0</v>
          </cell>
          <cell r="BW72" t="str">
            <v>0</v>
          </cell>
          <cell r="BX72" t="str">
            <v>0</v>
          </cell>
          <cell r="BY72" t="str">
            <v>0</v>
          </cell>
          <cell r="BZ72" t="str">
            <v>0</v>
          </cell>
          <cell r="CA72" t="str">
            <v>0</v>
          </cell>
          <cell r="CB72" t="str">
            <v>0</v>
          </cell>
          <cell r="CC72" t="str">
            <v>0</v>
          </cell>
          <cell r="CD72" t="str">
            <v>0</v>
          </cell>
          <cell r="CE72" t="str">
            <v>0</v>
          </cell>
          <cell r="CF72" t="str">
            <v>0</v>
          </cell>
          <cell r="CH72">
            <v>40000</v>
          </cell>
          <cell r="CI72">
            <v>3333</v>
          </cell>
          <cell r="CJ72">
            <v>3333</v>
          </cell>
          <cell r="CK72">
            <v>3333</v>
          </cell>
          <cell r="CL72">
            <v>3333</v>
          </cell>
          <cell r="CM72">
            <v>3333</v>
          </cell>
          <cell r="CN72">
            <v>3333</v>
          </cell>
          <cell r="CO72">
            <v>3333</v>
          </cell>
          <cell r="CP72">
            <v>3333</v>
          </cell>
          <cell r="CQ72">
            <v>3333</v>
          </cell>
          <cell r="CR72">
            <v>3333</v>
          </cell>
          <cell r="CS72">
            <v>3333</v>
          </cell>
          <cell r="CT72">
            <v>3337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>
            <v>1692788</v>
          </cell>
          <cell r="DK72">
            <v>137347</v>
          </cell>
          <cell r="DL72">
            <v>138591</v>
          </cell>
          <cell r="DM72">
            <v>140781</v>
          </cell>
          <cell r="DN72">
            <v>141131</v>
          </cell>
          <cell r="DO72">
            <v>146391</v>
          </cell>
          <cell r="DP72">
            <v>135291</v>
          </cell>
          <cell r="DQ72">
            <v>139631</v>
          </cell>
          <cell r="DR72">
            <v>163649</v>
          </cell>
          <cell r="DS72">
            <v>137831</v>
          </cell>
          <cell r="DT72">
            <v>137241</v>
          </cell>
          <cell r="DU72">
            <v>137151</v>
          </cell>
          <cell r="DV72">
            <v>137753</v>
          </cell>
          <cell r="DX72" t="str">
            <v>0</v>
          </cell>
          <cell r="DY72" t="str">
            <v>0</v>
          </cell>
          <cell r="DZ72" t="str">
            <v>0</v>
          </cell>
          <cell r="EA72" t="str">
            <v>0</v>
          </cell>
          <cell r="EB72" t="str">
            <v>0</v>
          </cell>
          <cell r="EC72" t="str">
            <v>0</v>
          </cell>
          <cell r="ED72" t="str">
            <v>0</v>
          </cell>
          <cell r="EE72" t="str">
            <v>0</v>
          </cell>
          <cell r="EF72" t="str">
            <v>0</v>
          </cell>
          <cell r="EG72" t="str">
            <v>0</v>
          </cell>
          <cell r="EH72" t="str">
            <v>0</v>
          </cell>
          <cell r="EI72" t="str">
            <v>0</v>
          </cell>
          <cell r="EJ72" t="str">
            <v>0</v>
          </cell>
          <cell r="EL72">
            <v>22400.04</v>
          </cell>
          <cell r="EM72">
            <v>1866.67</v>
          </cell>
          <cell r="EN72">
            <v>1866.67</v>
          </cell>
          <cell r="EO72">
            <v>1866.67</v>
          </cell>
          <cell r="EP72">
            <v>1866.67</v>
          </cell>
          <cell r="EQ72">
            <v>1866.67</v>
          </cell>
          <cell r="ER72">
            <v>1866.67</v>
          </cell>
          <cell r="ES72">
            <v>1866.67</v>
          </cell>
          <cell r="ET72">
            <v>1866.67</v>
          </cell>
          <cell r="EU72">
            <v>1866.67</v>
          </cell>
          <cell r="EV72">
            <v>1866.67</v>
          </cell>
          <cell r="EW72">
            <v>1866.67</v>
          </cell>
          <cell r="EX72">
            <v>1866.67</v>
          </cell>
          <cell r="EZ72" t="str">
            <v>0</v>
          </cell>
          <cell r="FA72" t="str">
            <v>0</v>
          </cell>
          <cell r="FB72" t="str">
            <v>0</v>
          </cell>
          <cell r="FC72" t="str">
            <v>0</v>
          </cell>
          <cell r="FD72" t="str">
            <v>0</v>
          </cell>
          <cell r="FE72" t="str">
            <v>0</v>
          </cell>
          <cell r="FF72" t="str">
            <v>0</v>
          </cell>
          <cell r="FG72" t="str">
            <v>0</v>
          </cell>
          <cell r="FH72" t="str">
            <v>0</v>
          </cell>
          <cell r="FI72" t="str">
            <v>0</v>
          </cell>
          <cell r="FJ72" t="str">
            <v>0</v>
          </cell>
          <cell r="FK72" t="str">
            <v>0</v>
          </cell>
          <cell r="FL72" t="str">
            <v>0</v>
          </cell>
          <cell r="FN72" t="str">
            <v>0</v>
          </cell>
          <cell r="FO72" t="str">
            <v>0</v>
          </cell>
          <cell r="FP72" t="str">
            <v>0</v>
          </cell>
          <cell r="FQ72" t="str">
            <v>0</v>
          </cell>
          <cell r="FR72" t="str">
            <v>0</v>
          </cell>
          <cell r="FS72" t="str">
            <v>0</v>
          </cell>
          <cell r="FT72" t="str">
            <v>0</v>
          </cell>
          <cell r="FU72" t="str">
            <v>0</v>
          </cell>
          <cell r="FV72" t="str">
            <v>0</v>
          </cell>
          <cell r="FW72" t="str">
            <v>0</v>
          </cell>
          <cell r="FX72" t="str">
            <v>0</v>
          </cell>
          <cell r="FY72" t="str">
            <v>0</v>
          </cell>
          <cell r="FZ72" t="str">
            <v>0</v>
          </cell>
          <cell r="GB72">
            <v>22400.04</v>
          </cell>
          <cell r="GC72">
            <v>1866.67</v>
          </cell>
          <cell r="GD72">
            <v>1866.67</v>
          </cell>
          <cell r="GE72">
            <v>1866.67</v>
          </cell>
          <cell r="GF72">
            <v>1866.67</v>
          </cell>
          <cell r="GG72">
            <v>1866.67</v>
          </cell>
          <cell r="GH72">
            <v>1866.67</v>
          </cell>
          <cell r="GI72">
            <v>1866.67</v>
          </cell>
          <cell r="GJ72">
            <v>1866.67</v>
          </cell>
          <cell r="GK72">
            <v>1866.67</v>
          </cell>
          <cell r="GL72">
            <v>1866.67</v>
          </cell>
          <cell r="GM72">
            <v>1866.67</v>
          </cell>
          <cell r="GN72">
            <v>1866.67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>
            <v>1947091</v>
          </cell>
          <cell r="AE73">
            <v>98759</v>
          </cell>
          <cell r="AF73">
            <v>184233</v>
          </cell>
          <cell r="AG73">
            <v>312805</v>
          </cell>
          <cell r="AH73">
            <v>426846</v>
          </cell>
          <cell r="AI73">
            <v>286057</v>
          </cell>
          <cell r="AJ73">
            <v>232180</v>
          </cell>
          <cell r="AK73">
            <v>127965</v>
          </cell>
          <cell r="AL73">
            <v>84733</v>
          </cell>
          <cell r="AM73">
            <v>59450</v>
          </cell>
          <cell r="AN73">
            <v>47731</v>
          </cell>
          <cell r="AO73">
            <v>45178</v>
          </cell>
          <cell r="AP73">
            <v>41154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>
            <v>1947091</v>
          </cell>
          <cell r="DK73">
            <v>98759</v>
          </cell>
          <cell r="DL73">
            <v>184233</v>
          </cell>
          <cell r="DM73">
            <v>312805</v>
          </cell>
          <cell r="DN73">
            <v>426846</v>
          </cell>
          <cell r="DO73">
            <v>286057</v>
          </cell>
          <cell r="DP73">
            <v>232180</v>
          </cell>
          <cell r="DQ73">
            <v>127965</v>
          </cell>
          <cell r="DR73">
            <v>84733</v>
          </cell>
          <cell r="DS73">
            <v>59450</v>
          </cell>
          <cell r="DT73">
            <v>47731</v>
          </cell>
          <cell r="DU73">
            <v>45178</v>
          </cell>
          <cell r="DV73">
            <v>41154</v>
          </cell>
          <cell r="DX73" t="str">
            <v>0</v>
          </cell>
          <cell r="DY73" t="str">
            <v>0</v>
          </cell>
          <cell r="DZ73" t="str">
            <v>0</v>
          </cell>
          <cell r="EA73" t="str">
            <v>0</v>
          </cell>
          <cell r="EB73" t="str">
            <v>0</v>
          </cell>
          <cell r="EC73" t="str">
            <v>0</v>
          </cell>
          <cell r="ED73" t="str">
            <v>0</v>
          </cell>
          <cell r="EE73" t="str">
            <v>0</v>
          </cell>
          <cell r="EF73" t="str">
            <v>0</v>
          </cell>
          <cell r="EG73" t="str">
            <v>0</v>
          </cell>
          <cell r="EH73" t="str">
            <v>0</v>
          </cell>
          <cell r="EI73" t="str">
            <v>0</v>
          </cell>
          <cell r="EJ73" t="str">
            <v>0</v>
          </cell>
          <cell r="EL73" t="str">
            <v>0</v>
          </cell>
          <cell r="EM73" t="str">
            <v>0</v>
          </cell>
          <cell r="EN73" t="str">
            <v>0</v>
          </cell>
          <cell r="EO73" t="str">
            <v>0</v>
          </cell>
          <cell r="EP73" t="str">
            <v>0</v>
          </cell>
          <cell r="EQ73" t="str">
            <v>0</v>
          </cell>
          <cell r="ER73" t="str">
            <v>0</v>
          </cell>
          <cell r="ES73" t="str">
            <v>0</v>
          </cell>
          <cell r="ET73" t="str">
            <v>0</v>
          </cell>
          <cell r="EU73" t="str">
            <v>0</v>
          </cell>
          <cell r="EV73" t="str">
            <v>0</v>
          </cell>
          <cell r="EW73" t="str">
            <v>0</v>
          </cell>
          <cell r="EX73" t="str">
            <v>0</v>
          </cell>
          <cell r="EZ73" t="str">
            <v>0</v>
          </cell>
          <cell r="FA73" t="str">
            <v>0</v>
          </cell>
          <cell r="FB73" t="str">
            <v>0</v>
          </cell>
          <cell r="FC73" t="str">
            <v>0</v>
          </cell>
          <cell r="FD73" t="str">
            <v>0</v>
          </cell>
          <cell r="FE73" t="str">
            <v>0</v>
          </cell>
          <cell r="FF73" t="str">
            <v>0</v>
          </cell>
          <cell r="FG73" t="str">
            <v>0</v>
          </cell>
          <cell r="FH73" t="str">
            <v>0</v>
          </cell>
          <cell r="FI73" t="str">
            <v>0</v>
          </cell>
          <cell r="FJ73" t="str">
            <v>0</v>
          </cell>
          <cell r="FK73" t="str">
            <v>0</v>
          </cell>
          <cell r="FL73" t="str">
            <v>0</v>
          </cell>
          <cell r="FN73" t="str">
            <v>0</v>
          </cell>
          <cell r="FO73" t="str">
            <v>0</v>
          </cell>
          <cell r="FP73" t="str">
            <v>0</v>
          </cell>
          <cell r="FQ73" t="str">
            <v>0</v>
          </cell>
          <cell r="FR73" t="str">
            <v>0</v>
          </cell>
          <cell r="FS73" t="str">
            <v>0</v>
          </cell>
          <cell r="FT73" t="str">
            <v>0</v>
          </cell>
          <cell r="FU73" t="str">
            <v>0</v>
          </cell>
          <cell r="FV73" t="str">
            <v>0</v>
          </cell>
          <cell r="FW73" t="str">
            <v>0</v>
          </cell>
          <cell r="FX73" t="str">
            <v>0</v>
          </cell>
          <cell r="FY73" t="str">
            <v>0</v>
          </cell>
          <cell r="FZ73" t="str">
            <v>0</v>
          </cell>
          <cell r="GB73" t="str">
            <v>0</v>
          </cell>
          <cell r="GC73" t="str">
            <v>0</v>
          </cell>
          <cell r="GD73" t="str">
            <v>0</v>
          </cell>
          <cell r="GE73" t="str">
            <v>0</v>
          </cell>
          <cell r="GF73" t="str">
            <v>0</v>
          </cell>
          <cell r="GG73" t="str">
            <v>0</v>
          </cell>
          <cell r="GH73" t="str">
            <v>0</v>
          </cell>
          <cell r="GI73" t="str">
            <v>0</v>
          </cell>
          <cell r="GJ73" t="str">
            <v>0</v>
          </cell>
          <cell r="GK73" t="str">
            <v>0</v>
          </cell>
          <cell r="GL73" t="str">
            <v>0</v>
          </cell>
          <cell r="GM73" t="str">
            <v>0</v>
          </cell>
          <cell r="GN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  <cell r="DX74" t="str">
            <v>0</v>
          </cell>
          <cell r="DY74" t="str">
            <v>0</v>
          </cell>
          <cell r="DZ74" t="str">
            <v>0</v>
          </cell>
          <cell r="EA74" t="str">
            <v>0</v>
          </cell>
          <cell r="EB74" t="str">
            <v>0</v>
          </cell>
          <cell r="EC74" t="str">
            <v>0</v>
          </cell>
          <cell r="ED74" t="str">
            <v>0</v>
          </cell>
          <cell r="EE74" t="str">
            <v>0</v>
          </cell>
          <cell r="EF74" t="str">
            <v>0</v>
          </cell>
          <cell r="EG74" t="str">
            <v>0</v>
          </cell>
          <cell r="EH74" t="str">
            <v>0</v>
          </cell>
          <cell r="EI74" t="str">
            <v>0</v>
          </cell>
          <cell r="EJ74" t="str">
            <v>0</v>
          </cell>
          <cell r="EL74" t="str">
            <v>0</v>
          </cell>
          <cell r="EM74" t="str">
            <v>0</v>
          </cell>
          <cell r="EN74" t="str">
            <v>0</v>
          </cell>
          <cell r="EO74" t="str">
            <v>0</v>
          </cell>
          <cell r="EP74" t="str">
            <v>0</v>
          </cell>
          <cell r="EQ74" t="str">
            <v>0</v>
          </cell>
          <cell r="ER74" t="str">
            <v>0</v>
          </cell>
          <cell r="ES74" t="str">
            <v>0</v>
          </cell>
          <cell r="ET74" t="str">
            <v>0</v>
          </cell>
          <cell r="EU74" t="str">
            <v>0</v>
          </cell>
          <cell r="EV74" t="str">
            <v>0</v>
          </cell>
          <cell r="EW74" t="str">
            <v>0</v>
          </cell>
          <cell r="EX74" t="str">
            <v>0</v>
          </cell>
          <cell r="EZ74" t="str">
            <v>0</v>
          </cell>
          <cell r="FA74" t="str">
            <v>0</v>
          </cell>
          <cell r="FB74" t="str">
            <v>0</v>
          </cell>
          <cell r="FC74" t="str">
            <v>0</v>
          </cell>
          <cell r="FD74" t="str">
            <v>0</v>
          </cell>
          <cell r="FE74" t="str">
            <v>0</v>
          </cell>
          <cell r="FF74" t="str">
            <v>0</v>
          </cell>
          <cell r="FG74" t="str">
            <v>0</v>
          </cell>
          <cell r="FH74" t="str">
            <v>0</v>
          </cell>
          <cell r="FI74" t="str">
            <v>0</v>
          </cell>
          <cell r="FJ74" t="str">
            <v>0</v>
          </cell>
          <cell r="FK74" t="str">
            <v>0</v>
          </cell>
          <cell r="FL74" t="str">
            <v>0</v>
          </cell>
          <cell r="FN74" t="str">
            <v>0</v>
          </cell>
          <cell r="FO74" t="str">
            <v>0</v>
          </cell>
          <cell r="FP74" t="str">
            <v>0</v>
          </cell>
          <cell r="FQ74" t="str">
            <v>0</v>
          </cell>
          <cell r="FR74" t="str">
            <v>0</v>
          </cell>
          <cell r="FS74" t="str">
            <v>0</v>
          </cell>
          <cell r="FT74" t="str">
            <v>0</v>
          </cell>
          <cell r="FU74" t="str">
            <v>0</v>
          </cell>
          <cell r="FV74" t="str">
            <v>0</v>
          </cell>
          <cell r="FW74" t="str">
            <v>0</v>
          </cell>
          <cell r="FX74" t="str">
            <v>0</v>
          </cell>
          <cell r="FY74" t="str">
            <v>0</v>
          </cell>
          <cell r="FZ74" t="str">
            <v>0</v>
          </cell>
          <cell r="GB74" t="str">
            <v>0</v>
          </cell>
          <cell r="GC74" t="str">
            <v>0</v>
          </cell>
          <cell r="GD74" t="str">
            <v>0</v>
          </cell>
          <cell r="GE74" t="str">
            <v>0</v>
          </cell>
          <cell r="GF74" t="str">
            <v>0</v>
          </cell>
          <cell r="GG74" t="str">
            <v>0</v>
          </cell>
          <cell r="GH74" t="str">
            <v>0</v>
          </cell>
          <cell r="GI74" t="str">
            <v>0</v>
          </cell>
          <cell r="GJ74" t="str">
            <v>0</v>
          </cell>
          <cell r="GK74" t="str">
            <v>0</v>
          </cell>
          <cell r="GL74" t="str">
            <v>0</v>
          </cell>
          <cell r="GM74" t="str">
            <v>0</v>
          </cell>
          <cell r="GN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  <cell r="DX75" t="str">
            <v>0</v>
          </cell>
          <cell r="DY75" t="str">
            <v>0</v>
          </cell>
          <cell r="DZ75" t="str">
            <v>0</v>
          </cell>
          <cell r="EA75" t="str">
            <v>0</v>
          </cell>
          <cell r="EB75" t="str">
            <v>0</v>
          </cell>
          <cell r="EC75" t="str">
            <v>0</v>
          </cell>
          <cell r="ED75" t="str">
            <v>0</v>
          </cell>
          <cell r="EE75" t="str">
            <v>0</v>
          </cell>
          <cell r="EF75" t="str">
            <v>0</v>
          </cell>
          <cell r="EG75" t="str">
            <v>0</v>
          </cell>
          <cell r="EH75" t="str">
            <v>0</v>
          </cell>
          <cell r="EI75" t="str">
            <v>0</v>
          </cell>
          <cell r="EJ75" t="str">
            <v>0</v>
          </cell>
          <cell r="EL75" t="str">
            <v>0</v>
          </cell>
          <cell r="EM75" t="str">
            <v>0</v>
          </cell>
          <cell r="EN75" t="str">
            <v>0</v>
          </cell>
          <cell r="EO75" t="str">
            <v>0</v>
          </cell>
          <cell r="EP75" t="str">
            <v>0</v>
          </cell>
          <cell r="EQ75" t="str">
            <v>0</v>
          </cell>
          <cell r="ER75" t="str">
            <v>0</v>
          </cell>
          <cell r="ES75" t="str">
            <v>0</v>
          </cell>
          <cell r="ET75" t="str">
            <v>0</v>
          </cell>
          <cell r="EU75" t="str">
            <v>0</v>
          </cell>
          <cell r="EV75" t="str">
            <v>0</v>
          </cell>
          <cell r="EW75" t="str">
            <v>0</v>
          </cell>
          <cell r="EX75" t="str">
            <v>0</v>
          </cell>
          <cell r="EZ75" t="str">
            <v>0</v>
          </cell>
          <cell r="FA75" t="str">
            <v>0</v>
          </cell>
          <cell r="FB75" t="str">
            <v>0</v>
          </cell>
          <cell r="FC75" t="str">
            <v>0</v>
          </cell>
          <cell r="FD75" t="str">
            <v>0</v>
          </cell>
          <cell r="FE75" t="str">
            <v>0</v>
          </cell>
          <cell r="FF75" t="str">
            <v>0</v>
          </cell>
          <cell r="FG75" t="str">
            <v>0</v>
          </cell>
          <cell r="FH75" t="str">
            <v>0</v>
          </cell>
          <cell r="FI75" t="str">
            <v>0</v>
          </cell>
          <cell r="FJ75" t="str">
            <v>0</v>
          </cell>
          <cell r="FK75" t="str">
            <v>0</v>
          </cell>
          <cell r="FL75" t="str">
            <v>0</v>
          </cell>
          <cell r="FN75" t="str">
            <v>0</v>
          </cell>
          <cell r="FO75" t="str">
            <v>0</v>
          </cell>
          <cell r="FP75" t="str">
            <v>0</v>
          </cell>
          <cell r="FQ75" t="str">
            <v>0</v>
          </cell>
          <cell r="FR75" t="str">
            <v>0</v>
          </cell>
          <cell r="FS75" t="str">
            <v>0</v>
          </cell>
          <cell r="FT75" t="str">
            <v>0</v>
          </cell>
          <cell r="FU75" t="str">
            <v>0</v>
          </cell>
          <cell r="FV75" t="str">
            <v>0</v>
          </cell>
          <cell r="FW75" t="str">
            <v>0</v>
          </cell>
          <cell r="FX75" t="str">
            <v>0</v>
          </cell>
          <cell r="FY75" t="str">
            <v>0</v>
          </cell>
          <cell r="FZ75" t="str">
            <v>0</v>
          </cell>
          <cell r="GB75" t="str">
            <v>0</v>
          </cell>
          <cell r="GC75" t="str">
            <v>0</v>
          </cell>
          <cell r="GD75" t="str">
            <v>0</v>
          </cell>
          <cell r="GE75" t="str">
            <v>0</v>
          </cell>
          <cell r="GF75" t="str">
            <v>0</v>
          </cell>
          <cell r="GG75" t="str">
            <v>0</v>
          </cell>
          <cell r="GH75" t="str">
            <v>0</v>
          </cell>
          <cell r="GI75" t="str">
            <v>0</v>
          </cell>
          <cell r="GJ75" t="str">
            <v>0</v>
          </cell>
          <cell r="GK75" t="str">
            <v>0</v>
          </cell>
          <cell r="GL75" t="str">
            <v>0</v>
          </cell>
          <cell r="GM75" t="str">
            <v>0</v>
          </cell>
          <cell r="GN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  <cell r="AA76" t="str">
            <v>0</v>
          </cell>
          <cell r="AB76" t="str">
            <v>0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  <cell r="DX76">
            <v>89396.81</v>
          </cell>
          <cell r="DY76">
            <v>7421.76</v>
          </cell>
          <cell r="DZ76">
            <v>7424.06</v>
          </cell>
          <cell r="EA76">
            <v>7421.76</v>
          </cell>
          <cell r="EB76">
            <v>7447.87</v>
          </cell>
          <cell r="EC76">
            <v>7449.64</v>
          </cell>
          <cell r="ED76">
            <v>7448.27</v>
          </cell>
          <cell r="EE76">
            <v>7463.07</v>
          </cell>
          <cell r="EF76">
            <v>7463.66</v>
          </cell>
          <cell r="EG76">
            <v>7464.17</v>
          </cell>
          <cell r="EH76">
            <v>7463.63</v>
          </cell>
          <cell r="EI76">
            <v>7464.75</v>
          </cell>
          <cell r="EJ76">
            <v>7464.17</v>
          </cell>
          <cell r="EL76">
            <v>181592.95999999999</v>
          </cell>
          <cell r="EM76">
            <v>15157.33</v>
          </cell>
          <cell r="EN76">
            <v>15158.33</v>
          </cell>
          <cell r="EO76">
            <v>15157.33</v>
          </cell>
          <cell r="EP76">
            <v>15134.33</v>
          </cell>
          <cell r="EQ76">
            <v>15134.33</v>
          </cell>
          <cell r="ER76">
            <v>15133.33</v>
          </cell>
          <cell r="ES76">
            <v>15118.33</v>
          </cell>
          <cell r="ET76">
            <v>15119.33</v>
          </cell>
          <cell r="EU76">
            <v>15120.33</v>
          </cell>
          <cell r="EV76">
            <v>15119.33</v>
          </cell>
          <cell r="EW76">
            <v>15120.33</v>
          </cell>
          <cell r="EX76">
            <v>15120.33</v>
          </cell>
          <cell r="EZ76">
            <v>7595.73</v>
          </cell>
          <cell r="FA76">
            <v>635.63</v>
          </cell>
          <cell r="FB76">
            <v>633.15</v>
          </cell>
          <cell r="FC76">
            <v>635.54</v>
          </cell>
          <cell r="FD76">
            <v>634.28</v>
          </cell>
          <cell r="FE76">
            <v>631.98</v>
          </cell>
          <cell r="FF76">
            <v>634.26</v>
          </cell>
          <cell r="FG76">
            <v>633.66999999999996</v>
          </cell>
          <cell r="FH76">
            <v>632.49</v>
          </cell>
          <cell r="FI76">
            <v>631.42999999999995</v>
          </cell>
          <cell r="FJ76">
            <v>631.69000000000005</v>
          </cell>
          <cell r="FK76">
            <v>630.17999999999995</v>
          </cell>
          <cell r="FL76">
            <v>631.42999999999995</v>
          </cell>
          <cell r="FN76" t="str">
            <v>0</v>
          </cell>
          <cell r="FO76" t="str">
            <v>0</v>
          </cell>
          <cell r="FP76" t="str">
            <v>0</v>
          </cell>
          <cell r="FQ76" t="str">
            <v>0</v>
          </cell>
          <cell r="FR76" t="str">
            <v>0</v>
          </cell>
          <cell r="FS76" t="str">
            <v>0</v>
          </cell>
          <cell r="FT76" t="str">
            <v>0</v>
          </cell>
          <cell r="FU76" t="str">
            <v>0</v>
          </cell>
          <cell r="FV76" t="str">
            <v>0</v>
          </cell>
          <cell r="FW76" t="str">
            <v>0</v>
          </cell>
          <cell r="FX76" t="str">
            <v>0</v>
          </cell>
          <cell r="FY76" t="str">
            <v>0</v>
          </cell>
          <cell r="FZ76" t="str">
            <v>0</v>
          </cell>
          <cell r="GB76">
            <v>278585.5</v>
          </cell>
          <cell r="GC76">
            <v>23214.720000000001</v>
          </cell>
          <cell r="GD76">
            <v>23215.54</v>
          </cell>
          <cell r="GE76">
            <v>23214.63</v>
          </cell>
          <cell r="GF76">
            <v>23216.48</v>
          </cell>
          <cell r="GG76">
            <v>23215.95</v>
          </cell>
          <cell r="GH76">
            <v>23215.86</v>
          </cell>
          <cell r="GI76">
            <v>23215.07</v>
          </cell>
          <cell r="GJ76">
            <v>23215.48</v>
          </cell>
          <cell r="GK76">
            <v>23215.93</v>
          </cell>
          <cell r="GL76">
            <v>23214.65</v>
          </cell>
          <cell r="GM76">
            <v>23215.26</v>
          </cell>
          <cell r="GN76">
            <v>23215.93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  <cell r="DX77" t="str">
            <v>0</v>
          </cell>
          <cell r="DY77" t="str">
            <v>0</v>
          </cell>
          <cell r="DZ77" t="str">
            <v>0</v>
          </cell>
          <cell r="EA77" t="str">
            <v>0</v>
          </cell>
          <cell r="EB77" t="str">
            <v>0</v>
          </cell>
          <cell r="EC77" t="str">
            <v>0</v>
          </cell>
          <cell r="ED77" t="str">
            <v>0</v>
          </cell>
          <cell r="EE77" t="str">
            <v>0</v>
          </cell>
          <cell r="EF77" t="str">
            <v>0</v>
          </cell>
          <cell r="EG77" t="str">
            <v>0</v>
          </cell>
          <cell r="EH77" t="str">
            <v>0</v>
          </cell>
          <cell r="EI77" t="str">
            <v>0</v>
          </cell>
          <cell r="EJ77" t="str">
            <v>0</v>
          </cell>
          <cell r="EL77" t="str">
            <v>0</v>
          </cell>
          <cell r="EM77" t="str">
            <v>0</v>
          </cell>
          <cell r="EN77" t="str">
            <v>0</v>
          </cell>
          <cell r="EO77" t="str">
            <v>0</v>
          </cell>
          <cell r="EP77" t="str">
            <v>0</v>
          </cell>
          <cell r="EQ77" t="str">
            <v>0</v>
          </cell>
          <cell r="ER77" t="str">
            <v>0</v>
          </cell>
          <cell r="ES77" t="str">
            <v>0</v>
          </cell>
          <cell r="ET77" t="str">
            <v>0</v>
          </cell>
          <cell r="EU77" t="str">
            <v>0</v>
          </cell>
          <cell r="EV77" t="str">
            <v>0</v>
          </cell>
          <cell r="EW77" t="str">
            <v>0</v>
          </cell>
          <cell r="EX77" t="str">
            <v>0</v>
          </cell>
          <cell r="EZ77" t="str">
            <v>0</v>
          </cell>
          <cell r="FA77" t="str">
            <v>0</v>
          </cell>
          <cell r="FB77" t="str">
            <v>0</v>
          </cell>
          <cell r="FC77" t="str">
            <v>0</v>
          </cell>
          <cell r="FD77" t="str">
            <v>0</v>
          </cell>
          <cell r="FE77" t="str">
            <v>0</v>
          </cell>
          <cell r="FF77" t="str">
            <v>0</v>
          </cell>
          <cell r="FG77" t="str">
            <v>0</v>
          </cell>
          <cell r="FH77" t="str">
            <v>0</v>
          </cell>
          <cell r="FI77" t="str">
            <v>0</v>
          </cell>
          <cell r="FJ77" t="str">
            <v>0</v>
          </cell>
          <cell r="FK77" t="str">
            <v>0</v>
          </cell>
          <cell r="FL77" t="str">
            <v>0</v>
          </cell>
          <cell r="FN77" t="str">
            <v>0</v>
          </cell>
          <cell r="FO77" t="str">
            <v>0</v>
          </cell>
          <cell r="FP77" t="str">
            <v>0</v>
          </cell>
          <cell r="FQ77" t="str">
            <v>0</v>
          </cell>
          <cell r="FR77" t="str">
            <v>0</v>
          </cell>
          <cell r="FS77" t="str">
            <v>0</v>
          </cell>
          <cell r="FT77" t="str">
            <v>0</v>
          </cell>
          <cell r="FU77" t="str">
            <v>0</v>
          </cell>
          <cell r="FV77" t="str">
            <v>0</v>
          </cell>
          <cell r="FW77" t="str">
            <v>0</v>
          </cell>
          <cell r="FX77" t="str">
            <v>0</v>
          </cell>
          <cell r="FY77" t="str">
            <v>0</v>
          </cell>
          <cell r="FZ77" t="str">
            <v>0</v>
          </cell>
          <cell r="GB77" t="str">
            <v>0</v>
          </cell>
          <cell r="GC77" t="str">
            <v>0</v>
          </cell>
          <cell r="GD77" t="str">
            <v>0</v>
          </cell>
          <cell r="GE77" t="str">
            <v>0</v>
          </cell>
          <cell r="GF77" t="str">
            <v>0</v>
          </cell>
          <cell r="GG77" t="str">
            <v>0</v>
          </cell>
          <cell r="GH77" t="str">
            <v>0</v>
          </cell>
          <cell r="GI77" t="str">
            <v>0</v>
          </cell>
          <cell r="GJ77" t="str">
            <v>0</v>
          </cell>
          <cell r="GK77" t="str">
            <v>0</v>
          </cell>
          <cell r="GL77" t="str">
            <v>0</v>
          </cell>
          <cell r="GM77" t="str">
            <v>0</v>
          </cell>
          <cell r="GN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  <cell r="DX78" t="str">
            <v>0</v>
          </cell>
          <cell r="DY78" t="str">
            <v>0</v>
          </cell>
          <cell r="DZ78" t="str">
            <v>0</v>
          </cell>
          <cell r="EA78" t="str">
            <v>0</v>
          </cell>
          <cell r="EB78" t="str">
            <v>0</v>
          </cell>
          <cell r="EC78" t="str">
            <v>0</v>
          </cell>
          <cell r="ED78" t="str">
            <v>0</v>
          </cell>
          <cell r="EE78" t="str">
            <v>0</v>
          </cell>
          <cell r="EF78" t="str">
            <v>0</v>
          </cell>
          <cell r="EG78" t="str">
            <v>0</v>
          </cell>
          <cell r="EH78" t="str">
            <v>0</v>
          </cell>
          <cell r="EI78" t="str">
            <v>0</v>
          </cell>
          <cell r="EJ78" t="str">
            <v>0</v>
          </cell>
          <cell r="EL78" t="str">
            <v>0</v>
          </cell>
          <cell r="EM78" t="str">
            <v>0</v>
          </cell>
          <cell r="EN78" t="str">
            <v>0</v>
          </cell>
          <cell r="EO78" t="str">
            <v>0</v>
          </cell>
          <cell r="EP78" t="str">
            <v>0</v>
          </cell>
          <cell r="EQ78" t="str">
            <v>0</v>
          </cell>
          <cell r="ER78" t="str">
            <v>0</v>
          </cell>
          <cell r="ES78" t="str">
            <v>0</v>
          </cell>
          <cell r="ET78" t="str">
            <v>0</v>
          </cell>
          <cell r="EU78" t="str">
            <v>0</v>
          </cell>
          <cell r="EV78" t="str">
            <v>0</v>
          </cell>
          <cell r="EW78" t="str">
            <v>0</v>
          </cell>
          <cell r="EX78" t="str">
            <v>0</v>
          </cell>
          <cell r="EZ78" t="str">
            <v>0</v>
          </cell>
          <cell r="FA78" t="str">
            <v>0</v>
          </cell>
          <cell r="FB78" t="str">
            <v>0</v>
          </cell>
          <cell r="FC78" t="str">
            <v>0</v>
          </cell>
          <cell r="FD78" t="str">
            <v>0</v>
          </cell>
          <cell r="FE78" t="str">
            <v>0</v>
          </cell>
          <cell r="FF78" t="str">
            <v>0</v>
          </cell>
          <cell r="FG78" t="str">
            <v>0</v>
          </cell>
          <cell r="FH78" t="str">
            <v>0</v>
          </cell>
          <cell r="FI78" t="str">
            <v>0</v>
          </cell>
          <cell r="FJ78" t="str">
            <v>0</v>
          </cell>
          <cell r="FK78" t="str">
            <v>0</v>
          </cell>
          <cell r="FL78" t="str">
            <v>0</v>
          </cell>
          <cell r="FN78" t="str">
            <v>0</v>
          </cell>
          <cell r="FO78" t="str">
            <v>0</v>
          </cell>
          <cell r="FP78" t="str">
            <v>0</v>
          </cell>
          <cell r="FQ78" t="str">
            <v>0</v>
          </cell>
          <cell r="FR78" t="str">
            <v>0</v>
          </cell>
          <cell r="FS78" t="str">
            <v>0</v>
          </cell>
          <cell r="FT78" t="str">
            <v>0</v>
          </cell>
          <cell r="FU78" t="str">
            <v>0</v>
          </cell>
          <cell r="FV78" t="str">
            <v>0</v>
          </cell>
          <cell r="FW78" t="str">
            <v>0</v>
          </cell>
          <cell r="FX78" t="str">
            <v>0</v>
          </cell>
          <cell r="FY78" t="str">
            <v>0</v>
          </cell>
          <cell r="FZ78" t="str">
            <v>0</v>
          </cell>
          <cell r="GB78" t="str">
            <v>0</v>
          </cell>
          <cell r="GC78" t="str">
            <v>0</v>
          </cell>
          <cell r="GD78" t="str">
            <v>0</v>
          </cell>
          <cell r="GE78" t="str">
            <v>0</v>
          </cell>
          <cell r="GF78" t="str">
            <v>0</v>
          </cell>
          <cell r="GG78" t="str">
            <v>0</v>
          </cell>
          <cell r="GH78" t="str">
            <v>0</v>
          </cell>
          <cell r="GI78" t="str">
            <v>0</v>
          </cell>
          <cell r="GJ78" t="str">
            <v>0</v>
          </cell>
          <cell r="GK78" t="str">
            <v>0</v>
          </cell>
          <cell r="GL78" t="str">
            <v>0</v>
          </cell>
          <cell r="GM78" t="str">
            <v>0</v>
          </cell>
          <cell r="GN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  <cell r="DX79" t="str">
            <v>0</v>
          </cell>
          <cell r="DY79" t="str">
            <v>0</v>
          </cell>
          <cell r="DZ79" t="str">
            <v>0</v>
          </cell>
          <cell r="EA79" t="str">
            <v>0</v>
          </cell>
          <cell r="EB79" t="str">
            <v>0</v>
          </cell>
          <cell r="EC79" t="str">
            <v>0</v>
          </cell>
          <cell r="ED79" t="str">
            <v>0</v>
          </cell>
          <cell r="EE79" t="str">
            <v>0</v>
          </cell>
          <cell r="EF79" t="str">
            <v>0</v>
          </cell>
          <cell r="EG79" t="str">
            <v>0</v>
          </cell>
          <cell r="EH79" t="str">
            <v>0</v>
          </cell>
          <cell r="EI79" t="str">
            <v>0</v>
          </cell>
          <cell r="EJ79" t="str">
            <v>0</v>
          </cell>
          <cell r="EL79" t="str">
            <v>0</v>
          </cell>
          <cell r="EM79" t="str">
            <v>0</v>
          </cell>
          <cell r="EN79" t="str">
            <v>0</v>
          </cell>
          <cell r="EO79" t="str">
            <v>0</v>
          </cell>
          <cell r="EP79" t="str">
            <v>0</v>
          </cell>
          <cell r="EQ79" t="str">
            <v>0</v>
          </cell>
          <cell r="ER79" t="str">
            <v>0</v>
          </cell>
          <cell r="ES79" t="str">
            <v>0</v>
          </cell>
          <cell r="ET79" t="str">
            <v>0</v>
          </cell>
          <cell r="EU79" t="str">
            <v>0</v>
          </cell>
          <cell r="EV79" t="str">
            <v>0</v>
          </cell>
          <cell r="EW79" t="str">
            <v>0</v>
          </cell>
          <cell r="EX79" t="str">
            <v>0</v>
          </cell>
          <cell r="EZ79" t="str">
            <v>0</v>
          </cell>
          <cell r="FA79" t="str">
            <v>0</v>
          </cell>
          <cell r="FB79" t="str">
            <v>0</v>
          </cell>
          <cell r="FC79" t="str">
            <v>0</v>
          </cell>
          <cell r="FD79" t="str">
            <v>0</v>
          </cell>
          <cell r="FE79" t="str">
            <v>0</v>
          </cell>
          <cell r="FF79" t="str">
            <v>0</v>
          </cell>
          <cell r="FG79" t="str">
            <v>0</v>
          </cell>
          <cell r="FH79" t="str">
            <v>0</v>
          </cell>
          <cell r="FI79" t="str">
            <v>0</v>
          </cell>
          <cell r="FJ79" t="str">
            <v>0</v>
          </cell>
          <cell r="FK79" t="str">
            <v>0</v>
          </cell>
          <cell r="FL79" t="str">
            <v>0</v>
          </cell>
          <cell r="FN79" t="str">
            <v>0</v>
          </cell>
          <cell r="FO79" t="str">
            <v>0</v>
          </cell>
          <cell r="FP79" t="str">
            <v>0</v>
          </cell>
          <cell r="FQ79" t="str">
            <v>0</v>
          </cell>
          <cell r="FR79" t="str">
            <v>0</v>
          </cell>
          <cell r="FS79" t="str">
            <v>0</v>
          </cell>
          <cell r="FT79" t="str">
            <v>0</v>
          </cell>
          <cell r="FU79" t="str">
            <v>0</v>
          </cell>
          <cell r="FV79" t="str">
            <v>0</v>
          </cell>
          <cell r="FW79" t="str">
            <v>0</v>
          </cell>
          <cell r="FX79" t="str">
            <v>0</v>
          </cell>
          <cell r="FY79" t="str">
            <v>0</v>
          </cell>
          <cell r="FZ79" t="str">
            <v>0</v>
          </cell>
          <cell r="GB79" t="str">
            <v>0</v>
          </cell>
          <cell r="GC79" t="str">
            <v>0</v>
          </cell>
          <cell r="GD79" t="str">
            <v>0</v>
          </cell>
          <cell r="GE79" t="str">
            <v>0</v>
          </cell>
          <cell r="GF79" t="str">
            <v>0</v>
          </cell>
          <cell r="GG79" t="str">
            <v>0</v>
          </cell>
          <cell r="GH79" t="str">
            <v>0</v>
          </cell>
          <cell r="GI79" t="str">
            <v>0</v>
          </cell>
          <cell r="GJ79" t="str">
            <v>0</v>
          </cell>
          <cell r="GK79" t="str">
            <v>0</v>
          </cell>
          <cell r="GL79" t="str">
            <v>0</v>
          </cell>
          <cell r="GM79" t="str">
            <v>0</v>
          </cell>
          <cell r="GN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  <cell r="DX80" t="str">
            <v>0</v>
          </cell>
          <cell r="DY80" t="str">
            <v>0</v>
          </cell>
          <cell r="DZ80" t="str">
            <v>0</v>
          </cell>
          <cell r="EA80" t="str">
            <v>0</v>
          </cell>
          <cell r="EB80" t="str">
            <v>0</v>
          </cell>
          <cell r="EC80" t="str">
            <v>0</v>
          </cell>
          <cell r="ED80" t="str">
            <v>0</v>
          </cell>
          <cell r="EE80" t="str">
            <v>0</v>
          </cell>
          <cell r="EF80" t="str">
            <v>0</v>
          </cell>
          <cell r="EG80" t="str">
            <v>0</v>
          </cell>
          <cell r="EH80" t="str">
            <v>0</v>
          </cell>
          <cell r="EI80" t="str">
            <v>0</v>
          </cell>
          <cell r="EJ80" t="str">
            <v>0</v>
          </cell>
          <cell r="EL80" t="str">
            <v>0</v>
          </cell>
          <cell r="EM80" t="str">
            <v>0</v>
          </cell>
          <cell r="EN80" t="str">
            <v>0</v>
          </cell>
          <cell r="EO80" t="str">
            <v>0</v>
          </cell>
          <cell r="EP80" t="str">
            <v>0</v>
          </cell>
          <cell r="EQ80" t="str">
            <v>0</v>
          </cell>
          <cell r="ER80" t="str">
            <v>0</v>
          </cell>
          <cell r="ES80" t="str">
            <v>0</v>
          </cell>
          <cell r="ET80" t="str">
            <v>0</v>
          </cell>
          <cell r="EU80" t="str">
            <v>0</v>
          </cell>
          <cell r="EV80" t="str">
            <v>0</v>
          </cell>
          <cell r="EW80" t="str">
            <v>0</v>
          </cell>
          <cell r="EX80" t="str">
            <v>0</v>
          </cell>
          <cell r="EZ80" t="str">
            <v>0</v>
          </cell>
          <cell r="FA80" t="str">
            <v>0</v>
          </cell>
          <cell r="FB80" t="str">
            <v>0</v>
          </cell>
          <cell r="FC80" t="str">
            <v>0</v>
          </cell>
          <cell r="FD80" t="str">
            <v>0</v>
          </cell>
          <cell r="FE80" t="str">
            <v>0</v>
          </cell>
          <cell r="FF80" t="str">
            <v>0</v>
          </cell>
          <cell r="FG80" t="str">
            <v>0</v>
          </cell>
          <cell r="FH80" t="str">
            <v>0</v>
          </cell>
          <cell r="FI80" t="str">
            <v>0</v>
          </cell>
          <cell r="FJ80" t="str">
            <v>0</v>
          </cell>
          <cell r="FK80" t="str">
            <v>0</v>
          </cell>
          <cell r="FL80" t="str">
            <v>0</v>
          </cell>
          <cell r="FN80" t="str">
            <v>0</v>
          </cell>
          <cell r="FO80" t="str">
            <v>0</v>
          </cell>
          <cell r="FP80" t="str">
            <v>0</v>
          </cell>
          <cell r="FQ80" t="str">
            <v>0</v>
          </cell>
          <cell r="FR80" t="str">
            <v>0</v>
          </cell>
          <cell r="FS80" t="str">
            <v>0</v>
          </cell>
          <cell r="FT80" t="str">
            <v>0</v>
          </cell>
          <cell r="FU80" t="str">
            <v>0</v>
          </cell>
          <cell r="FV80" t="str">
            <v>0</v>
          </cell>
          <cell r="FW80" t="str">
            <v>0</v>
          </cell>
          <cell r="FX80" t="str">
            <v>0</v>
          </cell>
          <cell r="FY80" t="str">
            <v>0</v>
          </cell>
          <cell r="FZ80" t="str">
            <v>0</v>
          </cell>
          <cell r="GB80" t="str">
            <v>0</v>
          </cell>
          <cell r="GC80" t="str">
            <v>0</v>
          </cell>
          <cell r="GD80" t="str">
            <v>0</v>
          </cell>
          <cell r="GE80" t="str">
            <v>0</v>
          </cell>
          <cell r="GF80" t="str">
            <v>0</v>
          </cell>
          <cell r="GG80" t="str">
            <v>0</v>
          </cell>
          <cell r="GH80" t="str">
            <v>0</v>
          </cell>
          <cell r="GI80" t="str">
            <v>0</v>
          </cell>
          <cell r="GJ80" t="str">
            <v>0</v>
          </cell>
          <cell r="GK80" t="str">
            <v>0</v>
          </cell>
          <cell r="GL80" t="str">
            <v>0</v>
          </cell>
          <cell r="GM80" t="str">
            <v>0</v>
          </cell>
          <cell r="GN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  <cell r="DX81" t="str">
            <v>0</v>
          </cell>
          <cell r="DY81" t="str">
            <v>0</v>
          </cell>
          <cell r="DZ81" t="str">
            <v>0</v>
          </cell>
          <cell r="EA81" t="str">
            <v>0</v>
          </cell>
          <cell r="EB81" t="str">
            <v>0</v>
          </cell>
          <cell r="EC81" t="str">
            <v>0</v>
          </cell>
          <cell r="ED81" t="str">
            <v>0</v>
          </cell>
          <cell r="EE81" t="str">
            <v>0</v>
          </cell>
          <cell r="EF81" t="str">
            <v>0</v>
          </cell>
          <cell r="EG81" t="str">
            <v>0</v>
          </cell>
          <cell r="EH81" t="str">
            <v>0</v>
          </cell>
          <cell r="EI81" t="str">
            <v>0</v>
          </cell>
          <cell r="EJ81" t="str">
            <v>0</v>
          </cell>
          <cell r="EL81" t="str">
            <v>0</v>
          </cell>
          <cell r="EM81" t="str">
            <v>0</v>
          </cell>
          <cell r="EN81" t="str">
            <v>0</v>
          </cell>
          <cell r="EO81" t="str">
            <v>0</v>
          </cell>
          <cell r="EP81" t="str">
            <v>0</v>
          </cell>
          <cell r="EQ81" t="str">
            <v>0</v>
          </cell>
          <cell r="ER81" t="str">
            <v>0</v>
          </cell>
          <cell r="ES81" t="str">
            <v>0</v>
          </cell>
          <cell r="ET81" t="str">
            <v>0</v>
          </cell>
          <cell r="EU81" t="str">
            <v>0</v>
          </cell>
          <cell r="EV81" t="str">
            <v>0</v>
          </cell>
          <cell r="EW81" t="str">
            <v>0</v>
          </cell>
          <cell r="EX81" t="str">
            <v>0</v>
          </cell>
          <cell r="EZ81" t="str">
            <v>0</v>
          </cell>
          <cell r="FA81" t="str">
            <v>0</v>
          </cell>
          <cell r="FB81" t="str">
            <v>0</v>
          </cell>
          <cell r="FC81" t="str">
            <v>0</v>
          </cell>
          <cell r="FD81" t="str">
            <v>0</v>
          </cell>
          <cell r="FE81" t="str">
            <v>0</v>
          </cell>
          <cell r="FF81" t="str">
            <v>0</v>
          </cell>
          <cell r="FG81" t="str">
            <v>0</v>
          </cell>
          <cell r="FH81" t="str">
            <v>0</v>
          </cell>
          <cell r="FI81" t="str">
            <v>0</v>
          </cell>
          <cell r="FJ81" t="str">
            <v>0</v>
          </cell>
          <cell r="FK81" t="str">
            <v>0</v>
          </cell>
          <cell r="FL81" t="str">
            <v>0</v>
          </cell>
          <cell r="FN81" t="str">
            <v>0</v>
          </cell>
          <cell r="FO81" t="str">
            <v>0</v>
          </cell>
          <cell r="FP81" t="str">
            <v>0</v>
          </cell>
          <cell r="FQ81" t="str">
            <v>0</v>
          </cell>
          <cell r="FR81" t="str">
            <v>0</v>
          </cell>
          <cell r="FS81" t="str">
            <v>0</v>
          </cell>
          <cell r="FT81" t="str">
            <v>0</v>
          </cell>
          <cell r="FU81" t="str">
            <v>0</v>
          </cell>
          <cell r="FV81" t="str">
            <v>0</v>
          </cell>
          <cell r="FW81" t="str">
            <v>0</v>
          </cell>
          <cell r="FX81" t="str">
            <v>0</v>
          </cell>
          <cell r="FY81" t="str">
            <v>0</v>
          </cell>
          <cell r="FZ81" t="str">
            <v>0</v>
          </cell>
          <cell r="GB81" t="str">
            <v>0</v>
          </cell>
          <cell r="GC81" t="str">
            <v>0</v>
          </cell>
          <cell r="GD81" t="str">
            <v>0</v>
          </cell>
          <cell r="GE81" t="str">
            <v>0</v>
          </cell>
          <cell r="GF81" t="str">
            <v>0</v>
          </cell>
          <cell r="GG81" t="str">
            <v>0</v>
          </cell>
          <cell r="GH81" t="str">
            <v>0</v>
          </cell>
          <cell r="GI81" t="str">
            <v>0</v>
          </cell>
          <cell r="GJ81" t="str">
            <v>0</v>
          </cell>
          <cell r="GK81" t="str">
            <v>0</v>
          </cell>
          <cell r="GL81" t="str">
            <v>0</v>
          </cell>
          <cell r="GM81" t="str">
            <v>0</v>
          </cell>
          <cell r="GN81" t="str">
            <v>0</v>
          </cell>
        </row>
        <row r="82">
          <cell r="A82" t="str">
            <v>Taxes other than income taxes, utility  - Public Serv Comm As 4081-30112</v>
          </cell>
          <cell r="B82">
            <v>325870</v>
          </cell>
          <cell r="C82">
            <v>27156</v>
          </cell>
          <cell r="D82">
            <v>27156</v>
          </cell>
          <cell r="E82">
            <v>27156</v>
          </cell>
          <cell r="F82">
            <v>27156</v>
          </cell>
          <cell r="G82">
            <v>27156</v>
          </cell>
          <cell r="H82">
            <v>27156</v>
          </cell>
          <cell r="I82">
            <v>27156</v>
          </cell>
          <cell r="J82">
            <v>27156</v>
          </cell>
          <cell r="K82">
            <v>27156</v>
          </cell>
          <cell r="L82">
            <v>27156</v>
          </cell>
          <cell r="M82">
            <v>27156</v>
          </cell>
          <cell r="N82">
            <v>27154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0</v>
          </cell>
          <cell r="Y82" t="str">
            <v>0</v>
          </cell>
          <cell r="Z82" t="str">
            <v>0</v>
          </cell>
          <cell r="AA82" t="str">
            <v>0</v>
          </cell>
          <cell r="AB82" t="str">
            <v>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 t="str">
            <v>0</v>
          </cell>
          <cell r="AS82" t="str">
            <v>0</v>
          </cell>
          <cell r="AT82" t="str">
            <v>0</v>
          </cell>
          <cell r="AU82" t="str">
            <v>0</v>
          </cell>
          <cell r="AV82" t="str">
            <v>0</v>
          </cell>
          <cell r="AW82" t="str">
            <v>0</v>
          </cell>
          <cell r="AX82" t="str">
            <v>0</v>
          </cell>
          <cell r="AY82" t="str">
            <v>0</v>
          </cell>
          <cell r="AZ82" t="str">
            <v>0</v>
          </cell>
          <cell r="BA82" t="str">
            <v>0</v>
          </cell>
          <cell r="BB82" t="str">
            <v>0</v>
          </cell>
          <cell r="BC82" t="str">
            <v>0</v>
          </cell>
          <cell r="BD82" t="str">
            <v>0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>
            <v>37165</v>
          </cell>
          <cell r="BU82" t="str">
            <v>0</v>
          </cell>
          <cell r="BV82" t="str">
            <v>0</v>
          </cell>
          <cell r="BW82">
            <v>2850</v>
          </cell>
          <cell r="BX82">
            <v>9310</v>
          </cell>
          <cell r="BY82">
            <v>7450</v>
          </cell>
          <cell r="BZ82">
            <v>330</v>
          </cell>
          <cell r="CA82">
            <v>300</v>
          </cell>
          <cell r="CB82">
            <v>1985</v>
          </cell>
          <cell r="CC82">
            <v>520</v>
          </cell>
          <cell r="CD82">
            <v>5560</v>
          </cell>
          <cell r="CE82">
            <v>8280</v>
          </cell>
          <cell r="CF82">
            <v>580</v>
          </cell>
          <cell r="CH82">
            <v>176600</v>
          </cell>
          <cell r="CI82">
            <v>44150</v>
          </cell>
          <cell r="CJ82">
            <v>0</v>
          </cell>
          <cell r="CK82">
            <v>0</v>
          </cell>
          <cell r="CL82">
            <v>44150</v>
          </cell>
          <cell r="CM82">
            <v>0</v>
          </cell>
          <cell r="CN82">
            <v>0</v>
          </cell>
          <cell r="CO82">
            <v>44150</v>
          </cell>
          <cell r="CP82">
            <v>0</v>
          </cell>
          <cell r="CQ82">
            <v>0</v>
          </cell>
          <cell r="CR82">
            <v>44150</v>
          </cell>
          <cell r="CS82">
            <v>0</v>
          </cell>
          <cell r="CT82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>
            <v>539635</v>
          </cell>
          <cell r="DK82">
            <v>71306</v>
          </cell>
          <cell r="DL82">
            <v>27156</v>
          </cell>
          <cell r="DM82">
            <v>30006</v>
          </cell>
          <cell r="DN82">
            <v>80616</v>
          </cell>
          <cell r="DO82">
            <v>34606</v>
          </cell>
          <cell r="DP82">
            <v>27486</v>
          </cell>
          <cell r="DQ82">
            <v>71606</v>
          </cell>
          <cell r="DR82">
            <v>29141</v>
          </cell>
          <cell r="DS82">
            <v>27676</v>
          </cell>
          <cell r="DT82">
            <v>76866</v>
          </cell>
          <cell r="DU82">
            <v>35436</v>
          </cell>
          <cell r="DV82">
            <v>27734</v>
          </cell>
          <cell r="DX82">
            <v>292765</v>
          </cell>
          <cell r="DY82">
            <v>15126.32</v>
          </cell>
          <cell r="DZ82">
            <v>28186.31</v>
          </cell>
          <cell r="EA82">
            <v>43214.11</v>
          </cell>
          <cell r="EB82">
            <v>58007.23</v>
          </cell>
          <cell r="EC82">
            <v>37064.94</v>
          </cell>
          <cell r="ED82">
            <v>32839.620000000003</v>
          </cell>
          <cell r="EE82">
            <v>23260.5</v>
          </cell>
          <cell r="EF82">
            <v>14425.81</v>
          </cell>
          <cell r="EG82">
            <v>10264.719999999999</v>
          </cell>
          <cell r="EH82">
            <v>9291.48</v>
          </cell>
          <cell r="EI82">
            <v>9411.48</v>
          </cell>
          <cell r="EJ82">
            <v>11672.48</v>
          </cell>
          <cell r="EL82">
            <v>207162</v>
          </cell>
          <cell r="EM82">
            <v>9267</v>
          </cell>
          <cell r="EN82">
            <v>17534</v>
          </cell>
          <cell r="EO82">
            <v>34578</v>
          </cell>
          <cell r="EP82">
            <v>46628</v>
          </cell>
          <cell r="EQ82">
            <v>30422</v>
          </cell>
          <cell r="ER82">
            <v>27145</v>
          </cell>
          <cell r="ES82">
            <v>7400</v>
          </cell>
          <cell r="ET82">
            <v>8569</v>
          </cell>
          <cell r="EU82">
            <v>6689</v>
          </cell>
          <cell r="EV82">
            <v>6471</v>
          </cell>
          <cell r="EW82">
            <v>6518</v>
          </cell>
          <cell r="EX82">
            <v>5941</v>
          </cell>
          <cell r="EZ82" t="str">
            <v>0</v>
          </cell>
          <cell r="FA82" t="str">
            <v>0</v>
          </cell>
          <cell r="FB82" t="str">
            <v>0</v>
          </cell>
          <cell r="FC82" t="str">
            <v>0</v>
          </cell>
          <cell r="FD82" t="str">
            <v>0</v>
          </cell>
          <cell r="FE82" t="str">
            <v>0</v>
          </cell>
          <cell r="FF82" t="str">
            <v>0</v>
          </cell>
          <cell r="FG82" t="str">
            <v>0</v>
          </cell>
          <cell r="FH82" t="str">
            <v>0</v>
          </cell>
          <cell r="FI82" t="str">
            <v>0</v>
          </cell>
          <cell r="FJ82" t="str">
            <v>0</v>
          </cell>
          <cell r="FK82" t="str">
            <v>0</v>
          </cell>
          <cell r="FL82" t="str">
            <v>0</v>
          </cell>
          <cell r="FN82" t="str">
            <v>0</v>
          </cell>
          <cell r="FO82" t="str">
            <v>0</v>
          </cell>
          <cell r="FP82" t="str">
            <v>0</v>
          </cell>
          <cell r="FQ82" t="str">
            <v>0</v>
          </cell>
          <cell r="FR82" t="str">
            <v>0</v>
          </cell>
          <cell r="FS82" t="str">
            <v>0</v>
          </cell>
          <cell r="FT82" t="str">
            <v>0</v>
          </cell>
          <cell r="FU82" t="str">
            <v>0</v>
          </cell>
          <cell r="FV82" t="str">
            <v>0</v>
          </cell>
          <cell r="FW82" t="str">
            <v>0</v>
          </cell>
          <cell r="FX82" t="str">
            <v>0</v>
          </cell>
          <cell r="FY82" t="str">
            <v>0</v>
          </cell>
          <cell r="FZ82" t="str">
            <v>0</v>
          </cell>
          <cell r="GB82">
            <v>499927</v>
          </cell>
          <cell r="GC82">
            <v>24393.32</v>
          </cell>
          <cell r="GD82">
            <v>45720.31</v>
          </cell>
          <cell r="GE82">
            <v>77792.11</v>
          </cell>
          <cell r="GF82">
            <v>104635.23</v>
          </cell>
          <cell r="GG82">
            <v>67486.94</v>
          </cell>
          <cell r="GH82">
            <v>59984.62</v>
          </cell>
          <cell r="GI82">
            <v>30660.5</v>
          </cell>
          <cell r="GJ82">
            <v>22994.81</v>
          </cell>
          <cell r="GK82">
            <v>16953.72</v>
          </cell>
          <cell r="GL82">
            <v>15762.48</v>
          </cell>
          <cell r="GM82">
            <v>15929.48</v>
          </cell>
          <cell r="GN82">
            <v>17613.48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>
            <v>227600</v>
          </cell>
          <cell r="Q83">
            <v>18970</v>
          </cell>
          <cell r="R83">
            <v>18970</v>
          </cell>
          <cell r="S83">
            <v>18970</v>
          </cell>
          <cell r="T83">
            <v>18970</v>
          </cell>
          <cell r="U83">
            <v>18970</v>
          </cell>
          <cell r="V83">
            <v>18970</v>
          </cell>
          <cell r="W83">
            <v>18970</v>
          </cell>
          <cell r="X83">
            <v>18970</v>
          </cell>
          <cell r="Y83">
            <v>18970</v>
          </cell>
          <cell r="Z83">
            <v>18970</v>
          </cell>
          <cell r="AA83">
            <v>18970</v>
          </cell>
          <cell r="AB83">
            <v>18930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>
            <v>227600</v>
          </cell>
          <cell r="DK83">
            <v>18970</v>
          </cell>
          <cell r="DL83">
            <v>18970</v>
          </cell>
          <cell r="DM83">
            <v>18970</v>
          </cell>
          <cell r="DN83">
            <v>18970</v>
          </cell>
          <cell r="DO83">
            <v>18970</v>
          </cell>
          <cell r="DP83">
            <v>18970</v>
          </cell>
          <cell r="DQ83">
            <v>18970</v>
          </cell>
          <cell r="DR83">
            <v>18970</v>
          </cell>
          <cell r="DS83">
            <v>18970</v>
          </cell>
          <cell r="DT83">
            <v>18970</v>
          </cell>
          <cell r="DU83">
            <v>18970</v>
          </cell>
          <cell r="DV83">
            <v>18930</v>
          </cell>
          <cell r="DX83" t="str">
            <v>0</v>
          </cell>
          <cell r="DY83" t="str">
            <v>0</v>
          </cell>
          <cell r="DZ83" t="str">
            <v>0</v>
          </cell>
          <cell r="EA83" t="str">
            <v>0</v>
          </cell>
          <cell r="EB83" t="str">
            <v>0</v>
          </cell>
          <cell r="EC83" t="str">
            <v>0</v>
          </cell>
          <cell r="ED83" t="str">
            <v>0</v>
          </cell>
          <cell r="EE83" t="str">
            <v>0</v>
          </cell>
          <cell r="EF83" t="str">
            <v>0</v>
          </cell>
          <cell r="EG83" t="str">
            <v>0</v>
          </cell>
          <cell r="EH83" t="str">
            <v>0</v>
          </cell>
          <cell r="EI83" t="str">
            <v>0</v>
          </cell>
          <cell r="EJ83" t="str">
            <v>0</v>
          </cell>
          <cell r="EL83" t="str">
            <v>0</v>
          </cell>
          <cell r="EM83" t="str">
            <v>0</v>
          </cell>
          <cell r="EN83" t="str">
            <v>0</v>
          </cell>
          <cell r="EO83" t="str">
            <v>0</v>
          </cell>
          <cell r="EP83" t="str">
            <v>0</v>
          </cell>
          <cell r="EQ83" t="str">
            <v>0</v>
          </cell>
          <cell r="ER83" t="str">
            <v>0</v>
          </cell>
          <cell r="ES83" t="str">
            <v>0</v>
          </cell>
          <cell r="ET83" t="str">
            <v>0</v>
          </cell>
          <cell r="EU83" t="str">
            <v>0</v>
          </cell>
          <cell r="EV83" t="str">
            <v>0</v>
          </cell>
          <cell r="EW83" t="str">
            <v>0</v>
          </cell>
          <cell r="EX83" t="str">
            <v>0</v>
          </cell>
          <cell r="EZ83" t="str">
            <v>0</v>
          </cell>
          <cell r="FA83" t="str">
            <v>0</v>
          </cell>
          <cell r="FB83" t="str">
            <v>0</v>
          </cell>
          <cell r="FC83" t="str">
            <v>0</v>
          </cell>
          <cell r="FD83" t="str">
            <v>0</v>
          </cell>
          <cell r="FE83" t="str">
            <v>0</v>
          </cell>
          <cell r="FF83" t="str">
            <v>0</v>
          </cell>
          <cell r="FG83" t="str">
            <v>0</v>
          </cell>
          <cell r="FH83" t="str">
            <v>0</v>
          </cell>
          <cell r="FI83" t="str">
            <v>0</v>
          </cell>
          <cell r="FJ83" t="str">
            <v>0</v>
          </cell>
          <cell r="FK83" t="str">
            <v>0</v>
          </cell>
          <cell r="FL83" t="str">
            <v>0</v>
          </cell>
          <cell r="FN83" t="str">
            <v>0</v>
          </cell>
          <cell r="FO83" t="str">
            <v>0</v>
          </cell>
          <cell r="FP83" t="str">
            <v>0</v>
          </cell>
          <cell r="FQ83" t="str">
            <v>0</v>
          </cell>
          <cell r="FR83" t="str">
            <v>0</v>
          </cell>
          <cell r="FS83" t="str">
            <v>0</v>
          </cell>
          <cell r="FT83" t="str">
            <v>0</v>
          </cell>
          <cell r="FU83" t="str">
            <v>0</v>
          </cell>
          <cell r="FV83" t="str">
            <v>0</v>
          </cell>
          <cell r="FW83" t="str">
            <v>0</v>
          </cell>
          <cell r="FX83" t="str">
            <v>0</v>
          </cell>
          <cell r="FY83" t="str">
            <v>0</v>
          </cell>
          <cell r="FZ83" t="str">
            <v>0</v>
          </cell>
          <cell r="GB83" t="str">
            <v>0</v>
          </cell>
          <cell r="GC83" t="str">
            <v>0</v>
          </cell>
          <cell r="GD83" t="str">
            <v>0</v>
          </cell>
          <cell r="GE83" t="str">
            <v>0</v>
          </cell>
          <cell r="GF83" t="str">
            <v>0</v>
          </cell>
          <cell r="GG83" t="str">
            <v>0</v>
          </cell>
          <cell r="GH83" t="str">
            <v>0</v>
          </cell>
          <cell r="GI83" t="str">
            <v>0</v>
          </cell>
          <cell r="GJ83" t="str">
            <v>0</v>
          </cell>
          <cell r="GK83" t="str">
            <v>0</v>
          </cell>
          <cell r="GL83" t="str">
            <v>0</v>
          </cell>
          <cell r="GM83" t="str">
            <v>0</v>
          </cell>
          <cell r="GN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  <cell r="DX84" t="str">
            <v>0</v>
          </cell>
          <cell r="DY84" t="str">
            <v>0</v>
          </cell>
          <cell r="DZ84" t="str">
            <v>0</v>
          </cell>
          <cell r="EA84" t="str">
            <v>0</v>
          </cell>
          <cell r="EB84" t="str">
            <v>0</v>
          </cell>
          <cell r="EC84" t="str">
            <v>0</v>
          </cell>
          <cell r="ED84" t="str">
            <v>0</v>
          </cell>
          <cell r="EE84" t="str">
            <v>0</v>
          </cell>
          <cell r="EF84" t="str">
            <v>0</v>
          </cell>
          <cell r="EG84" t="str">
            <v>0</v>
          </cell>
          <cell r="EH84" t="str">
            <v>0</v>
          </cell>
          <cell r="EI84" t="str">
            <v>0</v>
          </cell>
          <cell r="EJ84" t="str">
            <v>0</v>
          </cell>
          <cell r="EL84" t="str">
            <v>0</v>
          </cell>
          <cell r="EM84" t="str">
            <v>0</v>
          </cell>
          <cell r="EN84" t="str">
            <v>0</v>
          </cell>
          <cell r="EO84" t="str">
            <v>0</v>
          </cell>
          <cell r="EP84" t="str">
            <v>0</v>
          </cell>
          <cell r="EQ84" t="str">
            <v>0</v>
          </cell>
          <cell r="ER84" t="str">
            <v>0</v>
          </cell>
          <cell r="ES84" t="str">
            <v>0</v>
          </cell>
          <cell r="ET84" t="str">
            <v>0</v>
          </cell>
          <cell r="EU84" t="str">
            <v>0</v>
          </cell>
          <cell r="EV84" t="str">
            <v>0</v>
          </cell>
          <cell r="EW84" t="str">
            <v>0</v>
          </cell>
          <cell r="EX84" t="str">
            <v>0</v>
          </cell>
          <cell r="EZ84" t="str">
            <v>0</v>
          </cell>
          <cell r="FA84" t="str">
            <v>0</v>
          </cell>
          <cell r="FB84" t="str">
            <v>0</v>
          </cell>
          <cell r="FC84" t="str">
            <v>0</v>
          </cell>
          <cell r="FD84" t="str">
            <v>0</v>
          </cell>
          <cell r="FE84" t="str">
            <v>0</v>
          </cell>
          <cell r="FF84" t="str">
            <v>0</v>
          </cell>
          <cell r="FG84" t="str">
            <v>0</v>
          </cell>
          <cell r="FH84" t="str">
            <v>0</v>
          </cell>
          <cell r="FI84" t="str">
            <v>0</v>
          </cell>
          <cell r="FJ84" t="str">
            <v>0</v>
          </cell>
          <cell r="FK84" t="str">
            <v>0</v>
          </cell>
          <cell r="FL84" t="str">
            <v>0</v>
          </cell>
          <cell r="FN84" t="str">
            <v>0</v>
          </cell>
          <cell r="FO84" t="str">
            <v>0</v>
          </cell>
          <cell r="FP84" t="str">
            <v>0</v>
          </cell>
          <cell r="FQ84" t="str">
            <v>0</v>
          </cell>
          <cell r="FR84" t="str">
            <v>0</v>
          </cell>
          <cell r="FS84" t="str">
            <v>0</v>
          </cell>
          <cell r="FT84" t="str">
            <v>0</v>
          </cell>
          <cell r="FU84" t="str">
            <v>0</v>
          </cell>
          <cell r="FV84" t="str">
            <v>0</v>
          </cell>
          <cell r="FW84" t="str">
            <v>0</v>
          </cell>
          <cell r="FX84" t="str">
            <v>0</v>
          </cell>
          <cell r="FY84" t="str">
            <v>0</v>
          </cell>
          <cell r="FZ84" t="str">
            <v>0</v>
          </cell>
          <cell r="GB84" t="str">
            <v>0</v>
          </cell>
          <cell r="GC84" t="str">
            <v>0</v>
          </cell>
          <cell r="GD84" t="str">
            <v>0</v>
          </cell>
          <cell r="GE84" t="str">
            <v>0</v>
          </cell>
          <cell r="GF84" t="str">
            <v>0</v>
          </cell>
          <cell r="GG84" t="str">
            <v>0</v>
          </cell>
          <cell r="GH84" t="str">
            <v>0</v>
          </cell>
          <cell r="GI84" t="str">
            <v>0</v>
          </cell>
          <cell r="GJ84" t="str">
            <v>0</v>
          </cell>
          <cell r="GK84" t="str">
            <v>0</v>
          </cell>
          <cell r="GL84" t="str">
            <v>0</v>
          </cell>
          <cell r="GM84" t="str">
            <v>0</v>
          </cell>
          <cell r="GN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  <cell r="DX85" t="str">
            <v>0</v>
          </cell>
          <cell r="DY85" t="str">
            <v>0</v>
          </cell>
          <cell r="DZ85" t="str">
            <v>0</v>
          </cell>
          <cell r="EA85" t="str">
            <v>0</v>
          </cell>
          <cell r="EB85" t="str">
            <v>0</v>
          </cell>
          <cell r="EC85" t="str">
            <v>0</v>
          </cell>
          <cell r="ED85" t="str">
            <v>0</v>
          </cell>
          <cell r="EE85" t="str">
            <v>0</v>
          </cell>
          <cell r="EF85" t="str">
            <v>0</v>
          </cell>
          <cell r="EG85" t="str">
            <v>0</v>
          </cell>
          <cell r="EH85" t="str">
            <v>0</v>
          </cell>
          <cell r="EI85" t="str">
            <v>0</v>
          </cell>
          <cell r="EJ85" t="str">
            <v>0</v>
          </cell>
          <cell r="EL85" t="str">
            <v>0</v>
          </cell>
          <cell r="EM85" t="str">
            <v>0</v>
          </cell>
          <cell r="EN85" t="str">
            <v>0</v>
          </cell>
          <cell r="EO85" t="str">
            <v>0</v>
          </cell>
          <cell r="EP85" t="str">
            <v>0</v>
          </cell>
          <cell r="EQ85" t="str">
            <v>0</v>
          </cell>
          <cell r="ER85" t="str">
            <v>0</v>
          </cell>
          <cell r="ES85" t="str">
            <v>0</v>
          </cell>
          <cell r="ET85" t="str">
            <v>0</v>
          </cell>
          <cell r="EU85" t="str">
            <v>0</v>
          </cell>
          <cell r="EV85" t="str">
            <v>0</v>
          </cell>
          <cell r="EW85" t="str">
            <v>0</v>
          </cell>
          <cell r="EX85" t="str">
            <v>0</v>
          </cell>
          <cell r="EZ85" t="str">
            <v>0</v>
          </cell>
          <cell r="FA85" t="str">
            <v>0</v>
          </cell>
          <cell r="FB85" t="str">
            <v>0</v>
          </cell>
          <cell r="FC85" t="str">
            <v>0</v>
          </cell>
          <cell r="FD85" t="str">
            <v>0</v>
          </cell>
          <cell r="FE85" t="str">
            <v>0</v>
          </cell>
          <cell r="FF85" t="str">
            <v>0</v>
          </cell>
          <cell r="FG85" t="str">
            <v>0</v>
          </cell>
          <cell r="FH85" t="str">
            <v>0</v>
          </cell>
          <cell r="FI85" t="str">
            <v>0</v>
          </cell>
          <cell r="FJ85" t="str">
            <v>0</v>
          </cell>
          <cell r="FK85" t="str">
            <v>0</v>
          </cell>
          <cell r="FL85" t="str">
            <v>0</v>
          </cell>
          <cell r="FN85" t="str">
            <v>0</v>
          </cell>
          <cell r="FO85" t="str">
            <v>0</v>
          </cell>
          <cell r="FP85" t="str">
            <v>0</v>
          </cell>
          <cell r="FQ85" t="str">
            <v>0</v>
          </cell>
          <cell r="FR85" t="str">
            <v>0</v>
          </cell>
          <cell r="FS85" t="str">
            <v>0</v>
          </cell>
          <cell r="FT85" t="str">
            <v>0</v>
          </cell>
          <cell r="FU85" t="str">
            <v>0</v>
          </cell>
          <cell r="FV85" t="str">
            <v>0</v>
          </cell>
          <cell r="FW85" t="str">
            <v>0</v>
          </cell>
          <cell r="FX85" t="str">
            <v>0</v>
          </cell>
          <cell r="FY85" t="str">
            <v>0</v>
          </cell>
          <cell r="FZ85" t="str">
            <v>0</v>
          </cell>
          <cell r="GB85" t="str">
            <v>0</v>
          </cell>
          <cell r="GC85" t="str">
            <v>0</v>
          </cell>
          <cell r="GD85" t="str">
            <v>0</v>
          </cell>
          <cell r="GE85" t="str">
            <v>0</v>
          </cell>
          <cell r="GF85" t="str">
            <v>0</v>
          </cell>
          <cell r="GG85" t="str">
            <v>0</v>
          </cell>
          <cell r="GH85" t="str">
            <v>0</v>
          </cell>
          <cell r="GI85" t="str">
            <v>0</v>
          </cell>
          <cell r="GJ85" t="str">
            <v>0</v>
          </cell>
          <cell r="GK85" t="str">
            <v>0</v>
          </cell>
          <cell r="GL85" t="str">
            <v>0</v>
          </cell>
          <cell r="GM85" t="str">
            <v>0</v>
          </cell>
          <cell r="GN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  <cell r="DX86" t="str">
            <v>0</v>
          </cell>
          <cell r="DY86" t="str">
            <v>0</v>
          </cell>
          <cell r="DZ86" t="str">
            <v>0</v>
          </cell>
          <cell r="EA86" t="str">
            <v>0</v>
          </cell>
          <cell r="EB86" t="str">
            <v>0</v>
          </cell>
          <cell r="EC86" t="str">
            <v>0</v>
          </cell>
          <cell r="ED86" t="str">
            <v>0</v>
          </cell>
          <cell r="EE86" t="str">
            <v>0</v>
          </cell>
          <cell r="EF86" t="str">
            <v>0</v>
          </cell>
          <cell r="EG86" t="str">
            <v>0</v>
          </cell>
          <cell r="EH86" t="str">
            <v>0</v>
          </cell>
          <cell r="EI86" t="str">
            <v>0</v>
          </cell>
          <cell r="EJ86" t="str">
            <v>0</v>
          </cell>
          <cell r="EL86" t="str">
            <v>0</v>
          </cell>
          <cell r="EM86" t="str">
            <v>0</v>
          </cell>
          <cell r="EN86" t="str">
            <v>0</v>
          </cell>
          <cell r="EO86" t="str">
            <v>0</v>
          </cell>
          <cell r="EP86" t="str">
            <v>0</v>
          </cell>
          <cell r="EQ86" t="str">
            <v>0</v>
          </cell>
          <cell r="ER86" t="str">
            <v>0</v>
          </cell>
          <cell r="ES86" t="str">
            <v>0</v>
          </cell>
          <cell r="ET86" t="str">
            <v>0</v>
          </cell>
          <cell r="EU86" t="str">
            <v>0</v>
          </cell>
          <cell r="EV86" t="str">
            <v>0</v>
          </cell>
          <cell r="EW86" t="str">
            <v>0</v>
          </cell>
          <cell r="EX86" t="str">
            <v>0</v>
          </cell>
          <cell r="EZ86" t="str">
            <v>0</v>
          </cell>
          <cell r="FA86" t="str">
            <v>0</v>
          </cell>
          <cell r="FB86" t="str">
            <v>0</v>
          </cell>
          <cell r="FC86" t="str">
            <v>0</v>
          </cell>
          <cell r="FD86" t="str">
            <v>0</v>
          </cell>
          <cell r="FE86" t="str">
            <v>0</v>
          </cell>
          <cell r="FF86" t="str">
            <v>0</v>
          </cell>
          <cell r="FG86" t="str">
            <v>0</v>
          </cell>
          <cell r="FH86" t="str">
            <v>0</v>
          </cell>
          <cell r="FI86" t="str">
            <v>0</v>
          </cell>
          <cell r="FJ86" t="str">
            <v>0</v>
          </cell>
          <cell r="FK86" t="str">
            <v>0</v>
          </cell>
          <cell r="FL86" t="str">
            <v>0</v>
          </cell>
          <cell r="FN86" t="str">
            <v>0</v>
          </cell>
          <cell r="FO86" t="str">
            <v>0</v>
          </cell>
          <cell r="FP86" t="str">
            <v>0</v>
          </cell>
          <cell r="FQ86" t="str">
            <v>0</v>
          </cell>
          <cell r="FR86" t="str">
            <v>0</v>
          </cell>
          <cell r="FS86" t="str">
            <v>0</v>
          </cell>
          <cell r="FT86" t="str">
            <v>0</v>
          </cell>
          <cell r="FU86" t="str">
            <v>0</v>
          </cell>
          <cell r="FV86" t="str">
            <v>0</v>
          </cell>
          <cell r="FW86" t="str">
            <v>0</v>
          </cell>
          <cell r="FX86" t="str">
            <v>0</v>
          </cell>
          <cell r="FY86" t="str">
            <v>0</v>
          </cell>
          <cell r="FZ86" t="str">
            <v>0</v>
          </cell>
          <cell r="GB86" t="str">
            <v>0</v>
          </cell>
          <cell r="GC86" t="str">
            <v>0</v>
          </cell>
          <cell r="GD86" t="str">
            <v>0</v>
          </cell>
          <cell r="GE86" t="str">
            <v>0</v>
          </cell>
          <cell r="GF86" t="str">
            <v>0</v>
          </cell>
          <cell r="GG86" t="str">
            <v>0</v>
          </cell>
          <cell r="GH86" t="str">
            <v>0</v>
          </cell>
          <cell r="GI86" t="str">
            <v>0</v>
          </cell>
          <cell r="GJ86" t="str">
            <v>0</v>
          </cell>
          <cell r="GK86" t="str">
            <v>0</v>
          </cell>
          <cell r="GL86" t="str">
            <v>0</v>
          </cell>
          <cell r="GM86" t="str">
            <v>0</v>
          </cell>
          <cell r="GN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  <cell r="DX87" t="str">
            <v>0</v>
          </cell>
          <cell r="DY87" t="str">
            <v>0</v>
          </cell>
          <cell r="DZ87" t="str">
            <v>0</v>
          </cell>
          <cell r="EA87" t="str">
            <v>0</v>
          </cell>
          <cell r="EB87" t="str">
            <v>0</v>
          </cell>
          <cell r="EC87" t="str">
            <v>0</v>
          </cell>
          <cell r="ED87" t="str">
            <v>0</v>
          </cell>
          <cell r="EE87" t="str">
            <v>0</v>
          </cell>
          <cell r="EF87" t="str">
            <v>0</v>
          </cell>
          <cell r="EG87" t="str">
            <v>0</v>
          </cell>
          <cell r="EH87" t="str">
            <v>0</v>
          </cell>
          <cell r="EI87" t="str">
            <v>0</v>
          </cell>
          <cell r="EJ87" t="str">
            <v>0</v>
          </cell>
          <cell r="EL87" t="str">
            <v>0</v>
          </cell>
          <cell r="EM87" t="str">
            <v>0</v>
          </cell>
          <cell r="EN87" t="str">
            <v>0</v>
          </cell>
          <cell r="EO87" t="str">
            <v>0</v>
          </cell>
          <cell r="EP87" t="str">
            <v>0</v>
          </cell>
          <cell r="EQ87" t="str">
            <v>0</v>
          </cell>
          <cell r="ER87" t="str">
            <v>0</v>
          </cell>
          <cell r="ES87" t="str">
            <v>0</v>
          </cell>
          <cell r="ET87" t="str">
            <v>0</v>
          </cell>
          <cell r="EU87" t="str">
            <v>0</v>
          </cell>
          <cell r="EV87" t="str">
            <v>0</v>
          </cell>
          <cell r="EW87" t="str">
            <v>0</v>
          </cell>
          <cell r="EX87" t="str">
            <v>0</v>
          </cell>
          <cell r="EZ87" t="str">
            <v>0</v>
          </cell>
          <cell r="FA87" t="str">
            <v>0</v>
          </cell>
          <cell r="FB87" t="str">
            <v>0</v>
          </cell>
          <cell r="FC87" t="str">
            <v>0</v>
          </cell>
          <cell r="FD87" t="str">
            <v>0</v>
          </cell>
          <cell r="FE87" t="str">
            <v>0</v>
          </cell>
          <cell r="FF87" t="str">
            <v>0</v>
          </cell>
          <cell r="FG87" t="str">
            <v>0</v>
          </cell>
          <cell r="FH87" t="str">
            <v>0</v>
          </cell>
          <cell r="FI87" t="str">
            <v>0</v>
          </cell>
          <cell r="FJ87" t="str">
            <v>0</v>
          </cell>
          <cell r="FK87" t="str">
            <v>0</v>
          </cell>
          <cell r="FL87" t="str">
            <v>0</v>
          </cell>
          <cell r="FN87" t="str">
            <v>0</v>
          </cell>
          <cell r="FO87" t="str">
            <v>0</v>
          </cell>
          <cell r="FP87" t="str">
            <v>0</v>
          </cell>
          <cell r="FQ87" t="str">
            <v>0</v>
          </cell>
          <cell r="FR87" t="str">
            <v>0</v>
          </cell>
          <cell r="FS87" t="str">
            <v>0</v>
          </cell>
          <cell r="FT87" t="str">
            <v>0</v>
          </cell>
          <cell r="FU87" t="str">
            <v>0</v>
          </cell>
          <cell r="FV87" t="str">
            <v>0</v>
          </cell>
          <cell r="FW87" t="str">
            <v>0</v>
          </cell>
          <cell r="FX87" t="str">
            <v>0</v>
          </cell>
          <cell r="FY87" t="str">
            <v>0</v>
          </cell>
          <cell r="FZ87" t="str">
            <v>0</v>
          </cell>
          <cell r="GB87" t="str">
            <v>0</v>
          </cell>
          <cell r="GC87" t="str">
            <v>0</v>
          </cell>
          <cell r="GD87" t="str">
            <v>0</v>
          </cell>
          <cell r="GE87" t="str">
            <v>0</v>
          </cell>
          <cell r="GF87" t="str">
            <v>0</v>
          </cell>
          <cell r="GG87" t="str">
            <v>0</v>
          </cell>
          <cell r="GH87" t="str">
            <v>0</v>
          </cell>
          <cell r="GI87" t="str">
            <v>0</v>
          </cell>
          <cell r="GJ87" t="str">
            <v>0</v>
          </cell>
          <cell r="GK87" t="str">
            <v>0</v>
          </cell>
          <cell r="GL87" t="str">
            <v>0</v>
          </cell>
          <cell r="GM87" t="str">
            <v>0</v>
          </cell>
          <cell r="GN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  <cell r="DX88" t="str">
            <v>0</v>
          </cell>
          <cell r="DY88" t="str">
            <v>0</v>
          </cell>
          <cell r="DZ88" t="str">
            <v>0</v>
          </cell>
          <cell r="EA88" t="str">
            <v>0</v>
          </cell>
          <cell r="EB88" t="str">
            <v>0</v>
          </cell>
          <cell r="EC88" t="str">
            <v>0</v>
          </cell>
          <cell r="ED88" t="str">
            <v>0</v>
          </cell>
          <cell r="EE88" t="str">
            <v>0</v>
          </cell>
          <cell r="EF88" t="str">
            <v>0</v>
          </cell>
          <cell r="EG88" t="str">
            <v>0</v>
          </cell>
          <cell r="EH88" t="str">
            <v>0</v>
          </cell>
          <cell r="EI88" t="str">
            <v>0</v>
          </cell>
          <cell r="EJ88" t="str">
            <v>0</v>
          </cell>
          <cell r="EL88" t="str">
            <v>0</v>
          </cell>
          <cell r="EM88" t="str">
            <v>0</v>
          </cell>
          <cell r="EN88" t="str">
            <v>0</v>
          </cell>
          <cell r="EO88" t="str">
            <v>0</v>
          </cell>
          <cell r="EP88" t="str">
            <v>0</v>
          </cell>
          <cell r="EQ88" t="str">
            <v>0</v>
          </cell>
          <cell r="ER88" t="str">
            <v>0</v>
          </cell>
          <cell r="ES88" t="str">
            <v>0</v>
          </cell>
          <cell r="ET88" t="str">
            <v>0</v>
          </cell>
          <cell r="EU88" t="str">
            <v>0</v>
          </cell>
          <cell r="EV88" t="str">
            <v>0</v>
          </cell>
          <cell r="EW88" t="str">
            <v>0</v>
          </cell>
          <cell r="EX88" t="str">
            <v>0</v>
          </cell>
          <cell r="EZ88" t="str">
            <v>0</v>
          </cell>
          <cell r="FA88" t="str">
            <v>0</v>
          </cell>
          <cell r="FB88" t="str">
            <v>0</v>
          </cell>
          <cell r="FC88" t="str">
            <v>0</v>
          </cell>
          <cell r="FD88" t="str">
            <v>0</v>
          </cell>
          <cell r="FE88" t="str">
            <v>0</v>
          </cell>
          <cell r="FF88" t="str">
            <v>0</v>
          </cell>
          <cell r="FG88" t="str">
            <v>0</v>
          </cell>
          <cell r="FH88" t="str">
            <v>0</v>
          </cell>
          <cell r="FI88" t="str">
            <v>0</v>
          </cell>
          <cell r="FJ88" t="str">
            <v>0</v>
          </cell>
          <cell r="FK88" t="str">
            <v>0</v>
          </cell>
          <cell r="FL88" t="str">
            <v>0</v>
          </cell>
          <cell r="FN88" t="str">
            <v>0</v>
          </cell>
          <cell r="FO88" t="str">
            <v>0</v>
          </cell>
          <cell r="FP88" t="str">
            <v>0</v>
          </cell>
          <cell r="FQ88" t="str">
            <v>0</v>
          </cell>
          <cell r="FR88" t="str">
            <v>0</v>
          </cell>
          <cell r="FS88" t="str">
            <v>0</v>
          </cell>
          <cell r="FT88" t="str">
            <v>0</v>
          </cell>
          <cell r="FU88" t="str">
            <v>0</v>
          </cell>
          <cell r="FV88" t="str">
            <v>0</v>
          </cell>
          <cell r="FW88" t="str">
            <v>0</v>
          </cell>
          <cell r="FX88" t="str">
            <v>0</v>
          </cell>
          <cell r="FY88" t="str">
            <v>0</v>
          </cell>
          <cell r="FZ88" t="str">
            <v>0</v>
          </cell>
          <cell r="GB88" t="str">
            <v>0</v>
          </cell>
          <cell r="GC88" t="str">
            <v>0</v>
          </cell>
          <cell r="GD88" t="str">
            <v>0</v>
          </cell>
          <cell r="GE88" t="str">
            <v>0</v>
          </cell>
          <cell r="GF88" t="str">
            <v>0</v>
          </cell>
          <cell r="GG88" t="str">
            <v>0</v>
          </cell>
          <cell r="GH88" t="str">
            <v>0</v>
          </cell>
          <cell r="GI88" t="str">
            <v>0</v>
          </cell>
          <cell r="GJ88" t="str">
            <v>0</v>
          </cell>
          <cell r="GK88" t="str">
            <v>0</v>
          </cell>
          <cell r="GL88" t="str">
            <v>0</v>
          </cell>
          <cell r="GM88" t="str">
            <v>0</v>
          </cell>
          <cell r="GN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  <cell r="DX89" t="str">
            <v>0</v>
          </cell>
          <cell r="DY89" t="str">
            <v>0</v>
          </cell>
          <cell r="DZ89" t="str">
            <v>0</v>
          </cell>
          <cell r="EA89" t="str">
            <v>0</v>
          </cell>
          <cell r="EB89" t="str">
            <v>0</v>
          </cell>
          <cell r="EC89" t="str">
            <v>0</v>
          </cell>
          <cell r="ED89" t="str">
            <v>0</v>
          </cell>
          <cell r="EE89" t="str">
            <v>0</v>
          </cell>
          <cell r="EF89" t="str">
            <v>0</v>
          </cell>
          <cell r="EG89" t="str">
            <v>0</v>
          </cell>
          <cell r="EH89" t="str">
            <v>0</v>
          </cell>
          <cell r="EI89" t="str">
            <v>0</v>
          </cell>
          <cell r="EJ89" t="str">
            <v>0</v>
          </cell>
          <cell r="EL89" t="str">
            <v>0</v>
          </cell>
          <cell r="EM89" t="str">
            <v>0</v>
          </cell>
          <cell r="EN89" t="str">
            <v>0</v>
          </cell>
          <cell r="EO89" t="str">
            <v>0</v>
          </cell>
          <cell r="EP89" t="str">
            <v>0</v>
          </cell>
          <cell r="EQ89" t="str">
            <v>0</v>
          </cell>
          <cell r="ER89" t="str">
            <v>0</v>
          </cell>
          <cell r="ES89" t="str">
            <v>0</v>
          </cell>
          <cell r="ET89" t="str">
            <v>0</v>
          </cell>
          <cell r="EU89" t="str">
            <v>0</v>
          </cell>
          <cell r="EV89" t="str">
            <v>0</v>
          </cell>
          <cell r="EW89" t="str">
            <v>0</v>
          </cell>
          <cell r="EX89" t="str">
            <v>0</v>
          </cell>
          <cell r="EZ89" t="str">
            <v>0</v>
          </cell>
          <cell r="FA89" t="str">
            <v>0</v>
          </cell>
          <cell r="FB89" t="str">
            <v>0</v>
          </cell>
          <cell r="FC89" t="str">
            <v>0</v>
          </cell>
          <cell r="FD89" t="str">
            <v>0</v>
          </cell>
          <cell r="FE89" t="str">
            <v>0</v>
          </cell>
          <cell r="FF89" t="str">
            <v>0</v>
          </cell>
          <cell r="FG89" t="str">
            <v>0</v>
          </cell>
          <cell r="FH89" t="str">
            <v>0</v>
          </cell>
          <cell r="FI89" t="str">
            <v>0</v>
          </cell>
          <cell r="FJ89" t="str">
            <v>0</v>
          </cell>
          <cell r="FK89" t="str">
            <v>0</v>
          </cell>
          <cell r="FL89" t="str">
            <v>0</v>
          </cell>
          <cell r="FN89" t="str">
            <v>0</v>
          </cell>
          <cell r="FO89" t="str">
            <v>0</v>
          </cell>
          <cell r="FP89" t="str">
            <v>0</v>
          </cell>
          <cell r="FQ89" t="str">
            <v>0</v>
          </cell>
          <cell r="FR89" t="str">
            <v>0</v>
          </cell>
          <cell r="FS89" t="str">
            <v>0</v>
          </cell>
          <cell r="FT89" t="str">
            <v>0</v>
          </cell>
          <cell r="FU89" t="str">
            <v>0</v>
          </cell>
          <cell r="FV89" t="str">
            <v>0</v>
          </cell>
          <cell r="FW89" t="str">
            <v>0</v>
          </cell>
          <cell r="FX89" t="str">
            <v>0</v>
          </cell>
          <cell r="FY89" t="str">
            <v>0</v>
          </cell>
          <cell r="FZ89" t="str">
            <v>0</v>
          </cell>
          <cell r="GB89" t="str">
            <v>0</v>
          </cell>
          <cell r="GC89" t="str">
            <v>0</v>
          </cell>
          <cell r="GD89" t="str">
            <v>0</v>
          </cell>
          <cell r="GE89" t="str">
            <v>0</v>
          </cell>
          <cell r="GF89" t="str">
            <v>0</v>
          </cell>
          <cell r="GG89" t="str">
            <v>0</v>
          </cell>
          <cell r="GH89" t="str">
            <v>0</v>
          </cell>
          <cell r="GI89" t="str">
            <v>0</v>
          </cell>
          <cell r="GJ89" t="str">
            <v>0</v>
          </cell>
          <cell r="GK89" t="str">
            <v>0</v>
          </cell>
          <cell r="GL89" t="str">
            <v>0</v>
          </cell>
          <cell r="GM89" t="str">
            <v>0</v>
          </cell>
          <cell r="GN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  <cell r="DX90" t="str">
            <v>0</v>
          </cell>
          <cell r="DY90" t="str">
            <v>0</v>
          </cell>
          <cell r="DZ90" t="str">
            <v>0</v>
          </cell>
          <cell r="EA90" t="str">
            <v>0</v>
          </cell>
          <cell r="EB90" t="str">
            <v>0</v>
          </cell>
          <cell r="EC90" t="str">
            <v>0</v>
          </cell>
          <cell r="ED90" t="str">
            <v>0</v>
          </cell>
          <cell r="EE90" t="str">
            <v>0</v>
          </cell>
          <cell r="EF90" t="str">
            <v>0</v>
          </cell>
          <cell r="EG90" t="str">
            <v>0</v>
          </cell>
          <cell r="EH90" t="str">
            <v>0</v>
          </cell>
          <cell r="EI90" t="str">
            <v>0</v>
          </cell>
          <cell r="EJ90" t="str">
            <v>0</v>
          </cell>
          <cell r="EL90" t="str">
            <v>0</v>
          </cell>
          <cell r="EM90" t="str">
            <v>0</v>
          </cell>
          <cell r="EN90" t="str">
            <v>0</v>
          </cell>
          <cell r="EO90" t="str">
            <v>0</v>
          </cell>
          <cell r="EP90" t="str">
            <v>0</v>
          </cell>
          <cell r="EQ90" t="str">
            <v>0</v>
          </cell>
          <cell r="ER90" t="str">
            <v>0</v>
          </cell>
          <cell r="ES90" t="str">
            <v>0</v>
          </cell>
          <cell r="ET90" t="str">
            <v>0</v>
          </cell>
          <cell r="EU90" t="str">
            <v>0</v>
          </cell>
          <cell r="EV90" t="str">
            <v>0</v>
          </cell>
          <cell r="EW90" t="str">
            <v>0</v>
          </cell>
          <cell r="EX90" t="str">
            <v>0</v>
          </cell>
          <cell r="EZ90" t="str">
            <v>0</v>
          </cell>
          <cell r="FA90" t="str">
            <v>0</v>
          </cell>
          <cell r="FB90" t="str">
            <v>0</v>
          </cell>
          <cell r="FC90" t="str">
            <v>0</v>
          </cell>
          <cell r="FD90" t="str">
            <v>0</v>
          </cell>
          <cell r="FE90" t="str">
            <v>0</v>
          </cell>
          <cell r="FF90" t="str">
            <v>0</v>
          </cell>
          <cell r="FG90" t="str">
            <v>0</v>
          </cell>
          <cell r="FH90" t="str">
            <v>0</v>
          </cell>
          <cell r="FI90" t="str">
            <v>0</v>
          </cell>
          <cell r="FJ90" t="str">
            <v>0</v>
          </cell>
          <cell r="FK90" t="str">
            <v>0</v>
          </cell>
          <cell r="FL90" t="str">
            <v>0</v>
          </cell>
          <cell r="FN90" t="str">
            <v>0</v>
          </cell>
          <cell r="FO90" t="str">
            <v>0</v>
          </cell>
          <cell r="FP90" t="str">
            <v>0</v>
          </cell>
          <cell r="FQ90" t="str">
            <v>0</v>
          </cell>
          <cell r="FR90" t="str">
            <v>0</v>
          </cell>
          <cell r="FS90" t="str">
            <v>0</v>
          </cell>
          <cell r="FT90" t="str">
            <v>0</v>
          </cell>
          <cell r="FU90" t="str">
            <v>0</v>
          </cell>
          <cell r="FV90" t="str">
            <v>0</v>
          </cell>
          <cell r="FW90" t="str">
            <v>0</v>
          </cell>
          <cell r="FX90" t="str">
            <v>0</v>
          </cell>
          <cell r="FY90" t="str">
            <v>0</v>
          </cell>
          <cell r="FZ90" t="str">
            <v>0</v>
          </cell>
          <cell r="GB90" t="str">
            <v>0</v>
          </cell>
          <cell r="GC90" t="str">
            <v>0</v>
          </cell>
          <cell r="GD90" t="str">
            <v>0</v>
          </cell>
          <cell r="GE90" t="str">
            <v>0</v>
          </cell>
          <cell r="GF90" t="str">
            <v>0</v>
          </cell>
          <cell r="GG90" t="str">
            <v>0</v>
          </cell>
          <cell r="GH90" t="str">
            <v>0</v>
          </cell>
          <cell r="GI90" t="str">
            <v>0</v>
          </cell>
          <cell r="GJ90" t="str">
            <v>0</v>
          </cell>
          <cell r="GK90" t="str">
            <v>0</v>
          </cell>
          <cell r="GL90" t="str">
            <v>0</v>
          </cell>
          <cell r="GM90" t="str">
            <v>0</v>
          </cell>
          <cell r="GN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  <cell r="DX91" t="str">
            <v>0</v>
          </cell>
          <cell r="DY91" t="str">
            <v>0</v>
          </cell>
          <cell r="DZ91" t="str">
            <v>0</v>
          </cell>
          <cell r="EA91" t="str">
            <v>0</v>
          </cell>
          <cell r="EB91" t="str">
            <v>0</v>
          </cell>
          <cell r="EC91" t="str">
            <v>0</v>
          </cell>
          <cell r="ED91" t="str">
            <v>0</v>
          </cell>
          <cell r="EE91" t="str">
            <v>0</v>
          </cell>
          <cell r="EF91" t="str">
            <v>0</v>
          </cell>
          <cell r="EG91" t="str">
            <v>0</v>
          </cell>
          <cell r="EH91" t="str">
            <v>0</v>
          </cell>
          <cell r="EI91" t="str">
            <v>0</v>
          </cell>
          <cell r="EJ91" t="str">
            <v>0</v>
          </cell>
          <cell r="EL91" t="str">
            <v>0</v>
          </cell>
          <cell r="EM91" t="str">
            <v>0</v>
          </cell>
          <cell r="EN91" t="str">
            <v>0</v>
          </cell>
          <cell r="EO91" t="str">
            <v>0</v>
          </cell>
          <cell r="EP91" t="str">
            <v>0</v>
          </cell>
          <cell r="EQ91" t="str">
            <v>0</v>
          </cell>
          <cell r="ER91" t="str">
            <v>0</v>
          </cell>
          <cell r="ES91" t="str">
            <v>0</v>
          </cell>
          <cell r="ET91" t="str">
            <v>0</v>
          </cell>
          <cell r="EU91" t="str">
            <v>0</v>
          </cell>
          <cell r="EV91" t="str">
            <v>0</v>
          </cell>
          <cell r="EW91" t="str">
            <v>0</v>
          </cell>
          <cell r="EX91" t="str">
            <v>0</v>
          </cell>
          <cell r="EZ91" t="str">
            <v>0</v>
          </cell>
          <cell r="FA91" t="str">
            <v>0</v>
          </cell>
          <cell r="FB91" t="str">
            <v>0</v>
          </cell>
          <cell r="FC91" t="str">
            <v>0</v>
          </cell>
          <cell r="FD91" t="str">
            <v>0</v>
          </cell>
          <cell r="FE91" t="str">
            <v>0</v>
          </cell>
          <cell r="FF91" t="str">
            <v>0</v>
          </cell>
          <cell r="FG91" t="str">
            <v>0</v>
          </cell>
          <cell r="FH91" t="str">
            <v>0</v>
          </cell>
          <cell r="FI91" t="str">
            <v>0</v>
          </cell>
          <cell r="FJ91" t="str">
            <v>0</v>
          </cell>
          <cell r="FK91" t="str">
            <v>0</v>
          </cell>
          <cell r="FL91" t="str">
            <v>0</v>
          </cell>
          <cell r="FN91" t="str">
            <v>0</v>
          </cell>
          <cell r="FO91" t="str">
            <v>0</v>
          </cell>
          <cell r="FP91" t="str">
            <v>0</v>
          </cell>
          <cell r="FQ91" t="str">
            <v>0</v>
          </cell>
          <cell r="FR91" t="str">
            <v>0</v>
          </cell>
          <cell r="FS91" t="str">
            <v>0</v>
          </cell>
          <cell r="FT91" t="str">
            <v>0</v>
          </cell>
          <cell r="FU91" t="str">
            <v>0</v>
          </cell>
          <cell r="FV91" t="str">
            <v>0</v>
          </cell>
          <cell r="FW91" t="str">
            <v>0</v>
          </cell>
          <cell r="FX91" t="str">
            <v>0</v>
          </cell>
          <cell r="FY91" t="str">
            <v>0</v>
          </cell>
          <cell r="FZ91" t="str">
            <v>0</v>
          </cell>
          <cell r="GB91" t="str">
            <v>0</v>
          </cell>
          <cell r="GC91" t="str">
            <v>0</v>
          </cell>
          <cell r="GD91" t="str">
            <v>0</v>
          </cell>
          <cell r="GE91" t="str">
            <v>0</v>
          </cell>
          <cell r="GF91" t="str">
            <v>0</v>
          </cell>
          <cell r="GG91" t="str">
            <v>0</v>
          </cell>
          <cell r="GH91" t="str">
            <v>0</v>
          </cell>
          <cell r="GI91" t="str">
            <v>0</v>
          </cell>
          <cell r="GJ91" t="str">
            <v>0</v>
          </cell>
          <cell r="GK91" t="str">
            <v>0</v>
          </cell>
          <cell r="GL91" t="str">
            <v>0</v>
          </cell>
          <cell r="GM91" t="str">
            <v>0</v>
          </cell>
          <cell r="GN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  <cell r="DX92" t="str">
            <v>0</v>
          </cell>
          <cell r="DY92" t="str">
            <v>0</v>
          </cell>
          <cell r="DZ92" t="str">
            <v>0</v>
          </cell>
          <cell r="EA92" t="str">
            <v>0</v>
          </cell>
          <cell r="EB92" t="str">
            <v>0</v>
          </cell>
          <cell r="EC92" t="str">
            <v>0</v>
          </cell>
          <cell r="ED92" t="str">
            <v>0</v>
          </cell>
          <cell r="EE92" t="str">
            <v>0</v>
          </cell>
          <cell r="EF92" t="str">
            <v>0</v>
          </cell>
          <cell r="EG92" t="str">
            <v>0</v>
          </cell>
          <cell r="EH92" t="str">
            <v>0</v>
          </cell>
          <cell r="EI92" t="str">
            <v>0</v>
          </cell>
          <cell r="EJ92" t="str">
            <v>0</v>
          </cell>
          <cell r="EL92" t="str">
            <v>0</v>
          </cell>
          <cell r="EM92" t="str">
            <v>0</v>
          </cell>
          <cell r="EN92" t="str">
            <v>0</v>
          </cell>
          <cell r="EO92" t="str">
            <v>0</v>
          </cell>
          <cell r="EP92" t="str">
            <v>0</v>
          </cell>
          <cell r="EQ92" t="str">
            <v>0</v>
          </cell>
          <cell r="ER92" t="str">
            <v>0</v>
          </cell>
          <cell r="ES92" t="str">
            <v>0</v>
          </cell>
          <cell r="ET92" t="str">
            <v>0</v>
          </cell>
          <cell r="EU92" t="str">
            <v>0</v>
          </cell>
          <cell r="EV92" t="str">
            <v>0</v>
          </cell>
          <cell r="EW92" t="str">
            <v>0</v>
          </cell>
          <cell r="EX92" t="str">
            <v>0</v>
          </cell>
          <cell r="EZ92" t="str">
            <v>0</v>
          </cell>
          <cell r="FA92" t="str">
            <v>0</v>
          </cell>
          <cell r="FB92" t="str">
            <v>0</v>
          </cell>
          <cell r="FC92" t="str">
            <v>0</v>
          </cell>
          <cell r="FD92" t="str">
            <v>0</v>
          </cell>
          <cell r="FE92" t="str">
            <v>0</v>
          </cell>
          <cell r="FF92" t="str">
            <v>0</v>
          </cell>
          <cell r="FG92" t="str">
            <v>0</v>
          </cell>
          <cell r="FH92" t="str">
            <v>0</v>
          </cell>
          <cell r="FI92" t="str">
            <v>0</v>
          </cell>
          <cell r="FJ92" t="str">
            <v>0</v>
          </cell>
          <cell r="FK92" t="str">
            <v>0</v>
          </cell>
          <cell r="FL92" t="str">
            <v>0</v>
          </cell>
          <cell r="FN92" t="str">
            <v>0</v>
          </cell>
          <cell r="FO92" t="str">
            <v>0</v>
          </cell>
          <cell r="FP92" t="str">
            <v>0</v>
          </cell>
          <cell r="FQ92" t="str">
            <v>0</v>
          </cell>
          <cell r="FR92" t="str">
            <v>0</v>
          </cell>
          <cell r="FS92" t="str">
            <v>0</v>
          </cell>
          <cell r="FT92" t="str">
            <v>0</v>
          </cell>
          <cell r="FU92" t="str">
            <v>0</v>
          </cell>
          <cell r="FV92" t="str">
            <v>0</v>
          </cell>
          <cell r="FW92" t="str">
            <v>0</v>
          </cell>
          <cell r="FX92" t="str">
            <v>0</v>
          </cell>
          <cell r="FY92" t="str">
            <v>0</v>
          </cell>
          <cell r="FZ92" t="str">
            <v>0</v>
          </cell>
          <cell r="GB92" t="str">
            <v>0</v>
          </cell>
          <cell r="GC92" t="str">
            <v>0</v>
          </cell>
          <cell r="GD92" t="str">
            <v>0</v>
          </cell>
          <cell r="GE92" t="str">
            <v>0</v>
          </cell>
          <cell r="GF92" t="str">
            <v>0</v>
          </cell>
          <cell r="GG92" t="str">
            <v>0</v>
          </cell>
          <cell r="GH92" t="str">
            <v>0</v>
          </cell>
          <cell r="GI92" t="str">
            <v>0</v>
          </cell>
          <cell r="GJ92" t="str">
            <v>0</v>
          </cell>
          <cell r="GK92" t="str">
            <v>0</v>
          </cell>
          <cell r="GL92" t="str">
            <v>0</v>
          </cell>
          <cell r="GM92" t="str">
            <v>0</v>
          </cell>
          <cell r="GN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  <cell r="DX93" t="str">
            <v>0</v>
          </cell>
          <cell r="DY93" t="str">
            <v>0</v>
          </cell>
          <cell r="DZ93" t="str">
            <v>0</v>
          </cell>
          <cell r="EA93" t="str">
            <v>0</v>
          </cell>
          <cell r="EB93" t="str">
            <v>0</v>
          </cell>
          <cell r="EC93" t="str">
            <v>0</v>
          </cell>
          <cell r="ED93" t="str">
            <v>0</v>
          </cell>
          <cell r="EE93" t="str">
            <v>0</v>
          </cell>
          <cell r="EF93" t="str">
            <v>0</v>
          </cell>
          <cell r="EG93" t="str">
            <v>0</v>
          </cell>
          <cell r="EH93" t="str">
            <v>0</v>
          </cell>
          <cell r="EI93" t="str">
            <v>0</v>
          </cell>
          <cell r="EJ93" t="str">
            <v>0</v>
          </cell>
          <cell r="EL93" t="str">
            <v>0</v>
          </cell>
          <cell r="EM93" t="str">
            <v>0</v>
          </cell>
          <cell r="EN93" t="str">
            <v>0</v>
          </cell>
          <cell r="EO93" t="str">
            <v>0</v>
          </cell>
          <cell r="EP93" t="str">
            <v>0</v>
          </cell>
          <cell r="EQ93" t="str">
            <v>0</v>
          </cell>
          <cell r="ER93" t="str">
            <v>0</v>
          </cell>
          <cell r="ES93" t="str">
            <v>0</v>
          </cell>
          <cell r="ET93" t="str">
            <v>0</v>
          </cell>
          <cell r="EU93" t="str">
            <v>0</v>
          </cell>
          <cell r="EV93" t="str">
            <v>0</v>
          </cell>
          <cell r="EW93" t="str">
            <v>0</v>
          </cell>
          <cell r="EX93" t="str">
            <v>0</v>
          </cell>
          <cell r="EZ93" t="str">
            <v>0</v>
          </cell>
          <cell r="FA93" t="str">
            <v>0</v>
          </cell>
          <cell r="FB93" t="str">
            <v>0</v>
          </cell>
          <cell r="FC93" t="str">
            <v>0</v>
          </cell>
          <cell r="FD93" t="str">
            <v>0</v>
          </cell>
          <cell r="FE93" t="str">
            <v>0</v>
          </cell>
          <cell r="FF93" t="str">
            <v>0</v>
          </cell>
          <cell r="FG93" t="str">
            <v>0</v>
          </cell>
          <cell r="FH93" t="str">
            <v>0</v>
          </cell>
          <cell r="FI93" t="str">
            <v>0</v>
          </cell>
          <cell r="FJ93" t="str">
            <v>0</v>
          </cell>
          <cell r="FK93" t="str">
            <v>0</v>
          </cell>
          <cell r="FL93" t="str">
            <v>0</v>
          </cell>
          <cell r="FN93" t="str">
            <v>0</v>
          </cell>
          <cell r="FO93" t="str">
            <v>0</v>
          </cell>
          <cell r="FP93" t="str">
            <v>0</v>
          </cell>
          <cell r="FQ93" t="str">
            <v>0</v>
          </cell>
          <cell r="FR93" t="str">
            <v>0</v>
          </cell>
          <cell r="FS93" t="str">
            <v>0</v>
          </cell>
          <cell r="FT93" t="str">
            <v>0</v>
          </cell>
          <cell r="FU93" t="str">
            <v>0</v>
          </cell>
          <cell r="FV93" t="str">
            <v>0</v>
          </cell>
          <cell r="FW93" t="str">
            <v>0</v>
          </cell>
          <cell r="FX93" t="str">
            <v>0</v>
          </cell>
          <cell r="FY93" t="str">
            <v>0</v>
          </cell>
          <cell r="FZ93" t="str">
            <v>0</v>
          </cell>
          <cell r="GB93" t="str">
            <v>0</v>
          </cell>
          <cell r="GC93" t="str">
            <v>0</v>
          </cell>
          <cell r="GD93" t="str">
            <v>0</v>
          </cell>
          <cell r="GE93" t="str">
            <v>0</v>
          </cell>
          <cell r="GF93" t="str">
            <v>0</v>
          </cell>
          <cell r="GG93" t="str">
            <v>0</v>
          </cell>
          <cell r="GH93" t="str">
            <v>0</v>
          </cell>
          <cell r="GI93" t="str">
            <v>0</v>
          </cell>
          <cell r="GJ93" t="str">
            <v>0</v>
          </cell>
          <cell r="GK93" t="str">
            <v>0</v>
          </cell>
          <cell r="GL93" t="str">
            <v>0</v>
          </cell>
          <cell r="GM93" t="str">
            <v>0</v>
          </cell>
          <cell r="GN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  <cell r="DX94" t="str">
            <v>0</v>
          </cell>
          <cell r="DY94" t="str">
            <v>0</v>
          </cell>
          <cell r="DZ94" t="str">
            <v>0</v>
          </cell>
          <cell r="EA94" t="str">
            <v>0</v>
          </cell>
          <cell r="EB94" t="str">
            <v>0</v>
          </cell>
          <cell r="EC94" t="str">
            <v>0</v>
          </cell>
          <cell r="ED94" t="str">
            <v>0</v>
          </cell>
          <cell r="EE94" t="str">
            <v>0</v>
          </cell>
          <cell r="EF94" t="str">
            <v>0</v>
          </cell>
          <cell r="EG94" t="str">
            <v>0</v>
          </cell>
          <cell r="EH94" t="str">
            <v>0</v>
          </cell>
          <cell r="EI94" t="str">
            <v>0</v>
          </cell>
          <cell r="EJ94" t="str">
            <v>0</v>
          </cell>
          <cell r="EL94" t="str">
            <v>0</v>
          </cell>
          <cell r="EM94" t="str">
            <v>0</v>
          </cell>
          <cell r="EN94" t="str">
            <v>0</v>
          </cell>
          <cell r="EO94" t="str">
            <v>0</v>
          </cell>
          <cell r="EP94" t="str">
            <v>0</v>
          </cell>
          <cell r="EQ94" t="str">
            <v>0</v>
          </cell>
          <cell r="ER94" t="str">
            <v>0</v>
          </cell>
          <cell r="ES94" t="str">
            <v>0</v>
          </cell>
          <cell r="ET94" t="str">
            <v>0</v>
          </cell>
          <cell r="EU94" t="str">
            <v>0</v>
          </cell>
          <cell r="EV94" t="str">
            <v>0</v>
          </cell>
          <cell r="EW94" t="str">
            <v>0</v>
          </cell>
          <cell r="EX94" t="str">
            <v>0</v>
          </cell>
          <cell r="EZ94" t="str">
            <v>0</v>
          </cell>
          <cell r="FA94" t="str">
            <v>0</v>
          </cell>
          <cell r="FB94" t="str">
            <v>0</v>
          </cell>
          <cell r="FC94" t="str">
            <v>0</v>
          </cell>
          <cell r="FD94" t="str">
            <v>0</v>
          </cell>
          <cell r="FE94" t="str">
            <v>0</v>
          </cell>
          <cell r="FF94" t="str">
            <v>0</v>
          </cell>
          <cell r="FG94" t="str">
            <v>0</v>
          </cell>
          <cell r="FH94" t="str">
            <v>0</v>
          </cell>
          <cell r="FI94" t="str">
            <v>0</v>
          </cell>
          <cell r="FJ94" t="str">
            <v>0</v>
          </cell>
          <cell r="FK94" t="str">
            <v>0</v>
          </cell>
          <cell r="FL94" t="str">
            <v>0</v>
          </cell>
          <cell r="FN94" t="str">
            <v>0</v>
          </cell>
          <cell r="FO94" t="str">
            <v>0</v>
          </cell>
          <cell r="FP94" t="str">
            <v>0</v>
          </cell>
          <cell r="FQ94" t="str">
            <v>0</v>
          </cell>
          <cell r="FR94" t="str">
            <v>0</v>
          </cell>
          <cell r="FS94" t="str">
            <v>0</v>
          </cell>
          <cell r="FT94" t="str">
            <v>0</v>
          </cell>
          <cell r="FU94" t="str">
            <v>0</v>
          </cell>
          <cell r="FV94" t="str">
            <v>0</v>
          </cell>
          <cell r="FW94" t="str">
            <v>0</v>
          </cell>
          <cell r="FX94" t="str">
            <v>0</v>
          </cell>
          <cell r="FY94" t="str">
            <v>0</v>
          </cell>
          <cell r="FZ94" t="str">
            <v>0</v>
          </cell>
          <cell r="GB94" t="str">
            <v>0</v>
          </cell>
          <cell r="GC94" t="str">
            <v>0</v>
          </cell>
          <cell r="GD94" t="str">
            <v>0</v>
          </cell>
          <cell r="GE94" t="str">
            <v>0</v>
          </cell>
          <cell r="GF94" t="str">
            <v>0</v>
          </cell>
          <cell r="GG94" t="str">
            <v>0</v>
          </cell>
          <cell r="GH94" t="str">
            <v>0</v>
          </cell>
          <cell r="GI94" t="str">
            <v>0</v>
          </cell>
          <cell r="GJ94" t="str">
            <v>0</v>
          </cell>
          <cell r="GK94" t="str">
            <v>0</v>
          </cell>
          <cell r="GL94" t="str">
            <v>0</v>
          </cell>
          <cell r="GM94" t="str">
            <v>0</v>
          </cell>
          <cell r="GN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  <cell r="DX95" t="str">
            <v>0</v>
          </cell>
          <cell r="DY95" t="str">
            <v>0</v>
          </cell>
          <cell r="DZ95" t="str">
            <v>0</v>
          </cell>
          <cell r="EA95" t="str">
            <v>0</v>
          </cell>
          <cell r="EB95" t="str">
            <v>0</v>
          </cell>
          <cell r="EC95" t="str">
            <v>0</v>
          </cell>
          <cell r="ED95" t="str">
            <v>0</v>
          </cell>
          <cell r="EE95" t="str">
            <v>0</v>
          </cell>
          <cell r="EF95" t="str">
            <v>0</v>
          </cell>
          <cell r="EG95" t="str">
            <v>0</v>
          </cell>
          <cell r="EH95" t="str">
            <v>0</v>
          </cell>
          <cell r="EI95" t="str">
            <v>0</v>
          </cell>
          <cell r="EJ95" t="str">
            <v>0</v>
          </cell>
          <cell r="EL95" t="str">
            <v>0</v>
          </cell>
          <cell r="EM95" t="str">
            <v>0</v>
          </cell>
          <cell r="EN95" t="str">
            <v>0</v>
          </cell>
          <cell r="EO95" t="str">
            <v>0</v>
          </cell>
          <cell r="EP95" t="str">
            <v>0</v>
          </cell>
          <cell r="EQ95" t="str">
            <v>0</v>
          </cell>
          <cell r="ER95" t="str">
            <v>0</v>
          </cell>
          <cell r="ES95" t="str">
            <v>0</v>
          </cell>
          <cell r="ET95" t="str">
            <v>0</v>
          </cell>
          <cell r="EU95" t="str">
            <v>0</v>
          </cell>
          <cell r="EV95" t="str">
            <v>0</v>
          </cell>
          <cell r="EW95" t="str">
            <v>0</v>
          </cell>
          <cell r="EX95" t="str">
            <v>0</v>
          </cell>
          <cell r="EZ95" t="str">
            <v>0</v>
          </cell>
          <cell r="FA95" t="str">
            <v>0</v>
          </cell>
          <cell r="FB95" t="str">
            <v>0</v>
          </cell>
          <cell r="FC95" t="str">
            <v>0</v>
          </cell>
          <cell r="FD95" t="str">
            <v>0</v>
          </cell>
          <cell r="FE95" t="str">
            <v>0</v>
          </cell>
          <cell r="FF95" t="str">
            <v>0</v>
          </cell>
          <cell r="FG95" t="str">
            <v>0</v>
          </cell>
          <cell r="FH95" t="str">
            <v>0</v>
          </cell>
          <cell r="FI95" t="str">
            <v>0</v>
          </cell>
          <cell r="FJ95" t="str">
            <v>0</v>
          </cell>
          <cell r="FK95" t="str">
            <v>0</v>
          </cell>
          <cell r="FL95" t="str">
            <v>0</v>
          </cell>
          <cell r="FN95" t="str">
            <v>0</v>
          </cell>
          <cell r="FO95" t="str">
            <v>0</v>
          </cell>
          <cell r="FP95" t="str">
            <v>0</v>
          </cell>
          <cell r="FQ95" t="str">
            <v>0</v>
          </cell>
          <cell r="FR95" t="str">
            <v>0</v>
          </cell>
          <cell r="FS95" t="str">
            <v>0</v>
          </cell>
          <cell r="FT95" t="str">
            <v>0</v>
          </cell>
          <cell r="FU95" t="str">
            <v>0</v>
          </cell>
          <cell r="FV95" t="str">
            <v>0</v>
          </cell>
          <cell r="FW95" t="str">
            <v>0</v>
          </cell>
          <cell r="FX95" t="str">
            <v>0</v>
          </cell>
          <cell r="FY95" t="str">
            <v>0</v>
          </cell>
          <cell r="FZ95" t="str">
            <v>0</v>
          </cell>
          <cell r="GB95" t="str">
            <v>0</v>
          </cell>
          <cell r="GC95" t="str">
            <v>0</v>
          </cell>
          <cell r="GD95" t="str">
            <v>0</v>
          </cell>
          <cell r="GE95" t="str">
            <v>0</v>
          </cell>
          <cell r="GF95" t="str">
            <v>0</v>
          </cell>
          <cell r="GG95" t="str">
            <v>0</v>
          </cell>
          <cell r="GH95" t="str">
            <v>0</v>
          </cell>
          <cell r="GI95" t="str">
            <v>0</v>
          </cell>
          <cell r="GJ95" t="str">
            <v>0</v>
          </cell>
          <cell r="GK95" t="str">
            <v>0</v>
          </cell>
          <cell r="GL95" t="str">
            <v>0</v>
          </cell>
          <cell r="GM95" t="str">
            <v>0</v>
          </cell>
          <cell r="GN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  <cell r="DX96" t="str">
            <v>0</v>
          </cell>
          <cell r="DY96" t="str">
            <v>0</v>
          </cell>
          <cell r="DZ96" t="str">
            <v>0</v>
          </cell>
          <cell r="EA96" t="str">
            <v>0</v>
          </cell>
          <cell r="EB96" t="str">
            <v>0</v>
          </cell>
          <cell r="EC96" t="str">
            <v>0</v>
          </cell>
          <cell r="ED96" t="str">
            <v>0</v>
          </cell>
          <cell r="EE96" t="str">
            <v>0</v>
          </cell>
          <cell r="EF96" t="str">
            <v>0</v>
          </cell>
          <cell r="EG96" t="str">
            <v>0</v>
          </cell>
          <cell r="EH96" t="str">
            <v>0</v>
          </cell>
          <cell r="EI96" t="str">
            <v>0</v>
          </cell>
          <cell r="EJ96" t="str">
            <v>0</v>
          </cell>
          <cell r="EL96" t="str">
            <v>0</v>
          </cell>
          <cell r="EM96" t="str">
            <v>0</v>
          </cell>
          <cell r="EN96" t="str">
            <v>0</v>
          </cell>
          <cell r="EO96" t="str">
            <v>0</v>
          </cell>
          <cell r="EP96" t="str">
            <v>0</v>
          </cell>
          <cell r="EQ96" t="str">
            <v>0</v>
          </cell>
          <cell r="ER96" t="str">
            <v>0</v>
          </cell>
          <cell r="ES96" t="str">
            <v>0</v>
          </cell>
          <cell r="ET96" t="str">
            <v>0</v>
          </cell>
          <cell r="EU96" t="str">
            <v>0</v>
          </cell>
          <cell r="EV96" t="str">
            <v>0</v>
          </cell>
          <cell r="EW96" t="str">
            <v>0</v>
          </cell>
          <cell r="EX96" t="str">
            <v>0</v>
          </cell>
          <cell r="EZ96" t="str">
            <v>0</v>
          </cell>
          <cell r="FA96" t="str">
            <v>0</v>
          </cell>
          <cell r="FB96" t="str">
            <v>0</v>
          </cell>
          <cell r="FC96" t="str">
            <v>0</v>
          </cell>
          <cell r="FD96" t="str">
            <v>0</v>
          </cell>
          <cell r="FE96" t="str">
            <v>0</v>
          </cell>
          <cell r="FF96" t="str">
            <v>0</v>
          </cell>
          <cell r="FG96" t="str">
            <v>0</v>
          </cell>
          <cell r="FH96" t="str">
            <v>0</v>
          </cell>
          <cell r="FI96" t="str">
            <v>0</v>
          </cell>
          <cell r="FJ96" t="str">
            <v>0</v>
          </cell>
          <cell r="FK96" t="str">
            <v>0</v>
          </cell>
          <cell r="FL96" t="str">
            <v>0</v>
          </cell>
          <cell r="FN96" t="str">
            <v>0</v>
          </cell>
          <cell r="FO96" t="str">
            <v>0</v>
          </cell>
          <cell r="FP96" t="str">
            <v>0</v>
          </cell>
          <cell r="FQ96" t="str">
            <v>0</v>
          </cell>
          <cell r="FR96" t="str">
            <v>0</v>
          </cell>
          <cell r="FS96" t="str">
            <v>0</v>
          </cell>
          <cell r="FT96" t="str">
            <v>0</v>
          </cell>
          <cell r="FU96" t="str">
            <v>0</v>
          </cell>
          <cell r="FV96" t="str">
            <v>0</v>
          </cell>
          <cell r="FW96" t="str">
            <v>0</v>
          </cell>
          <cell r="FX96" t="str">
            <v>0</v>
          </cell>
          <cell r="FY96" t="str">
            <v>0</v>
          </cell>
          <cell r="FZ96" t="str">
            <v>0</v>
          </cell>
          <cell r="GB96" t="str">
            <v>0</v>
          </cell>
          <cell r="GC96" t="str">
            <v>0</v>
          </cell>
          <cell r="GD96" t="str">
            <v>0</v>
          </cell>
          <cell r="GE96" t="str">
            <v>0</v>
          </cell>
          <cell r="GF96" t="str">
            <v>0</v>
          </cell>
          <cell r="GG96" t="str">
            <v>0</v>
          </cell>
          <cell r="GH96" t="str">
            <v>0</v>
          </cell>
          <cell r="GI96" t="str">
            <v>0</v>
          </cell>
          <cell r="GJ96" t="str">
            <v>0</v>
          </cell>
          <cell r="GK96" t="str">
            <v>0</v>
          </cell>
          <cell r="GL96" t="str">
            <v>0</v>
          </cell>
          <cell r="GM96" t="str">
            <v>0</v>
          </cell>
          <cell r="GN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  <cell r="DX97" t="str">
            <v>0</v>
          </cell>
          <cell r="DY97" t="str">
            <v>0</v>
          </cell>
          <cell r="DZ97" t="str">
            <v>0</v>
          </cell>
          <cell r="EA97" t="str">
            <v>0</v>
          </cell>
          <cell r="EB97" t="str">
            <v>0</v>
          </cell>
          <cell r="EC97" t="str">
            <v>0</v>
          </cell>
          <cell r="ED97" t="str">
            <v>0</v>
          </cell>
          <cell r="EE97" t="str">
            <v>0</v>
          </cell>
          <cell r="EF97" t="str">
            <v>0</v>
          </cell>
          <cell r="EG97" t="str">
            <v>0</v>
          </cell>
          <cell r="EH97" t="str">
            <v>0</v>
          </cell>
          <cell r="EI97" t="str">
            <v>0</v>
          </cell>
          <cell r="EJ97" t="str">
            <v>0</v>
          </cell>
          <cell r="EL97" t="str">
            <v>0</v>
          </cell>
          <cell r="EM97" t="str">
            <v>0</v>
          </cell>
          <cell r="EN97" t="str">
            <v>0</v>
          </cell>
          <cell r="EO97" t="str">
            <v>0</v>
          </cell>
          <cell r="EP97" t="str">
            <v>0</v>
          </cell>
          <cell r="EQ97" t="str">
            <v>0</v>
          </cell>
          <cell r="ER97" t="str">
            <v>0</v>
          </cell>
          <cell r="ES97" t="str">
            <v>0</v>
          </cell>
          <cell r="ET97" t="str">
            <v>0</v>
          </cell>
          <cell r="EU97" t="str">
            <v>0</v>
          </cell>
          <cell r="EV97" t="str">
            <v>0</v>
          </cell>
          <cell r="EW97" t="str">
            <v>0</v>
          </cell>
          <cell r="EX97" t="str">
            <v>0</v>
          </cell>
          <cell r="EZ97" t="str">
            <v>0</v>
          </cell>
          <cell r="FA97" t="str">
            <v>0</v>
          </cell>
          <cell r="FB97" t="str">
            <v>0</v>
          </cell>
          <cell r="FC97" t="str">
            <v>0</v>
          </cell>
          <cell r="FD97" t="str">
            <v>0</v>
          </cell>
          <cell r="FE97" t="str">
            <v>0</v>
          </cell>
          <cell r="FF97" t="str">
            <v>0</v>
          </cell>
          <cell r="FG97" t="str">
            <v>0</v>
          </cell>
          <cell r="FH97" t="str">
            <v>0</v>
          </cell>
          <cell r="FI97" t="str">
            <v>0</v>
          </cell>
          <cell r="FJ97" t="str">
            <v>0</v>
          </cell>
          <cell r="FK97" t="str">
            <v>0</v>
          </cell>
          <cell r="FL97" t="str">
            <v>0</v>
          </cell>
          <cell r="FN97" t="str">
            <v>0</v>
          </cell>
          <cell r="FO97" t="str">
            <v>0</v>
          </cell>
          <cell r="FP97" t="str">
            <v>0</v>
          </cell>
          <cell r="FQ97" t="str">
            <v>0</v>
          </cell>
          <cell r="FR97" t="str">
            <v>0</v>
          </cell>
          <cell r="FS97" t="str">
            <v>0</v>
          </cell>
          <cell r="FT97" t="str">
            <v>0</v>
          </cell>
          <cell r="FU97" t="str">
            <v>0</v>
          </cell>
          <cell r="FV97" t="str">
            <v>0</v>
          </cell>
          <cell r="FW97" t="str">
            <v>0</v>
          </cell>
          <cell r="FX97" t="str">
            <v>0</v>
          </cell>
          <cell r="FY97" t="str">
            <v>0</v>
          </cell>
          <cell r="FZ97" t="str">
            <v>0</v>
          </cell>
          <cell r="GB97" t="str">
            <v>0</v>
          </cell>
          <cell r="GC97" t="str">
            <v>0</v>
          </cell>
          <cell r="GD97" t="str">
            <v>0</v>
          </cell>
          <cell r="GE97" t="str">
            <v>0</v>
          </cell>
          <cell r="GF97" t="str">
            <v>0</v>
          </cell>
          <cell r="GG97" t="str">
            <v>0</v>
          </cell>
          <cell r="GH97" t="str">
            <v>0</v>
          </cell>
          <cell r="GI97" t="str">
            <v>0</v>
          </cell>
          <cell r="GJ97" t="str">
            <v>0</v>
          </cell>
          <cell r="GK97" t="str">
            <v>0</v>
          </cell>
          <cell r="GL97" t="str">
            <v>0</v>
          </cell>
          <cell r="GM97" t="str">
            <v>0</v>
          </cell>
          <cell r="GN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  <cell r="DX98" t="str">
            <v>0</v>
          </cell>
          <cell r="DY98" t="str">
            <v>0</v>
          </cell>
          <cell r="DZ98" t="str">
            <v>0</v>
          </cell>
          <cell r="EA98" t="str">
            <v>0</v>
          </cell>
          <cell r="EB98" t="str">
            <v>0</v>
          </cell>
          <cell r="EC98" t="str">
            <v>0</v>
          </cell>
          <cell r="ED98" t="str">
            <v>0</v>
          </cell>
          <cell r="EE98" t="str">
            <v>0</v>
          </cell>
          <cell r="EF98" t="str">
            <v>0</v>
          </cell>
          <cell r="EG98" t="str">
            <v>0</v>
          </cell>
          <cell r="EH98" t="str">
            <v>0</v>
          </cell>
          <cell r="EI98" t="str">
            <v>0</v>
          </cell>
          <cell r="EJ98" t="str">
            <v>0</v>
          </cell>
          <cell r="EL98" t="str">
            <v>0</v>
          </cell>
          <cell r="EM98" t="str">
            <v>0</v>
          </cell>
          <cell r="EN98" t="str">
            <v>0</v>
          </cell>
          <cell r="EO98" t="str">
            <v>0</v>
          </cell>
          <cell r="EP98" t="str">
            <v>0</v>
          </cell>
          <cell r="EQ98" t="str">
            <v>0</v>
          </cell>
          <cell r="ER98" t="str">
            <v>0</v>
          </cell>
          <cell r="ES98" t="str">
            <v>0</v>
          </cell>
          <cell r="ET98" t="str">
            <v>0</v>
          </cell>
          <cell r="EU98" t="str">
            <v>0</v>
          </cell>
          <cell r="EV98" t="str">
            <v>0</v>
          </cell>
          <cell r="EW98" t="str">
            <v>0</v>
          </cell>
          <cell r="EX98" t="str">
            <v>0</v>
          </cell>
          <cell r="EZ98" t="str">
            <v>0</v>
          </cell>
          <cell r="FA98" t="str">
            <v>0</v>
          </cell>
          <cell r="FB98" t="str">
            <v>0</v>
          </cell>
          <cell r="FC98" t="str">
            <v>0</v>
          </cell>
          <cell r="FD98" t="str">
            <v>0</v>
          </cell>
          <cell r="FE98" t="str">
            <v>0</v>
          </cell>
          <cell r="FF98" t="str">
            <v>0</v>
          </cell>
          <cell r="FG98" t="str">
            <v>0</v>
          </cell>
          <cell r="FH98" t="str">
            <v>0</v>
          </cell>
          <cell r="FI98" t="str">
            <v>0</v>
          </cell>
          <cell r="FJ98" t="str">
            <v>0</v>
          </cell>
          <cell r="FK98" t="str">
            <v>0</v>
          </cell>
          <cell r="FL98" t="str">
            <v>0</v>
          </cell>
          <cell r="FN98" t="str">
            <v>0</v>
          </cell>
          <cell r="FO98" t="str">
            <v>0</v>
          </cell>
          <cell r="FP98" t="str">
            <v>0</v>
          </cell>
          <cell r="FQ98" t="str">
            <v>0</v>
          </cell>
          <cell r="FR98" t="str">
            <v>0</v>
          </cell>
          <cell r="FS98" t="str">
            <v>0</v>
          </cell>
          <cell r="FT98" t="str">
            <v>0</v>
          </cell>
          <cell r="FU98" t="str">
            <v>0</v>
          </cell>
          <cell r="FV98" t="str">
            <v>0</v>
          </cell>
          <cell r="FW98" t="str">
            <v>0</v>
          </cell>
          <cell r="FX98" t="str">
            <v>0</v>
          </cell>
          <cell r="FY98" t="str">
            <v>0</v>
          </cell>
          <cell r="FZ98" t="str">
            <v>0</v>
          </cell>
          <cell r="GB98" t="str">
            <v>0</v>
          </cell>
          <cell r="GC98" t="str">
            <v>0</v>
          </cell>
          <cell r="GD98" t="str">
            <v>0</v>
          </cell>
          <cell r="GE98" t="str">
            <v>0</v>
          </cell>
          <cell r="GF98" t="str">
            <v>0</v>
          </cell>
          <cell r="GG98" t="str">
            <v>0</v>
          </cell>
          <cell r="GH98" t="str">
            <v>0</v>
          </cell>
          <cell r="GI98" t="str">
            <v>0</v>
          </cell>
          <cell r="GJ98" t="str">
            <v>0</v>
          </cell>
          <cell r="GK98" t="str">
            <v>0</v>
          </cell>
          <cell r="GL98" t="str">
            <v>0</v>
          </cell>
          <cell r="GM98" t="str">
            <v>0</v>
          </cell>
          <cell r="GN98" t="str">
            <v>0</v>
          </cell>
        </row>
        <row r="99">
          <cell r="A99" t="str">
            <v>Taxes other than income taxes, utility  - Billing for Taxes O 4081-41124</v>
          </cell>
          <cell r="B99">
            <v>184866.72</v>
          </cell>
          <cell r="C99">
            <v>15405.56</v>
          </cell>
          <cell r="D99">
            <v>15405.56</v>
          </cell>
          <cell r="E99">
            <v>15405.56</v>
          </cell>
          <cell r="F99">
            <v>15405.56</v>
          </cell>
          <cell r="G99">
            <v>15405.56</v>
          </cell>
          <cell r="H99">
            <v>15405.56</v>
          </cell>
          <cell r="I99">
            <v>15405.56</v>
          </cell>
          <cell r="J99">
            <v>15405.56</v>
          </cell>
          <cell r="K99">
            <v>15405.56</v>
          </cell>
          <cell r="L99">
            <v>15405.56</v>
          </cell>
          <cell r="M99">
            <v>15405.56</v>
          </cell>
          <cell r="N99">
            <v>15405.56</v>
          </cell>
          <cell r="P99">
            <v>15697.44</v>
          </cell>
          <cell r="Q99">
            <v>1308.1199999999999</v>
          </cell>
          <cell r="R99">
            <v>1308.1199999999999</v>
          </cell>
          <cell r="S99">
            <v>1308.1199999999999</v>
          </cell>
          <cell r="T99">
            <v>1308.1199999999999</v>
          </cell>
          <cell r="U99">
            <v>1308.1199999999999</v>
          </cell>
          <cell r="V99">
            <v>1308.1199999999999</v>
          </cell>
          <cell r="W99">
            <v>1308.1199999999999</v>
          </cell>
          <cell r="X99">
            <v>1308.1199999999999</v>
          </cell>
          <cell r="Y99">
            <v>1308.1199999999999</v>
          </cell>
          <cell r="Z99">
            <v>1308.1199999999999</v>
          </cell>
          <cell r="AA99">
            <v>1308.1199999999999</v>
          </cell>
          <cell r="AB99">
            <v>1308.1199999999999</v>
          </cell>
          <cell r="AD99">
            <v>86335.8</v>
          </cell>
          <cell r="AE99">
            <v>7194.65</v>
          </cell>
          <cell r="AF99">
            <v>7194.65</v>
          </cell>
          <cell r="AG99">
            <v>7194.65</v>
          </cell>
          <cell r="AH99">
            <v>7194.65</v>
          </cell>
          <cell r="AI99">
            <v>7194.65</v>
          </cell>
          <cell r="AJ99">
            <v>7194.65</v>
          </cell>
          <cell r="AK99">
            <v>7194.65</v>
          </cell>
          <cell r="AL99">
            <v>7194.65</v>
          </cell>
          <cell r="AM99">
            <v>7194.65</v>
          </cell>
          <cell r="AN99">
            <v>7194.65</v>
          </cell>
          <cell r="AO99">
            <v>7194.65</v>
          </cell>
          <cell r="AP99">
            <v>7194.65</v>
          </cell>
          <cell r="AR99">
            <v>44581.919999999998</v>
          </cell>
          <cell r="AS99">
            <v>3715.16</v>
          </cell>
          <cell r="AT99">
            <v>3715.16</v>
          </cell>
          <cell r="AU99">
            <v>3715.16</v>
          </cell>
          <cell r="AV99">
            <v>3715.16</v>
          </cell>
          <cell r="AW99">
            <v>3715.16</v>
          </cell>
          <cell r="AX99">
            <v>3715.16</v>
          </cell>
          <cell r="AY99">
            <v>3715.16</v>
          </cell>
          <cell r="AZ99">
            <v>3715.16</v>
          </cell>
          <cell r="BA99">
            <v>3715.16</v>
          </cell>
          <cell r="BB99">
            <v>3715.16</v>
          </cell>
          <cell r="BC99">
            <v>3715.16</v>
          </cell>
          <cell r="BD99">
            <v>3715.16</v>
          </cell>
          <cell r="BF99">
            <v>16396.439999999999</v>
          </cell>
          <cell r="BG99">
            <v>1366.37</v>
          </cell>
          <cell r="BH99">
            <v>1366.37</v>
          </cell>
          <cell r="BI99">
            <v>1366.37</v>
          </cell>
          <cell r="BJ99">
            <v>1366.37</v>
          </cell>
          <cell r="BK99">
            <v>1366.37</v>
          </cell>
          <cell r="BL99">
            <v>1366.37</v>
          </cell>
          <cell r="BM99">
            <v>1366.37</v>
          </cell>
          <cell r="BN99">
            <v>1366.37</v>
          </cell>
          <cell r="BO99">
            <v>1366.37</v>
          </cell>
          <cell r="BP99">
            <v>1366.37</v>
          </cell>
          <cell r="BQ99">
            <v>1366.37</v>
          </cell>
          <cell r="BR99">
            <v>1366.37</v>
          </cell>
          <cell r="BT99">
            <v>4035.6</v>
          </cell>
          <cell r="BU99">
            <v>336.3</v>
          </cell>
          <cell r="BV99">
            <v>336.3</v>
          </cell>
          <cell r="BW99">
            <v>336.3</v>
          </cell>
          <cell r="BX99">
            <v>336.3</v>
          </cell>
          <cell r="BY99">
            <v>336.3</v>
          </cell>
          <cell r="BZ99">
            <v>336.3</v>
          </cell>
          <cell r="CA99">
            <v>336.3</v>
          </cell>
          <cell r="CB99">
            <v>336.3</v>
          </cell>
          <cell r="CC99">
            <v>336.3</v>
          </cell>
          <cell r="CD99">
            <v>336.3</v>
          </cell>
          <cell r="CE99">
            <v>336.3</v>
          </cell>
          <cell r="CF99">
            <v>336.3</v>
          </cell>
          <cell r="CH99">
            <v>33841.56</v>
          </cell>
          <cell r="CI99">
            <v>2820.13</v>
          </cell>
          <cell r="CJ99">
            <v>2820.13</v>
          </cell>
          <cell r="CK99">
            <v>2820.13</v>
          </cell>
          <cell r="CL99">
            <v>2820.13</v>
          </cell>
          <cell r="CM99">
            <v>2820.13</v>
          </cell>
          <cell r="CN99">
            <v>2820.13</v>
          </cell>
          <cell r="CO99">
            <v>2820.13</v>
          </cell>
          <cell r="CP99">
            <v>2820.13</v>
          </cell>
          <cell r="CQ99">
            <v>2820.13</v>
          </cell>
          <cell r="CR99">
            <v>2820.13</v>
          </cell>
          <cell r="CS99">
            <v>2820.13</v>
          </cell>
          <cell r="CT99">
            <v>2820.13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>
            <v>385755.48</v>
          </cell>
          <cell r="DK99">
            <v>32146.29</v>
          </cell>
          <cell r="DL99">
            <v>32146.29</v>
          </cell>
          <cell r="DM99">
            <v>32146.29</v>
          </cell>
          <cell r="DN99">
            <v>32146.29</v>
          </cell>
          <cell r="DO99">
            <v>32146.29</v>
          </cell>
          <cell r="DP99">
            <v>32146.29</v>
          </cell>
          <cell r="DQ99">
            <v>32146.29</v>
          </cell>
          <cell r="DR99">
            <v>32146.29</v>
          </cell>
          <cell r="DS99">
            <v>32146.29</v>
          </cell>
          <cell r="DT99">
            <v>32146.29</v>
          </cell>
          <cell r="DU99">
            <v>32146.29</v>
          </cell>
          <cell r="DV99">
            <v>32146.29</v>
          </cell>
          <cell r="DX99">
            <v>97846.2</v>
          </cell>
          <cell r="DY99">
            <v>8153.85</v>
          </cell>
          <cell r="DZ99">
            <v>8153.85</v>
          </cell>
          <cell r="EA99">
            <v>8153.85</v>
          </cell>
          <cell r="EB99">
            <v>8153.85</v>
          </cell>
          <cell r="EC99">
            <v>8153.85</v>
          </cell>
          <cell r="ED99">
            <v>8153.85</v>
          </cell>
          <cell r="EE99">
            <v>8153.85</v>
          </cell>
          <cell r="EF99">
            <v>8153.85</v>
          </cell>
          <cell r="EG99">
            <v>8153.85</v>
          </cell>
          <cell r="EH99">
            <v>8153.85</v>
          </cell>
          <cell r="EI99">
            <v>8153.85</v>
          </cell>
          <cell r="EJ99">
            <v>8153.85</v>
          </cell>
          <cell r="EL99">
            <v>114801.60000000001</v>
          </cell>
          <cell r="EM99">
            <v>9566.7999999999993</v>
          </cell>
          <cell r="EN99">
            <v>9566.7999999999993</v>
          </cell>
          <cell r="EO99">
            <v>9566.7999999999993</v>
          </cell>
          <cell r="EP99">
            <v>9566.7999999999993</v>
          </cell>
          <cell r="EQ99">
            <v>9566.7999999999993</v>
          </cell>
          <cell r="ER99">
            <v>9566.7999999999993</v>
          </cell>
          <cell r="ES99">
            <v>9566.7999999999993</v>
          </cell>
          <cell r="ET99">
            <v>9566.7999999999993</v>
          </cell>
          <cell r="EU99">
            <v>9566.7999999999993</v>
          </cell>
          <cell r="EV99">
            <v>9566.7999999999993</v>
          </cell>
          <cell r="EW99">
            <v>9566.7999999999993</v>
          </cell>
          <cell r="EX99">
            <v>9566.7999999999993</v>
          </cell>
          <cell r="EZ99">
            <v>4450.5600000000004</v>
          </cell>
          <cell r="FA99">
            <v>370.88</v>
          </cell>
          <cell r="FB99">
            <v>370.88</v>
          </cell>
          <cell r="FC99">
            <v>370.88</v>
          </cell>
          <cell r="FD99">
            <v>370.88</v>
          </cell>
          <cell r="FE99">
            <v>370.88</v>
          </cell>
          <cell r="FF99">
            <v>370.88</v>
          </cell>
          <cell r="FG99">
            <v>370.88</v>
          </cell>
          <cell r="FH99">
            <v>370.88</v>
          </cell>
          <cell r="FI99">
            <v>370.88</v>
          </cell>
          <cell r="FJ99">
            <v>370.88</v>
          </cell>
          <cell r="FK99">
            <v>370.88</v>
          </cell>
          <cell r="FL99">
            <v>370.88</v>
          </cell>
          <cell r="FN99" t="str">
            <v>0</v>
          </cell>
          <cell r="FO99" t="str">
            <v>0</v>
          </cell>
          <cell r="FP99" t="str">
            <v>0</v>
          </cell>
          <cell r="FQ99" t="str">
            <v>0</v>
          </cell>
          <cell r="FR99" t="str">
            <v>0</v>
          </cell>
          <cell r="FS99" t="str">
            <v>0</v>
          </cell>
          <cell r="FT99" t="str">
            <v>0</v>
          </cell>
          <cell r="FU99" t="str">
            <v>0</v>
          </cell>
          <cell r="FV99" t="str">
            <v>0</v>
          </cell>
          <cell r="FW99" t="str">
            <v>0</v>
          </cell>
          <cell r="FX99" t="str">
            <v>0</v>
          </cell>
          <cell r="FY99" t="str">
            <v>0</v>
          </cell>
          <cell r="FZ99" t="str">
            <v>0</v>
          </cell>
          <cell r="GB99">
            <v>217098.36</v>
          </cell>
          <cell r="GC99">
            <v>18091.53</v>
          </cell>
          <cell r="GD99">
            <v>18091.53</v>
          </cell>
          <cell r="GE99">
            <v>18091.53</v>
          </cell>
          <cell r="GF99">
            <v>18091.53</v>
          </cell>
          <cell r="GG99">
            <v>18091.53</v>
          </cell>
          <cell r="GH99">
            <v>18091.53</v>
          </cell>
          <cell r="GI99">
            <v>18091.53</v>
          </cell>
          <cell r="GJ99">
            <v>18091.53</v>
          </cell>
          <cell r="GK99">
            <v>18091.53</v>
          </cell>
          <cell r="GL99">
            <v>18091.53</v>
          </cell>
          <cell r="GM99">
            <v>18091.53</v>
          </cell>
          <cell r="GN99">
            <v>18091.53</v>
          </cell>
        </row>
        <row r="100">
          <cell r="A100" t="str">
            <v>Taxes other than income taxes, utility  - Billing for CSC Dep 4081-41129</v>
          </cell>
          <cell r="B100">
            <v>103987.56</v>
          </cell>
          <cell r="C100">
            <v>8665.6299999999992</v>
          </cell>
          <cell r="D100">
            <v>8665.6299999999992</v>
          </cell>
          <cell r="E100">
            <v>8665.6299999999992</v>
          </cell>
          <cell r="F100">
            <v>8665.6299999999992</v>
          </cell>
          <cell r="G100">
            <v>8665.6299999999992</v>
          </cell>
          <cell r="H100">
            <v>8665.6299999999992</v>
          </cell>
          <cell r="I100">
            <v>8665.6299999999992</v>
          </cell>
          <cell r="J100">
            <v>8665.6299999999992</v>
          </cell>
          <cell r="K100">
            <v>8665.6299999999992</v>
          </cell>
          <cell r="L100">
            <v>8665.6299999999992</v>
          </cell>
          <cell r="M100">
            <v>8665.6299999999992</v>
          </cell>
          <cell r="N100">
            <v>8665.6299999999992</v>
          </cell>
          <cell r="P100">
            <v>8829.84</v>
          </cell>
          <cell r="Q100">
            <v>735.82</v>
          </cell>
          <cell r="R100">
            <v>735.82</v>
          </cell>
          <cell r="S100">
            <v>735.82</v>
          </cell>
          <cell r="T100">
            <v>735.82</v>
          </cell>
          <cell r="U100">
            <v>735.82</v>
          </cell>
          <cell r="V100">
            <v>735.82</v>
          </cell>
          <cell r="W100">
            <v>735.82</v>
          </cell>
          <cell r="X100">
            <v>735.82</v>
          </cell>
          <cell r="Y100">
            <v>735.82</v>
          </cell>
          <cell r="Z100">
            <v>735.82</v>
          </cell>
          <cell r="AA100">
            <v>735.82</v>
          </cell>
          <cell r="AB100">
            <v>735.82</v>
          </cell>
          <cell r="AD100">
            <v>48563.88</v>
          </cell>
          <cell r="AE100">
            <v>4046.99</v>
          </cell>
          <cell r="AF100">
            <v>4046.99</v>
          </cell>
          <cell r="AG100">
            <v>4046.99</v>
          </cell>
          <cell r="AH100">
            <v>4046.99</v>
          </cell>
          <cell r="AI100">
            <v>4046.99</v>
          </cell>
          <cell r="AJ100">
            <v>4046.99</v>
          </cell>
          <cell r="AK100">
            <v>4046.99</v>
          </cell>
          <cell r="AL100">
            <v>4046.99</v>
          </cell>
          <cell r="AM100">
            <v>4046.99</v>
          </cell>
          <cell r="AN100">
            <v>4046.99</v>
          </cell>
          <cell r="AO100">
            <v>4046.99</v>
          </cell>
          <cell r="AP100">
            <v>4046.99</v>
          </cell>
          <cell r="AR100">
            <v>25077.360000000001</v>
          </cell>
          <cell r="AS100">
            <v>2089.7800000000002</v>
          </cell>
          <cell r="AT100">
            <v>2089.7800000000002</v>
          </cell>
          <cell r="AU100">
            <v>2089.7800000000002</v>
          </cell>
          <cell r="AV100">
            <v>2089.7800000000002</v>
          </cell>
          <cell r="AW100">
            <v>2089.7800000000002</v>
          </cell>
          <cell r="AX100">
            <v>2089.7800000000002</v>
          </cell>
          <cell r="AY100">
            <v>2089.7800000000002</v>
          </cell>
          <cell r="AZ100">
            <v>2089.7800000000002</v>
          </cell>
          <cell r="BA100">
            <v>2089.7800000000002</v>
          </cell>
          <cell r="BB100">
            <v>2089.7800000000002</v>
          </cell>
          <cell r="BC100">
            <v>2089.7800000000002</v>
          </cell>
          <cell r="BD100">
            <v>2089.7800000000002</v>
          </cell>
          <cell r="BF100">
            <v>9223.08</v>
          </cell>
          <cell r="BG100">
            <v>768.59</v>
          </cell>
          <cell r="BH100">
            <v>768.59</v>
          </cell>
          <cell r="BI100">
            <v>768.59</v>
          </cell>
          <cell r="BJ100">
            <v>768.59</v>
          </cell>
          <cell r="BK100">
            <v>768.59</v>
          </cell>
          <cell r="BL100">
            <v>768.59</v>
          </cell>
          <cell r="BM100">
            <v>768.59</v>
          </cell>
          <cell r="BN100">
            <v>768.59</v>
          </cell>
          <cell r="BO100">
            <v>768.59</v>
          </cell>
          <cell r="BP100">
            <v>768.59</v>
          </cell>
          <cell r="BQ100">
            <v>768.59</v>
          </cell>
          <cell r="BR100">
            <v>768.59</v>
          </cell>
          <cell r="BT100">
            <v>2270.04</v>
          </cell>
          <cell r="BU100">
            <v>189.17</v>
          </cell>
          <cell r="BV100">
            <v>189.17</v>
          </cell>
          <cell r="BW100">
            <v>189.17</v>
          </cell>
          <cell r="BX100">
            <v>189.17</v>
          </cell>
          <cell r="BY100">
            <v>189.17</v>
          </cell>
          <cell r="BZ100">
            <v>189.17</v>
          </cell>
          <cell r="CA100">
            <v>189.17</v>
          </cell>
          <cell r="CB100">
            <v>189.17</v>
          </cell>
          <cell r="CC100">
            <v>189.17</v>
          </cell>
          <cell r="CD100">
            <v>189.17</v>
          </cell>
          <cell r="CE100">
            <v>189.17</v>
          </cell>
          <cell r="CF100">
            <v>189.17</v>
          </cell>
          <cell r="CH100">
            <v>19035.96</v>
          </cell>
          <cell r="CI100">
            <v>1586.33</v>
          </cell>
          <cell r="CJ100">
            <v>1586.33</v>
          </cell>
          <cell r="CK100">
            <v>1586.33</v>
          </cell>
          <cell r="CL100">
            <v>1586.33</v>
          </cell>
          <cell r="CM100">
            <v>1586.33</v>
          </cell>
          <cell r="CN100">
            <v>1586.33</v>
          </cell>
          <cell r="CO100">
            <v>1586.33</v>
          </cell>
          <cell r="CP100">
            <v>1586.33</v>
          </cell>
          <cell r="CQ100">
            <v>1586.33</v>
          </cell>
          <cell r="CR100">
            <v>1586.33</v>
          </cell>
          <cell r="CS100">
            <v>1586.33</v>
          </cell>
          <cell r="CT100">
            <v>1586.33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>
            <v>216987.72</v>
          </cell>
          <cell r="DK100">
            <v>18082.310000000001</v>
          </cell>
          <cell r="DL100">
            <v>18082.310000000001</v>
          </cell>
          <cell r="DM100">
            <v>18082.310000000001</v>
          </cell>
          <cell r="DN100">
            <v>18082.310000000001</v>
          </cell>
          <cell r="DO100">
            <v>18082.310000000001</v>
          </cell>
          <cell r="DP100">
            <v>18082.310000000001</v>
          </cell>
          <cell r="DQ100">
            <v>18082.310000000001</v>
          </cell>
          <cell r="DR100">
            <v>18082.310000000001</v>
          </cell>
          <cell r="DS100">
            <v>18082.310000000001</v>
          </cell>
          <cell r="DT100">
            <v>18082.310000000001</v>
          </cell>
          <cell r="DU100">
            <v>18082.310000000001</v>
          </cell>
          <cell r="DV100">
            <v>18082.310000000001</v>
          </cell>
          <cell r="DX100">
            <v>57465.24</v>
          </cell>
          <cell r="DY100">
            <v>4788.7700000000004</v>
          </cell>
          <cell r="DZ100">
            <v>4788.7700000000004</v>
          </cell>
          <cell r="EA100">
            <v>4788.7700000000004</v>
          </cell>
          <cell r="EB100">
            <v>4788.7700000000004</v>
          </cell>
          <cell r="EC100">
            <v>4788.7700000000004</v>
          </cell>
          <cell r="ED100">
            <v>4788.7700000000004</v>
          </cell>
          <cell r="EE100">
            <v>4788.7700000000004</v>
          </cell>
          <cell r="EF100">
            <v>4788.7700000000004</v>
          </cell>
          <cell r="EG100">
            <v>4788.7700000000004</v>
          </cell>
          <cell r="EH100">
            <v>4788.7700000000004</v>
          </cell>
          <cell r="EI100">
            <v>4788.7700000000004</v>
          </cell>
          <cell r="EJ100">
            <v>4788.7700000000004</v>
          </cell>
          <cell r="EL100">
            <v>67423.199999999997</v>
          </cell>
          <cell r="EM100">
            <v>5618.6</v>
          </cell>
          <cell r="EN100">
            <v>5618.6</v>
          </cell>
          <cell r="EO100">
            <v>5618.6</v>
          </cell>
          <cell r="EP100">
            <v>5618.6</v>
          </cell>
          <cell r="EQ100">
            <v>5618.6</v>
          </cell>
          <cell r="ER100">
            <v>5618.6</v>
          </cell>
          <cell r="ES100">
            <v>5618.6</v>
          </cell>
          <cell r="ET100">
            <v>5618.6</v>
          </cell>
          <cell r="EU100">
            <v>5618.6</v>
          </cell>
          <cell r="EV100">
            <v>5618.6</v>
          </cell>
          <cell r="EW100">
            <v>5618.6</v>
          </cell>
          <cell r="EX100">
            <v>5618.6</v>
          </cell>
          <cell r="EZ100">
            <v>2613.84</v>
          </cell>
          <cell r="FA100">
            <v>217.82</v>
          </cell>
          <cell r="FB100">
            <v>217.82</v>
          </cell>
          <cell r="FC100">
            <v>217.82</v>
          </cell>
          <cell r="FD100">
            <v>217.82</v>
          </cell>
          <cell r="FE100">
            <v>217.82</v>
          </cell>
          <cell r="FF100">
            <v>217.82</v>
          </cell>
          <cell r="FG100">
            <v>217.82</v>
          </cell>
          <cell r="FH100">
            <v>217.82</v>
          </cell>
          <cell r="FI100">
            <v>217.82</v>
          </cell>
          <cell r="FJ100">
            <v>217.82</v>
          </cell>
          <cell r="FK100">
            <v>217.82</v>
          </cell>
          <cell r="FL100">
            <v>217.82</v>
          </cell>
          <cell r="FN100" t="str">
            <v>0</v>
          </cell>
          <cell r="FO100" t="str">
            <v>0</v>
          </cell>
          <cell r="FP100" t="str">
            <v>0</v>
          </cell>
          <cell r="FQ100" t="str">
            <v>0</v>
          </cell>
          <cell r="FR100" t="str">
            <v>0</v>
          </cell>
          <cell r="FS100" t="str">
            <v>0</v>
          </cell>
          <cell r="FT100" t="str">
            <v>0</v>
          </cell>
          <cell r="FU100" t="str">
            <v>0</v>
          </cell>
          <cell r="FV100" t="str">
            <v>0</v>
          </cell>
          <cell r="FW100" t="str">
            <v>0</v>
          </cell>
          <cell r="FX100" t="str">
            <v>0</v>
          </cell>
          <cell r="FY100" t="str">
            <v>0</v>
          </cell>
          <cell r="FZ100" t="str">
            <v>0</v>
          </cell>
          <cell r="GB100">
            <v>127502.28</v>
          </cell>
          <cell r="GC100">
            <v>10625.19</v>
          </cell>
          <cell r="GD100">
            <v>10625.19</v>
          </cell>
          <cell r="GE100">
            <v>10625.19</v>
          </cell>
          <cell r="GF100">
            <v>10625.19</v>
          </cell>
          <cell r="GG100">
            <v>10625.19</v>
          </cell>
          <cell r="GH100">
            <v>10625.19</v>
          </cell>
          <cell r="GI100">
            <v>10625.19</v>
          </cell>
          <cell r="GJ100">
            <v>10625.19</v>
          </cell>
          <cell r="GK100">
            <v>10625.19</v>
          </cell>
          <cell r="GL100">
            <v>10625.19</v>
          </cell>
          <cell r="GM100">
            <v>10625.19</v>
          </cell>
          <cell r="GN100">
            <v>10625.19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  <cell r="DX101" t="str">
            <v>0</v>
          </cell>
          <cell r="DY101" t="str">
            <v>0</v>
          </cell>
          <cell r="DZ101" t="str">
            <v>0</v>
          </cell>
          <cell r="EA101" t="str">
            <v>0</v>
          </cell>
          <cell r="EB101" t="str">
            <v>0</v>
          </cell>
          <cell r="EC101" t="str">
            <v>0</v>
          </cell>
          <cell r="ED101" t="str">
            <v>0</v>
          </cell>
          <cell r="EE101" t="str">
            <v>0</v>
          </cell>
          <cell r="EF101" t="str">
            <v>0</v>
          </cell>
          <cell r="EG101" t="str">
            <v>0</v>
          </cell>
          <cell r="EH101" t="str">
            <v>0</v>
          </cell>
          <cell r="EI101" t="str">
            <v>0</v>
          </cell>
          <cell r="EJ101" t="str">
            <v>0</v>
          </cell>
          <cell r="EL101" t="str">
            <v>0</v>
          </cell>
          <cell r="EM101" t="str">
            <v>0</v>
          </cell>
          <cell r="EN101" t="str">
            <v>0</v>
          </cell>
          <cell r="EO101" t="str">
            <v>0</v>
          </cell>
          <cell r="EP101" t="str">
            <v>0</v>
          </cell>
          <cell r="EQ101" t="str">
            <v>0</v>
          </cell>
          <cell r="ER101" t="str">
            <v>0</v>
          </cell>
          <cell r="ES101" t="str">
            <v>0</v>
          </cell>
          <cell r="ET101" t="str">
            <v>0</v>
          </cell>
          <cell r="EU101" t="str">
            <v>0</v>
          </cell>
          <cell r="EV101" t="str">
            <v>0</v>
          </cell>
          <cell r="EW101" t="str">
            <v>0</v>
          </cell>
          <cell r="EX101" t="str">
            <v>0</v>
          </cell>
          <cell r="EZ101" t="str">
            <v>0</v>
          </cell>
          <cell r="FA101" t="str">
            <v>0</v>
          </cell>
          <cell r="FB101" t="str">
            <v>0</v>
          </cell>
          <cell r="FC101" t="str">
            <v>0</v>
          </cell>
          <cell r="FD101" t="str">
            <v>0</v>
          </cell>
          <cell r="FE101" t="str">
            <v>0</v>
          </cell>
          <cell r="FF101" t="str">
            <v>0</v>
          </cell>
          <cell r="FG101" t="str">
            <v>0</v>
          </cell>
          <cell r="FH101" t="str">
            <v>0</v>
          </cell>
          <cell r="FI101" t="str">
            <v>0</v>
          </cell>
          <cell r="FJ101" t="str">
            <v>0</v>
          </cell>
          <cell r="FK101" t="str">
            <v>0</v>
          </cell>
          <cell r="FL101" t="str">
            <v>0</v>
          </cell>
          <cell r="FN101" t="str">
            <v>0</v>
          </cell>
          <cell r="FO101" t="str">
            <v>0</v>
          </cell>
          <cell r="FP101" t="str">
            <v>0</v>
          </cell>
          <cell r="FQ101" t="str">
            <v>0</v>
          </cell>
          <cell r="FR101" t="str">
            <v>0</v>
          </cell>
          <cell r="FS101" t="str">
            <v>0</v>
          </cell>
          <cell r="FT101" t="str">
            <v>0</v>
          </cell>
          <cell r="FU101" t="str">
            <v>0</v>
          </cell>
          <cell r="FV101" t="str">
            <v>0</v>
          </cell>
          <cell r="FW101" t="str">
            <v>0</v>
          </cell>
          <cell r="FX101" t="str">
            <v>0</v>
          </cell>
          <cell r="FY101" t="str">
            <v>0</v>
          </cell>
          <cell r="FZ101" t="str">
            <v>0</v>
          </cell>
          <cell r="GB101" t="str">
            <v>0</v>
          </cell>
          <cell r="GC101" t="str">
            <v>0</v>
          </cell>
          <cell r="GD101" t="str">
            <v>0</v>
          </cell>
          <cell r="GE101" t="str">
            <v>0</v>
          </cell>
          <cell r="GF101" t="str">
            <v>0</v>
          </cell>
          <cell r="GG101" t="str">
            <v>0</v>
          </cell>
          <cell r="GH101" t="str">
            <v>0</v>
          </cell>
          <cell r="GI101" t="str">
            <v>0</v>
          </cell>
          <cell r="GJ101" t="str">
            <v>0</v>
          </cell>
          <cell r="GK101" t="str">
            <v>0</v>
          </cell>
          <cell r="GL101" t="str">
            <v>0</v>
          </cell>
          <cell r="GM101" t="str">
            <v>0</v>
          </cell>
          <cell r="GN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  <cell r="DX102" t="str">
            <v>0</v>
          </cell>
          <cell r="DY102" t="str">
            <v>0</v>
          </cell>
          <cell r="DZ102" t="str">
            <v>0</v>
          </cell>
          <cell r="EA102" t="str">
            <v>0</v>
          </cell>
          <cell r="EB102" t="str">
            <v>0</v>
          </cell>
          <cell r="EC102" t="str">
            <v>0</v>
          </cell>
          <cell r="ED102" t="str">
            <v>0</v>
          </cell>
          <cell r="EE102" t="str">
            <v>0</v>
          </cell>
          <cell r="EF102" t="str">
            <v>0</v>
          </cell>
          <cell r="EG102" t="str">
            <v>0</v>
          </cell>
          <cell r="EH102" t="str">
            <v>0</v>
          </cell>
          <cell r="EI102" t="str">
            <v>0</v>
          </cell>
          <cell r="EJ102" t="str">
            <v>0</v>
          </cell>
          <cell r="EL102" t="str">
            <v>0</v>
          </cell>
          <cell r="EM102" t="str">
            <v>0</v>
          </cell>
          <cell r="EN102" t="str">
            <v>0</v>
          </cell>
          <cell r="EO102" t="str">
            <v>0</v>
          </cell>
          <cell r="EP102" t="str">
            <v>0</v>
          </cell>
          <cell r="EQ102" t="str">
            <v>0</v>
          </cell>
          <cell r="ER102" t="str">
            <v>0</v>
          </cell>
          <cell r="ES102" t="str">
            <v>0</v>
          </cell>
          <cell r="ET102" t="str">
            <v>0</v>
          </cell>
          <cell r="EU102" t="str">
            <v>0</v>
          </cell>
          <cell r="EV102" t="str">
            <v>0</v>
          </cell>
          <cell r="EW102" t="str">
            <v>0</v>
          </cell>
          <cell r="EX102" t="str">
            <v>0</v>
          </cell>
          <cell r="EZ102" t="str">
            <v>0</v>
          </cell>
          <cell r="FA102" t="str">
            <v>0</v>
          </cell>
          <cell r="FB102" t="str">
            <v>0</v>
          </cell>
          <cell r="FC102" t="str">
            <v>0</v>
          </cell>
          <cell r="FD102" t="str">
            <v>0</v>
          </cell>
          <cell r="FE102" t="str">
            <v>0</v>
          </cell>
          <cell r="FF102" t="str">
            <v>0</v>
          </cell>
          <cell r="FG102" t="str">
            <v>0</v>
          </cell>
          <cell r="FH102" t="str">
            <v>0</v>
          </cell>
          <cell r="FI102" t="str">
            <v>0</v>
          </cell>
          <cell r="FJ102" t="str">
            <v>0</v>
          </cell>
          <cell r="FK102" t="str">
            <v>0</v>
          </cell>
          <cell r="FL102" t="str">
            <v>0</v>
          </cell>
          <cell r="FN102" t="str">
            <v>0</v>
          </cell>
          <cell r="FO102" t="str">
            <v>0</v>
          </cell>
          <cell r="FP102" t="str">
            <v>0</v>
          </cell>
          <cell r="FQ102" t="str">
            <v>0</v>
          </cell>
          <cell r="FR102" t="str">
            <v>0</v>
          </cell>
          <cell r="FS102" t="str">
            <v>0</v>
          </cell>
          <cell r="FT102" t="str">
            <v>0</v>
          </cell>
          <cell r="FU102" t="str">
            <v>0</v>
          </cell>
          <cell r="FV102" t="str">
            <v>0</v>
          </cell>
          <cell r="FW102" t="str">
            <v>0</v>
          </cell>
          <cell r="FX102" t="str">
            <v>0</v>
          </cell>
          <cell r="FY102" t="str">
            <v>0</v>
          </cell>
          <cell r="FZ102" t="str">
            <v>0</v>
          </cell>
          <cell r="GB102" t="str">
            <v>0</v>
          </cell>
          <cell r="GC102" t="str">
            <v>0</v>
          </cell>
          <cell r="GD102" t="str">
            <v>0</v>
          </cell>
          <cell r="GE102" t="str">
            <v>0</v>
          </cell>
          <cell r="GF102" t="str">
            <v>0</v>
          </cell>
          <cell r="GG102" t="str">
            <v>0</v>
          </cell>
          <cell r="GH102" t="str">
            <v>0</v>
          </cell>
          <cell r="GI102" t="str">
            <v>0</v>
          </cell>
          <cell r="GJ102" t="str">
            <v>0</v>
          </cell>
          <cell r="GK102" t="str">
            <v>0</v>
          </cell>
          <cell r="GL102" t="str">
            <v>0</v>
          </cell>
          <cell r="GM102" t="str">
            <v>0</v>
          </cell>
          <cell r="GN102" t="str">
            <v>0</v>
          </cell>
        </row>
        <row r="103">
          <cell r="A103" t="str">
            <v>Taxes other than income taxes, utility  - Dot Transmission Us 4081-30108</v>
          </cell>
          <cell r="B103">
            <v>112208</v>
          </cell>
          <cell r="C103">
            <v>34604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43000</v>
          </cell>
          <cell r="I103">
            <v>34604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12715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0</v>
          </cell>
          <cell r="V103">
            <v>12715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14295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>
            <v>13870</v>
          </cell>
          <cell r="AK103">
            <v>0</v>
          </cell>
          <cell r="AL103">
            <v>0</v>
          </cell>
          <cell r="AM103">
            <v>0</v>
          </cell>
          <cell r="AN103">
            <v>425</v>
          </cell>
          <cell r="AO103">
            <v>0</v>
          </cell>
          <cell r="AP103">
            <v>0</v>
          </cell>
          <cell r="AR103">
            <v>32007</v>
          </cell>
          <cell r="AS103" t="str">
            <v>0</v>
          </cell>
          <cell r="AT103" t="str">
            <v>0</v>
          </cell>
          <cell r="AU103" t="str">
            <v>0</v>
          </cell>
          <cell r="AV103" t="str">
            <v>0</v>
          </cell>
          <cell r="AW103" t="str">
            <v>0</v>
          </cell>
          <cell r="AX103">
            <v>31597</v>
          </cell>
          <cell r="AY103">
            <v>0</v>
          </cell>
          <cell r="AZ103">
            <v>0</v>
          </cell>
          <cell r="BA103">
            <v>0</v>
          </cell>
          <cell r="BB103">
            <v>410</v>
          </cell>
          <cell r="BC103">
            <v>0</v>
          </cell>
          <cell r="BD103">
            <v>0</v>
          </cell>
          <cell r="BF103">
            <v>13333</v>
          </cell>
          <cell r="BG103">
            <v>3290</v>
          </cell>
          <cell r="BH103">
            <v>0</v>
          </cell>
          <cell r="BI103">
            <v>0</v>
          </cell>
          <cell r="BJ103">
            <v>3290</v>
          </cell>
          <cell r="BK103">
            <v>0</v>
          </cell>
          <cell r="BL103">
            <v>170</v>
          </cell>
          <cell r="BM103">
            <v>3290</v>
          </cell>
          <cell r="BN103">
            <v>0</v>
          </cell>
          <cell r="BO103">
            <v>0</v>
          </cell>
          <cell r="BP103">
            <v>3293</v>
          </cell>
          <cell r="BQ103">
            <v>0</v>
          </cell>
          <cell r="BR103">
            <v>0</v>
          </cell>
          <cell r="BT103">
            <v>9240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>
            <v>6850</v>
          </cell>
          <cell r="CA103">
            <v>0</v>
          </cell>
          <cell r="CB103">
            <v>0</v>
          </cell>
          <cell r="CC103">
            <v>0</v>
          </cell>
          <cell r="CD103">
            <v>2390</v>
          </cell>
          <cell r="CE103">
            <v>0</v>
          </cell>
          <cell r="CF103">
            <v>0</v>
          </cell>
          <cell r="CH103">
            <v>57482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>
            <v>56492</v>
          </cell>
          <cell r="CO103">
            <v>0</v>
          </cell>
          <cell r="CP103">
            <v>0</v>
          </cell>
          <cell r="CQ103">
            <v>0</v>
          </cell>
          <cell r="CR103">
            <v>990</v>
          </cell>
          <cell r="CS103">
            <v>0</v>
          </cell>
          <cell r="CT103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>
            <v>251280</v>
          </cell>
          <cell r="DK103">
            <v>37894</v>
          </cell>
          <cell r="DL103">
            <v>0</v>
          </cell>
          <cell r="DM103">
            <v>0</v>
          </cell>
          <cell r="DN103">
            <v>3290</v>
          </cell>
          <cell r="DO103">
            <v>0</v>
          </cell>
          <cell r="DP103">
            <v>164694</v>
          </cell>
          <cell r="DQ103">
            <v>37894</v>
          </cell>
          <cell r="DR103">
            <v>0</v>
          </cell>
          <cell r="DS103">
            <v>0</v>
          </cell>
          <cell r="DT103">
            <v>7508</v>
          </cell>
          <cell r="DU103">
            <v>0</v>
          </cell>
          <cell r="DV103">
            <v>0</v>
          </cell>
          <cell r="DX103" t="str">
            <v>0</v>
          </cell>
          <cell r="DY103" t="str">
            <v>0</v>
          </cell>
          <cell r="DZ103" t="str">
            <v>0</v>
          </cell>
          <cell r="EA103" t="str">
            <v>0</v>
          </cell>
          <cell r="EB103" t="str">
            <v>0</v>
          </cell>
          <cell r="EC103" t="str">
            <v>0</v>
          </cell>
          <cell r="ED103" t="str">
            <v>0</v>
          </cell>
          <cell r="EE103" t="str">
            <v>0</v>
          </cell>
          <cell r="EF103" t="str">
            <v>0</v>
          </cell>
          <cell r="EG103" t="str">
            <v>0</v>
          </cell>
          <cell r="EH103" t="str">
            <v>0</v>
          </cell>
          <cell r="EI103" t="str">
            <v>0</v>
          </cell>
          <cell r="EJ103" t="str">
            <v>0</v>
          </cell>
          <cell r="EL103" t="str">
            <v>0</v>
          </cell>
          <cell r="EM103" t="str">
            <v>0</v>
          </cell>
          <cell r="EN103" t="str">
            <v>0</v>
          </cell>
          <cell r="EO103" t="str">
            <v>0</v>
          </cell>
          <cell r="EP103" t="str">
            <v>0</v>
          </cell>
          <cell r="EQ103" t="str">
            <v>0</v>
          </cell>
          <cell r="ER103" t="str">
            <v>0</v>
          </cell>
          <cell r="ES103" t="str">
            <v>0</v>
          </cell>
          <cell r="ET103" t="str">
            <v>0</v>
          </cell>
          <cell r="EU103" t="str">
            <v>0</v>
          </cell>
          <cell r="EV103" t="str">
            <v>0</v>
          </cell>
          <cell r="EW103" t="str">
            <v>0</v>
          </cell>
          <cell r="EX103" t="str">
            <v>0</v>
          </cell>
          <cell r="EZ103" t="str">
            <v>0</v>
          </cell>
          <cell r="FA103" t="str">
            <v>0</v>
          </cell>
          <cell r="FB103" t="str">
            <v>0</v>
          </cell>
          <cell r="FC103" t="str">
            <v>0</v>
          </cell>
          <cell r="FD103" t="str">
            <v>0</v>
          </cell>
          <cell r="FE103" t="str">
            <v>0</v>
          </cell>
          <cell r="FF103" t="str">
            <v>0</v>
          </cell>
          <cell r="FG103" t="str">
            <v>0</v>
          </cell>
          <cell r="FH103" t="str">
            <v>0</v>
          </cell>
          <cell r="FI103" t="str">
            <v>0</v>
          </cell>
          <cell r="FJ103" t="str">
            <v>0</v>
          </cell>
          <cell r="FK103" t="str">
            <v>0</v>
          </cell>
          <cell r="FL103" t="str">
            <v>0</v>
          </cell>
          <cell r="FN103" t="str">
            <v>0</v>
          </cell>
          <cell r="FO103" t="str">
            <v>0</v>
          </cell>
          <cell r="FP103" t="str">
            <v>0</v>
          </cell>
          <cell r="FQ103" t="str">
            <v>0</v>
          </cell>
          <cell r="FR103" t="str">
            <v>0</v>
          </cell>
          <cell r="FS103" t="str">
            <v>0</v>
          </cell>
          <cell r="FT103" t="str">
            <v>0</v>
          </cell>
          <cell r="FU103" t="str">
            <v>0</v>
          </cell>
          <cell r="FV103" t="str">
            <v>0</v>
          </cell>
          <cell r="FW103" t="str">
            <v>0</v>
          </cell>
          <cell r="FX103" t="str">
            <v>0</v>
          </cell>
          <cell r="FY103" t="str">
            <v>0</v>
          </cell>
          <cell r="FZ103" t="str">
            <v>0</v>
          </cell>
          <cell r="GB103" t="str">
            <v>0</v>
          </cell>
          <cell r="GC103" t="str">
            <v>0</v>
          </cell>
          <cell r="GD103" t="str">
            <v>0</v>
          </cell>
          <cell r="GE103" t="str">
            <v>0</v>
          </cell>
          <cell r="GF103" t="str">
            <v>0</v>
          </cell>
          <cell r="GG103" t="str">
            <v>0</v>
          </cell>
          <cell r="GH103" t="str">
            <v>0</v>
          </cell>
          <cell r="GI103" t="str">
            <v>0</v>
          </cell>
          <cell r="GJ103" t="str">
            <v>0</v>
          </cell>
          <cell r="GK103" t="str">
            <v>0</v>
          </cell>
          <cell r="GL103" t="str">
            <v>0</v>
          </cell>
          <cell r="GM103" t="str">
            <v>0</v>
          </cell>
          <cell r="GN103" t="str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0</v>
          </cell>
          <cell r="V104" t="str">
            <v>0</v>
          </cell>
          <cell r="W104" t="str">
            <v>0</v>
          </cell>
          <cell r="X104" t="str">
            <v>0</v>
          </cell>
          <cell r="Y104" t="str">
            <v>0</v>
          </cell>
          <cell r="Z104" t="str">
            <v>0</v>
          </cell>
          <cell r="AA104" t="str">
            <v>0</v>
          </cell>
          <cell r="AB104" t="str">
            <v>0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 t="str">
            <v>0</v>
          </cell>
          <cell r="CI104" t="str">
            <v>0</v>
          </cell>
          <cell r="CJ104" t="str">
            <v>0</v>
          </cell>
          <cell r="CK104" t="str">
            <v>0</v>
          </cell>
          <cell r="CL104" t="str">
            <v>0</v>
          </cell>
          <cell r="CM104" t="str">
            <v>0</v>
          </cell>
          <cell r="CN104" t="str">
            <v>0</v>
          </cell>
          <cell r="CO104" t="str">
            <v>0</v>
          </cell>
          <cell r="CP104" t="str">
            <v>0</v>
          </cell>
          <cell r="CQ104" t="str">
            <v>0</v>
          </cell>
          <cell r="CR104" t="str">
            <v>0</v>
          </cell>
          <cell r="CS104" t="str">
            <v>0</v>
          </cell>
          <cell r="CT104" t="str">
            <v>0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 t="str">
            <v>0</v>
          </cell>
          <cell r="DK104" t="str">
            <v>0</v>
          </cell>
          <cell r="DL104" t="str">
            <v>0</v>
          </cell>
          <cell r="DM104" t="str">
            <v>0</v>
          </cell>
          <cell r="DN104" t="str">
            <v>0</v>
          </cell>
          <cell r="DO104" t="str">
            <v>0</v>
          </cell>
          <cell r="DP104" t="str">
            <v>0</v>
          </cell>
          <cell r="DQ104" t="str">
            <v>0</v>
          </cell>
          <cell r="DR104" t="str">
            <v>0</v>
          </cell>
          <cell r="DS104" t="str">
            <v>0</v>
          </cell>
          <cell r="DT104" t="str">
            <v>0</v>
          </cell>
          <cell r="DU104" t="str">
            <v>0</v>
          </cell>
          <cell r="DV104" t="str">
            <v>0</v>
          </cell>
          <cell r="DX104" t="str">
            <v>0</v>
          </cell>
          <cell r="DY104" t="str">
            <v>0</v>
          </cell>
          <cell r="DZ104" t="str">
            <v>0</v>
          </cell>
          <cell r="EA104" t="str">
            <v>0</v>
          </cell>
          <cell r="EB104" t="str">
            <v>0</v>
          </cell>
          <cell r="EC104" t="str">
            <v>0</v>
          </cell>
          <cell r="ED104" t="str">
            <v>0</v>
          </cell>
          <cell r="EE104" t="str">
            <v>0</v>
          </cell>
          <cell r="EF104" t="str">
            <v>0</v>
          </cell>
          <cell r="EG104" t="str">
            <v>0</v>
          </cell>
          <cell r="EH104" t="str">
            <v>0</v>
          </cell>
          <cell r="EI104" t="str">
            <v>0</v>
          </cell>
          <cell r="EJ104" t="str">
            <v>0</v>
          </cell>
          <cell r="EL104" t="str">
            <v>0</v>
          </cell>
          <cell r="EM104" t="str">
            <v>0</v>
          </cell>
          <cell r="EN104" t="str">
            <v>0</v>
          </cell>
          <cell r="EO104" t="str">
            <v>0</v>
          </cell>
          <cell r="EP104" t="str">
            <v>0</v>
          </cell>
          <cell r="EQ104" t="str">
            <v>0</v>
          </cell>
          <cell r="ER104" t="str">
            <v>0</v>
          </cell>
          <cell r="ES104" t="str">
            <v>0</v>
          </cell>
          <cell r="ET104" t="str">
            <v>0</v>
          </cell>
          <cell r="EU104" t="str">
            <v>0</v>
          </cell>
          <cell r="EV104" t="str">
            <v>0</v>
          </cell>
          <cell r="EW104" t="str">
            <v>0</v>
          </cell>
          <cell r="EX104" t="str">
            <v>0</v>
          </cell>
          <cell r="EZ104" t="str">
            <v>0</v>
          </cell>
          <cell r="FA104" t="str">
            <v>0</v>
          </cell>
          <cell r="FB104" t="str">
            <v>0</v>
          </cell>
          <cell r="FC104" t="str">
            <v>0</v>
          </cell>
          <cell r="FD104" t="str">
            <v>0</v>
          </cell>
          <cell r="FE104" t="str">
            <v>0</v>
          </cell>
          <cell r="FF104" t="str">
            <v>0</v>
          </cell>
          <cell r="FG104" t="str">
            <v>0</v>
          </cell>
          <cell r="FH104" t="str">
            <v>0</v>
          </cell>
          <cell r="FI104" t="str">
            <v>0</v>
          </cell>
          <cell r="FJ104" t="str">
            <v>0</v>
          </cell>
          <cell r="FK104" t="str">
            <v>0</v>
          </cell>
          <cell r="FL104" t="str">
            <v>0</v>
          </cell>
          <cell r="FN104" t="str">
            <v>0</v>
          </cell>
          <cell r="FO104" t="str">
            <v>0</v>
          </cell>
          <cell r="FP104" t="str">
            <v>0</v>
          </cell>
          <cell r="FQ104" t="str">
            <v>0</v>
          </cell>
          <cell r="FR104" t="str">
            <v>0</v>
          </cell>
          <cell r="FS104" t="str">
            <v>0</v>
          </cell>
          <cell r="FT104" t="str">
            <v>0</v>
          </cell>
          <cell r="FU104" t="str">
            <v>0</v>
          </cell>
          <cell r="FV104" t="str">
            <v>0</v>
          </cell>
          <cell r="FW104" t="str">
            <v>0</v>
          </cell>
          <cell r="FX104" t="str">
            <v>0</v>
          </cell>
          <cell r="FY104" t="str">
            <v>0</v>
          </cell>
          <cell r="FZ104" t="str">
            <v>0</v>
          </cell>
          <cell r="GB104" t="str">
            <v>0</v>
          </cell>
          <cell r="GC104" t="str">
            <v>0</v>
          </cell>
          <cell r="GD104" t="str">
            <v>0</v>
          </cell>
          <cell r="GE104" t="str">
            <v>0</v>
          </cell>
          <cell r="GF104" t="str">
            <v>0</v>
          </cell>
          <cell r="GG104" t="str">
            <v>0</v>
          </cell>
          <cell r="GH104" t="str">
            <v>0</v>
          </cell>
          <cell r="GI104" t="str">
            <v>0</v>
          </cell>
          <cell r="GJ104" t="str">
            <v>0</v>
          </cell>
          <cell r="GK104" t="str">
            <v>0</v>
          </cell>
          <cell r="GL104" t="str">
            <v>0</v>
          </cell>
          <cell r="GM104" t="str">
            <v>0</v>
          </cell>
          <cell r="GN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>
            <v>325500</v>
          </cell>
          <cell r="AE105">
            <v>27125</v>
          </cell>
          <cell r="AF105">
            <v>27125</v>
          </cell>
          <cell r="AG105">
            <v>27125</v>
          </cell>
          <cell r="AH105">
            <v>27125</v>
          </cell>
          <cell r="AI105">
            <v>27125</v>
          </cell>
          <cell r="AJ105">
            <v>27125</v>
          </cell>
          <cell r="AK105">
            <v>27125</v>
          </cell>
          <cell r="AL105">
            <v>27125</v>
          </cell>
          <cell r="AM105">
            <v>27125</v>
          </cell>
          <cell r="AN105">
            <v>27125</v>
          </cell>
          <cell r="AO105">
            <v>27125</v>
          </cell>
          <cell r="AP105">
            <v>27125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>
            <v>325500</v>
          </cell>
          <cell r="DK105">
            <v>27125</v>
          </cell>
          <cell r="DL105">
            <v>27125</v>
          </cell>
          <cell r="DM105">
            <v>27125</v>
          </cell>
          <cell r="DN105">
            <v>27125</v>
          </cell>
          <cell r="DO105">
            <v>27125</v>
          </cell>
          <cell r="DP105">
            <v>27125</v>
          </cell>
          <cell r="DQ105">
            <v>27125</v>
          </cell>
          <cell r="DR105">
            <v>27125</v>
          </cell>
          <cell r="DS105">
            <v>27125</v>
          </cell>
          <cell r="DT105">
            <v>27125</v>
          </cell>
          <cell r="DU105">
            <v>27125</v>
          </cell>
          <cell r="DV105">
            <v>27125</v>
          </cell>
          <cell r="DX105" t="str">
            <v>0</v>
          </cell>
          <cell r="DY105" t="str">
            <v>0</v>
          </cell>
          <cell r="DZ105" t="str">
            <v>0</v>
          </cell>
          <cell r="EA105" t="str">
            <v>0</v>
          </cell>
          <cell r="EB105" t="str">
            <v>0</v>
          </cell>
          <cell r="EC105" t="str">
            <v>0</v>
          </cell>
          <cell r="ED105" t="str">
            <v>0</v>
          </cell>
          <cell r="EE105" t="str">
            <v>0</v>
          </cell>
          <cell r="EF105" t="str">
            <v>0</v>
          </cell>
          <cell r="EG105" t="str">
            <v>0</v>
          </cell>
          <cell r="EH105" t="str">
            <v>0</v>
          </cell>
          <cell r="EI105" t="str">
            <v>0</v>
          </cell>
          <cell r="EJ105" t="str">
            <v>0</v>
          </cell>
          <cell r="EL105" t="str">
            <v>0</v>
          </cell>
          <cell r="EM105" t="str">
            <v>0</v>
          </cell>
          <cell r="EN105" t="str">
            <v>0</v>
          </cell>
          <cell r="EO105" t="str">
            <v>0</v>
          </cell>
          <cell r="EP105" t="str">
            <v>0</v>
          </cell>
          <cell r="EQ105" t="str">
            <v>0</v>
          </cell>
          <cell r="ER105" t="str">
            <v>0</v>
          </cell>
          <cell r="ES105" t="str">
            <v>0</v>
          </cell>
          <cell r="ET105" t="str">
            <v>0</v>
          </cell>
          <cell r="EU105" t="str">
            <v>0</v>
          </cell>
          <cell r="EV105" t="str">
            <v>0</v>
          </cell>
          <cell r="EW105" t="str">
            <v>0</v>
          </cell>
          <cell r="EX105" t="str">
            <v>0</v>
          </cell>
          <cell r="EZ105" t="str">
            <v>0</v>
          </cell>
          <cell r="FA105" t="str">
            <v>0</v>
          </cell>
          <cell r="FB105" t="str">
            <v>0</v>
          </cell>
          <cell r="FC105" t="str">
            <v>0</v>
          </cell>
          <cell r="FD105" t="str">
            <v>0</v>
          </cell>
          <cell r="FE105" t="str">
            <v>0</v>
          </cell>
          <cell r="FF105" t="str">
            <v>0</v>
          </cell>
          <cell r="FG105" t="str">
            <v>0</v>
          </cell>
          <cell r="FH105" t="str">
            <v>0</v>
          </cell>
          <cell r="FI105" t="str">
            <v>0</v>
          </cell>
          <cell r="FJ105" t="str">
            <v>0</v>
          </cell>
          <cell r="FK105" t="str">
            <v>0</v>
          </cell>
          <cell r="FL105" t="str">
            <v>0</v>
          </cell>
          <cell r="FN105" t="str">
            <v>0</v>
          </cell>
          <cell r="FO105" t="str">
            <v>0</v>
          </cell>
          <cell r="FP105" t="str">
            <v>0</v>
          </cell>
          <cell r="FQ105" t="str">
            <v>0</v>
          </cell>
          <cell r="FR105" t="str">
            <v>0</v>
          </cell>
          <cell r="FS105" t="str">
            <v>0</v>
          </cell>
          <cell r="FT105" t="str">
            <v>0</v>
          </cell>
          <cell r="FU105" t="str">
            <v>0</v>
          </cell>
          <cell r="FV105" t="str">
            <v>0</v>
          </cell>
          <cell r="FW105" t="str">
            <v>0</v>
          </cell>
          <cell r="FX105" t="str">
            <v>0</v>
          </cell>
          <cell r="FY105" t="str">
            <v>0</v>
          </cell>
          <cell r="FZ105" t="str">
            <v>0</v>
          </cell>
          <cell r="GB105" t="str">
            <v>0</v>
          </cell>
          <cell r="GC105" t="str">
            <v>0</v>
          </cell>
          <cell r="GD105" t="str">
            <v>0</v>
          </cell>
          <cell r="GE105" t="str">
            <v>0</v>
          </cell>
          <cell r="GF105" t="str">
            <v>0</v>
          </cell>
          <cell r="GG105" t="str">
            <v>0</v>
          </cell>
          <cell r="GH105" t="str">
            <v>0</v>
          </cell>
          <cell r="GI105" t="str">
            <v>0</v>
          </cell>
          <cell r="GJ105" t="str">
            <v>0</v>
          </cell>
          <cell r="GK105" t="str">
            <v>0</v>
          </cell>
          <cell r="GL105" t="str">
            <v>0</v>
          </cell>
          <cell r="GM105" t="str">
            <v>0</v>
          </cell>
          <cell r="GN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  <cell r="DX106" t="str">
            <v>0</v>
          </cell>
          <cell r="DY106" t="str">
            <v>0</v>
          </cell>
          <cell r="DZ106" t="str">
            <v>0</v>
          </cell>
          <cell r="EA106" t="str">
            <v>0</v>
          </cell>
          <cell r="EB106" t="str">
            <v>0</v>
          </cell>
          <cell r="EC106" t="str">
            <v>0</v>
          </cell>
          <cell r="ED106" t="str">
            <v>0</v>
          </cell>
          <cell r="EE106" t="str">
            <v>0</v>
          </cell>
          <cell r="EF106" t="str">
            <v>0</v>
          </cell>
          <cell r="EG106" t="str">
            <v>0</v>
          </cell>
          <cell r="EH106" t="str">
            <v>0</v>
          </cell>
          <cell r="EI106" t="str">
            <v>0</v>
          </cell>
          <cell r="EJ106" t="str">
            <v>0</v>
          </cell>
          <cell r="EL106" t="str">
            <v>0</v>
          </cell>
          <cell r="EM106" t="str">
            <v>0</v>
          </cell>
          <cell r="EN106" t="str">
            <v>0</v>
          </cell>
          <cell r="EO106" t="str">
            <v>0</v>
          </cell>
          <cell r="EP106" t="str">
            <v>0</v>
          </cell>
          <cell r="EQ106" t="str">
            <v>0</v>
          </cell>
          <cell r="ER106" t="str">
            <v>0</v>
          </cell>
          <cell r="ES106" t="str">
            <v>0</v>
          </cell>
          <cell r="ET106" t="str">
            <v>0</v>
          </cell>
          <cell r="EU106" t="str">
            <v>0</v>
          </cell>
          <cell r="EV106" t="str">
            <v>0</v>
          </cell>
          <cell r="EW106" t="str">
            <v>0</v>
          </cell>
          <cell r="EX106" t="str">
            <v>0</v>
          </cell>
          <cell r="EZ106" t="str">
            <v>0</v>
          </cell>
          <cell r="FA106" t="str">
            <v>0</v>
          </cell>
          <cell r="FB106" t="str">
            <v>0</v>
          </cell>
          <cell r="FC106" t="str">
            <v>0</v>
          </cell>
          <cell r="FD106" t="str">
            <v>0</v>
          </cell>
          <cell r="FE106" t="str">
            <v>0</v>
          </cell>
          <cell r="FF106" t="str">
            <v>0</v>
          </cell>
          <cell r="FG106" t="str">
            <v>0</v>
          </cell>
          <cell r="FH106" t="str">
            <v>0</v>
          </cell>
          <cell r="FI106" t="str">
            <v>0</v>
          </cell>
          <cell r="FJ106" t="str">
            <v>0</v>
          </cell>
          <cell r="FK106" t="str">
            <v>0</v>
          </cell>
          <cell r="FL106" t="str">
            <v>0</v>
          </cell>
          <cell r="FN106" t="str">
            <v>0</v>
          </cell>
          <cell r="FO106" t="str">
            <v>0</v>
          </cell>
          <cell r="FP106" t="str">
            <v>0</v>
          </cell>
          <cell r="FQ106" t="str">
            <v>0</v>
          </cell>
          <cell r="FR106" t="str">
            <v>0</v>
          </cell>
          <cell r="FS106" t="str">
            <v>0</v>
          </cell>
          <cell r="FT106" t="str">
            <v>0</v>
          </cell>
          <cell r="FU106" t="str">
            <v>0</v>
          </cell>
          <cell r="FV106" t="str">
            <v>0</v>
          </cell>
          <cell r="FW106" t="str">
            <v>0</v>
          </cell>
          <cell r="FX106" t="str">
            <v>0</v>
          </cell>
          <cell r="FY106" t="str">
            <v>0</v>
          </cell>
          <cell r="FZ106" t="str">
            <v>0</v>
          </cell>
          <cell r="GB106" t="str">
            <v>0</v>
          </cell>
          <cell r="GC106" t="str">
            <v>0</v>
          </cell>
          <cell r="GD106" t="str">
            <v>0</v>
          </cell>
          <cell r="GE106" t="str">
            <v>0</v>
          </cell>
          <cell r="GF106" t="str">
            <v>0</v>
          </cell>
          <cell r="GG106" t="str">
            <v>0</v>
          </cell>
          <cell r="GH106" t="str">
            <v>0</v>
          </cell>
          <cell r="GI106" t="str">
            <v>0</v>
          </cell>
          <cell r="GJ106" t="str">
            <v>0</v>
          </cell>
          <cell r="GK106" t="str">
            <v>0</v>
          </cell>
          <cell r="GL106" t="str">
            <v>0</v>
          </cell>
          <cell r="GM106" t="str">
            <v>0</v>
          </cell>
          <cell r="GN106" t="str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  <cell r="DX107" t="str">
            <v>0</v>
          </cell>
          <cell r="DY107" t="str">
            <v>0</v>
          </cell>
          <cell r="DZ107" t="str">
            <v>0</v>
          </cell>
          <cell r="EA107" t="str">
            <v>0</v>
          </cell>
          <cell r="EB107" t="str">
            <v>0</v>
          </cell>
          <cell r="EC107" t="str">
            <v>0</v>
          </cell>
          <cell r="ED107" t="str">
            <v>0</v>
          </cell>
          <cell r="EE107" t="str">
            <v>0</v>
          </cell>
          <cell r="EF107" t="str">
            <v>0</v>
          </cell>
          <cell r="EG107" t="str">
            <v>0</v>
          </cell>
          <cell r="EH107" t="str">
            <v>0</v>
          </cell>
          <cell r="EI107" t="str">
            <v>0</v>
          </cell>
          <cell r="EJ107" t="str">
            <v>0</v>
          </cell>
          <cell r="EL107" t="str">
            <v>0</v>
          </cell>
          <cell r="EM107" t="str">
            <v>0</v>
          </cell>
          <cell r="EN107" t="str">
            <v>0</v>
          </cell>
          <cell r="EO107" t="str">
            <v>0</v>
          </cell>
          <cell r="EP107" t="str">
            <v>0</v>
          </cell>
          <cell r="EQ107" t="str">
            <v>0</v>
          </cell>
          <cell r="ER107" t="str">
            <v>0</v>
          </cell>
          <cell r="ES107" t="str">
            <v>0</v>
          </cell>
          <cell r="ET107" t="str">
            <v>0</v>
          </cell>
          <cell r="EU107" t="str">
            <v>0</v>
          </cell>
          <cell r="EV107" t="str">
            <v>0</v>
          </cell>
          <cell r="EW107" t="str">
            <v>0</v>
          </cell>
          <cell r="EX107" t="str">
            <v>0</v>
          </cell>
          <cell r="EZ107" t="str">
            <v>0</v>
          </cell>
          <cell r="FA107" t="str">
            <v>0</v>
          </cell>
          <cell r="FB107" t="str">
            <v>0</v>
          </cell>
          <cell r="FC107" t="str">
            <v>0</v>
          </cell>
          <cell r="FD107" t="str">
            <v>0</v>
          </cell>
          <cell r="FE107" t="str">
            <v>0</v>
          </cell>
          <cell r="FF107" t="str">
            <v>0</v>
          </cell>
          <cell r="FG107" t="str">
            <v>0</v>
          </cell>
          <cell r="FH107" t="str">
            <v>0</v>
          </cell>
          <cell r="FI107" t="str">
            <v>0</v>
          </cell>
          <cell r="FJ107" t="str">
            <v>0</v>
          </cell>
          <cell r="FK107" t="str">
            <v>0</v>
          </cell>
          <cell r="FL107" t="str">
            <v>0</v>
          </cell>
          <cell r="FN107" t="str">
            <v>0</v>
          </cell>
          <cell r="FO107" t="str">
            <v>0</v>
          </cell>
          <cell r="FP107" t="str">
            <v>0</v>
          </cell>
          <cell r="FQ107" t="str">
            <v>0</v>
          </cell>
          <cell r="FR107" t="str">
            <v>0</v>
          </cell>
          <cell r="FS107" t="str">
            <v>0</v>
          </cell>
          <cell r="FT107" t="str">
            <v>0</v>
          </cell>
          <cell r="FU107" t="str">
            <v>0</v>
          </cell>
          <cell r="FV107" t="str">
            <v>0</v>
          </cell>
          <cell r="FW107" t="str">
            <v>0</v>
          </cell>
          <cell r="FX107" t="str">
            <v>0</v>
          </cell>
          <cell r="FY107" t="str">
            <v>0</v>
          </cell>
          <cell r="FZ107" t="str">
            <v>0</v>
          </cell>
          <cell r="GB107" t="str">
            <v>0</v>
          </cell>
          <cell r="GC107" t="str">
            <v>0</v>
          </cell>
          <cell r="GD107" t="str">
            <v>0</v>
          </cell>
          <cell r="GE107" t="str">
            <v>0</v>
          </cell>
          <cell r="GF107" t="str">
            <v>0</v>
          </cell>
          <cell r="GG107" t="str">
            <v>0</v>
          </cell>
          <cell r="GH107" t="str">
            <v>0</v>
          </cell>
          <cell r="GI107" t="str">
            <v>0</v>
          </cell>
          <cell r="GJ107" t="str">
            <v>0</v>
          </cell>
          <cell r="GK107" t="str">
            <v>0</v>
          </cell>
          <cell r="GL107" t="str">
            <v>0</v>
          </cell>
          <cell r="GM107" t="str">
            <v>0</v>
          </cell>
          <cell r="GN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  <cell r="DX108" t="str">
            <v>0</v>
          </cell>
          <cell r="DY108" t="str">
            <v>0</v>
          </cell>
          <cell r="DZ108" t="str">
            <v>0</v>
          </cell>
          <cell r="EA108" t="str">
            <v>0</v>
          </cell>
          <cell r="EB108" t="str">
            <v>0</v>
          </cell>
          <cell r="EC108" t="str">
            <v>0</v>
          </cell>
          <cell r="ED108" t="str">
            <v>0</v>
          </cell>
          <cell r="EE108" t="str">
            <v>0</v>
          </cell>
          <cell r="EF108" t="str">
            <v>0</v>
          </cell>
          <cell r="EG108" t="str">
            <v>0</v>
          </cell>
          <cell r="EH108" t="str">
            <v>0</v>
          </cell>
          <cell r="EI108" t="str">
            <v>0</v>
          </cell>
          <cell r="EJ108" t="str">
            <v>0</v>
          </cell>
          <cell r="EL108" t="str">
            <v>0</v>
          </cell>
          <cell r="EM108" t="str">
            <v>0</v>
          </cell>
          <cell r="EN108" t="str">
            <v>0</v>
          </cell>
          <cell r="EO108" t="str">
            <v>0</v>
          </cell>
          <cell r="EP108" t="str">
            <v>0</v>
          </cell>
          <cell r="EQ108" t="str">
            <v>0</v>
          </cell>
          <cell r="ER108" t="str">
            <v>0</v>
          </cell>
          <cell r="ES108" t="str">
            <v>0</v>
          </cell>
          <cell r="ET108" t="str">
            <v>0</v>
          </cell>
          <cell r="EU108" t="str">
            <v>0</v>
          </cell>
          <cell r="EV108" t="str">
            <v>0</v>
          </cell>
          <cell r="EW108" t="str">
            <v>0</v>
          </cell>
          <cell r="EX108" t="str">
            <v>0</v>
          </cell>
          <cell r="EZ108" t="str">
            <v>0</v>
          </cell>
          <cell r="FA108" t="str">
            <v>0</v>
          </cell>
          <cell r="FB108" t="str">
            <v>0</v>
          </cell>
          <cell r="FC108" t="str">
            <v>0</v>
          </cell>
          <cell r="FD108" t="str">
            <v>0</v>
          </cell>
          <cell r="FE108" t="str">
            <v>0</v>
          </cell>
          <cell r="FF108" t="str">
            <v>0</v>
          </cell>
          <cell r="FG108" t="str">
            <v>0</v>
          </cell>
          <cell r="FH108" t="str">
            <v>0</v>
          </cell>
          <cell r="FI108" t="str">
            <v>0</v>
          </cell>
          <cell r="FJ108" t="str">
            <v>0</v>
          </cell>
          <cell r="FK108" t="str">
            <v>0</v>
          </cell>
          <cell r="FL108" t="str">
            <v>0</v>
          </cell>
          <cell r="FN108" t="str">
            <v>0</v>
          </cell>
          <cell r="FO108" t="str">
            <v>0</v>
          </cell>
          <cell r="FP108" t="str">
            <v>0</v>
          </cell>
          <cell r="FQ108" t="str">
            <v>0</v>
          </cell>
          <cell r="FR108" t="str">
            <v>0</v>
          </cell>
          <cell r="FS108" t="str">
            <v>0</v>
          </cell>
          <cell r="FT108" t="str">
            <v>0</v>
          </cell>
          <cell r="FU108" t="str">
            <v>0</v>
          </cell>
          <cell r="FV108" t="str">
            <v>0</v>
          </cell>
          <cell r="FW108" t="str">
            <v>0</v>
          </cell>
          <cell r="FX108" t="str">
            <v>0</v>
          </cell>
          <cell r="FY108" t="str">
            <v>0</v>
          </cell>
          <cell r="FZ108" t="str">
            <v>0</v>
          </cell>
          <cell r="GB108" t="str">
            <v>0</v>
          </cell>
          <cell r="GC108" t="str">
            <v>0</v>
          </cell>
          <cell r="GD108" t="str">
            <v>0</v>
          </cell>
          <cell r="GE108" t="str">
            <v>0</v>
          </cell>
          <cell r="GF108" t="str">
            <v>0</v>
          </cell>
          <cell r="GG108" t="str">
            <v>0</v>
          </cell>
          <cell r="GH108" t="str">
            <v>0</v>
          </cell>
          <cell r="GI108" t="str">
            <v>0</v>
          </cell>
          <cell r="GJ108" t="str">
            <v>0</v>
          </cell>
          <cell r="GK108" t="str">
            <v>0</v>
          </cell>
          <cell r="GL108" t="str">
            <v>0</v>
          </cell>
          <cell r="GM108" t="str">
            <v>0</v>
          </cell>
          <cell r="GN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 t="str">
            <v>0</v>
          </cell>
          <cell r="BG109" t="str">
            <v>0</v>
          </cell>
          <cell r="BH109" t="str">
            <v>0</v>
          </cell>
          <cell r="BI109" t="str">
            <v>0</v>
          </cell>
          <cell r="BJ109" t="str">
            <v>0</v>
          </cell>
          <cell r="BK109" t="str">
            <v>0</v>
          </cell>
          <cell r="BL109" t="str">
            <v>0</v>
          </cell>
          <cell r="BM109" t="str">
            <v>0</v>
          </cell>
          <cell r="BN109" t="str">
            <v>0</v>
          </cell>
          <cell r="BO109" t="str">
            <v>0</v>
          </cell>
          <cell r="BP109" t="str">
            <v>0</v>
          </cell>
          <cell r="BQ109" t="str">
            <v>0</v>
          </cell>
          <cell r="BR109" t="str">
            <v>0</v>
          </cell>
          <cell r="BT109" t="str">
            <v>0</v>
          </cell>
          <cell r="BU109" t="str">
            <v>0</v>
          </cell>
          <cell r="BV109" t="str">
            <v>0</v>
          </cell>
          <cell r="BW109" t="str">
            <v>0</v>
          </cell>
          <cell r="BX109" t="str">
            <v>0</v>
          </cell>
          <cell r="BY109" t="str">
            <v>0</v>
          </cell>
          <cell r="BZ109" t="str">
            <v>0</v>
          </cell>
          <cell r="CA109" t="str">
            <v>0</v>
          </cell>
          <cell r="CB109" t="str">
            <v>0</v>
          </cell>
          <cell r="CC109" t="str">
            <v>0</v>
          </cell>
          <cell r="CD109" t="str">
            <v>0</v>
          </cell>
          <cell r="CE109" t="str">
            <v>0</v>
          </cell>
          <cell r="CF109" t="str">
            <v>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  <cell r="DX109" t="str">
            <v>0</v>
          </cell>
          <cell r="DY109" t="str">
            <v>0</v>
          </cell>
          <cell r="DZ109" t="str">
            <v>0</v>
          </cell>
          <cell r="EA109" t="str">
            <v>0</v>
          </cell>
          <cell r="EB109" t="str">
            <v>0</v>
          </cell>
          <cell r="EC109" t="str">
            <v>0</v>
          </cell>
          <cell r="ED109" t="str">
            <v>0</v>
          </cell>
          <cell r="EE109" t="str">
            <v>0</v>
          </cell>
          <cell r="EF109" t="str">
            <v>0</v>
          </cell>
          <cell r="EG109" t="str">
            <v>0</v>
          </cell>
          <cell r="EH109" t="str">
            <v>0</v>
          </cell>
          <cell r="EI109" t="str">
            <v>0</v>
          </cell>
          <cell r="EJ109" t="str">
            <v>0</v>
          </cell>
          <cell r="EL109" t="str">
            <v>0</v>
          </cell>
          <cell r="EM109" t="str">
            <v>0</v>
          </cell>
          <cell r="EN109" t="str">
            <v>0</v>
          </cell>
          <cell r="EO109" t="str">
            <v>0</v>
          </cell>
          <cell r="EP109" t="str">
            <v>0</v>
          </cell>
          <cell r="EQ109" t="str">
            <v>0</v>
          </cell>
          <cell r="ER109" t="str">
            <v>0</v>
          </cell>
          <cell r="ES109" t="str">
            <v>0</v>
          </cell>
          <cell r="ET109" t="str">
            <v>0</v>
          </cell>
          <cell r="EU109" t="str">
            <v>0</v>
          </cell>
          <cell r="EV109" t="str">
            <v>0</v>
          </cell>
          <cell r="EW109" t="str">
            <v>0</v>
          </cell>
          <cell r="EX109" t="str">
            <v>0</v>
          </cell>
          <cell r="EZ109" t="str">
            <v>0</v>
          </cell>
          <cell r="FA109" t="str">
            <v>0</v>
          </cell>
          <cell r="FB109" t="str">
            <v>0</v>
          </cell>
          <cell r="FC109" t="str">
            <v>0</v>
          </cell>
          <cell r="FD109" t="str">
            <v>0</v>
          </cell>
          <cell r="FE109" t="str">
            <v>0</v>
          </cell>
          <cell r="FF109" t="str">
            <v>0</v>
          </cell>
          <cell r="FG109" t="str">
            <v>0</v>
          </cell>
          <cell r="FH109" t="str">
            <v>0</v>
          </cell>
          <cell r="FI109" t="str">
            <v>0</v>
          </cell>
          <cell r="FJ109" t="str">
            <v>0</v>
          </cell>
          <cell r="FK109" t="str">
            <v>0</v>
          </cell>
          <cell r="FL109" t="str">
            <v>0</v>
          </cell>
          <cell r="FN109" t="str">
            <v>0</v>
          </cell>
          <cell r="FO109" t="str">
            <v>0</v>
          </cell>
          <cell r="FP109" t="str">
            <v>0</v>
          </cell>
          <cell r="FQ109" t="str">
            <v>0</v>
          </cell>
          <cell r="FR109" t="str">
            <v>0</v>
          </cell>
          <cell r="FS109" t="str">
            <v>0</v>
          </cell>
          <cell r="FT109" t="str">
            <v>0</v>
          </cell>
          <cell r="FU109" t="str">
            <v>0</v>
          </cell>
          <cell r="FV109" t="str">
            <v>0</v>
          </cell>
          <cell r="FW109" t="str">
            <v>0</v>
          </cell>
          <cell r="FX109" t="str">
            <v>0</v>
          </cell>
          <cell r="FY109" t="str">
            <v>0</v>
          </cell>
          <cell r="FZ109" t="str">
            <v>0</v>
          </cell>
          <cell r="GB109" t="str">
            <v>0</v>
          </cell>
          <cell r="GC109" t="str">
            <v>0</v>
          </cell>
          <cell r="GD109" t="str">
            <v>0</v>
          </cell>
          <cell r="GE109" t="str">
            <v>0</v>
          </cell>
          <cell r="GF109" t="str">
            <v>0</v>
          </cell>
          <cell r="GG109" t="str">
            <v>0</v>
          </cell>
          <cell r="GH109" t="str">
            <v>0</v>
          </cell>
          <cell r="GI109" t="str">
            <v>0</v>
          </cell>
          <cell r="GJ109" t="str">
            <v>0</v>
          </cell>
          <cell r="GK109" t="str">
            <v>0</v>
          </cell>
          <cell r="GL109" t="str">
            <v>0</v>
          </cell>
          <cell r="GM109" t="str">
            <v>0</v>
          </cell>
          <cell r="GN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  <cell r="DX110" t="str">
            <v>0</v>
          </cell>
          <cell r="DY110" t="str">
            <v>0</v>
          </cell>
          <cell r="DZ110" t="str">
            <v>0</v>
          </cell>
          <cell r="EA110" t="str">
            <v>0</v>
          </cell>
          <cell r="EB110" t="str">
            <v>0</v>
          </cell>
          <cell r="EC110" t="str">
            <v>0</v>
          </cell>
          <cell r="ED110" t="str">
            <v>0</v>
          </cell>
          <cell r="EE110" t="str">
            <v>0</v>
          </cell>
          <cell r="EF110" t="str">
            <v>0</v>
          </cell>
          <cell r="EG110" t="str">
            <v>0</v>
          </cell>
          <cell r="EH110" t="str">
            <v>0</v>
          </cell>
          <cell r="EI110" t="str">
            <v>0</v>
          </cell>
          <cell r="EJ110" t="str">
            <v>0</v>
          </cell>
          <cell r="EL110" t="str">
            <v>0</v>
          </cell>
          <cell r="EM110" t="str">
            <v>0</v>
          </cell>
          <cell r="EN110" t="str">
            <v>0</v>
          </cell>
          <cell r="EO110" t="str">
            <v>0</v>
          </cell>
          <cell r="EP110" t="str">
            <v>0</v>
          </cell>
          <cell r="EQ110" t="str">
            <v>0</v>
          </cell>
          <cell r="ER110" t="str">
            <v>0</v>
          </cell>
          <cell r="ES110" t="str">
            <v>0</v>
          </cell>
          <cell r="ET110" t="str">
            <v>0</v>
          </cell>
          <cell r="EU110" t="str">
            <v>0</v>
          </cell>
          <cell r="EV110" t="str">
            <v>0</v>
          </cell>
          <cell r="EW110" t="str">
            <v>0</v>
          </cell>
          <cell r="EX110" t="str">
            <v>0</v>
          </cell>
          <cell r="EZ110" t="str">
            <v>0</v>
          </cell>
          <cell r="FA110" t="str">
            <v>0</v>
          </cell>
          <cell r="FB110" t="str">
            <v>0</v>
          </cell>
          <cell r="FC110" t="str">
            <v>0</v>
          </cell>
          <cell r="FD110" t="str">
            <v>0</v>
          </cell>
          <cell r="FE110" t="str">
            <v>0</v>
          </cell>
          <cell r="FF110" t="str">
            <v>0</v>
          </cell>
          <cell r="FG110" t="str">
            <v>0</v>
          </cell>
          <cell r="FH110" t="str">
            <v>0</v>
          </cell>
          <cell r="FI110" t="str">
            <v>0</v>
          </cell>
          <cell r="FJ110" t="str">
            <v>0</v>
          </cell>
          <cell r="FK110" t="str">
            <v>0</v>
          </cell>
          <cell r="FL110" t="str">
            <v>0</v>
          </cell>
          <cell r="FN110" t="str">
            <v>0</v>
          </cell>
          <cell r="FO110" t="str">
            <v>0</v>
          </cell>
          <cell r="FP110" t="str">
            <v>0</v>
          </cell>
          <cell r="FQ110" t="str">
            <v>0</v>
          </cell>
          <cell r="FR110" t="str">
            <v>0</v>
          </cell>
          <cell r="FS110" t="str">
            <v>0</v>
          </cell>
          <cell r="FT110" t="str">
            <v>0</v>
          </cell>
          <cell r="FU110" t="str">
            <v>0</v>
          </cell>
          <cell r="FV110" t="str">
            <v>0</v>
          </cell>
          <cell r="FW110" t="str">
            <v>0</v>
          </cell>
          <cell r="FX110" t="str">
            <v>0</v>
          </cell>
          <cell r="FY110" t="str">
            <v>0</v>
          </cell>
          <cell r="FZ110" t="str">
            <v>0</v>
          </cell>
          <cell r="GB110" t="str">
            <v>0</v>
          </cell>
          <cell r="GC110" t="str">
            <v>0</v>
          </cell>
          <cell r="GD110" t="str">
            <v>0</v>
          </cell>
          <cell r="GE110" t="str">
            <v>0</v>
          </cell>
          <cell r="GF110" t="str">
            <v>0</v>
          </cell>
          <cell r="GG110" t="str">
            <v>0</v>
          </cell>
          <cell r="GH110" t="str">
            <v>0</v>
          </cell>
          <cell r="GI110" t="str">
            <v>0</v>
          </cell>
          <cell r="GJ110" t="str">
            <v>0</v>
          </cell>
          <cell r="GK110" t="str">
            <v>0</v>
          </cell>
          <cell r="GL110" t="str">
            <v>0</v>
          </cell>
          <cell r="GM110" t="str">
            <v>0</v>
          </cell>
          <cell r="GN110" t="str">
            <v>0</v>
          </cell>
        </row>
        <row r="111">
          <cell r="A111" t="str">
            <v>Others</v>
          </cell>
          <cell r="B111">
            <v>726932.28</v>
          </cell>
          <cell r="C111">
            <v>85831.19</v>
          </cell>
          <cell r="D111">
            <v>51227.19</v>
          </cell>
          <cell r="E111">
            <v>51227.19</v>
          </cell>
          <cell r="F111">
            <v>51227.19</v>
          </cell>
          <cell r="G111">
            <v>51227.19</v>
          </cell>
          <cell r="H111">
            <v>94227.19</v>
          </cell>
          <cell r="I111">
            <v>85831.19</v>
          </cell>
          <cell r="J111">
            <v>51227.19</v>
          </cell>
          <cell r="K111">
            <v>51227.19</v>
          </cell>
          <cell r="L111">
            <v>51227.19</v>
          </cell>
          <cell r="M111">
            <v>51227.19</v>
          </cell>
          <cell r="N111">
            <v>51225.19</v>
          </cell>
          <cell r="P111">
            <v>264842.28000000003</v>
          </cell>
          <cell r="Q111">
            <v>21013.94</v>
          </cell>
          <cell r="R111">
            <v>21013.94</v>
          </cell>
          <cell r="S111">
            <v>21013.94</v>
          </cell>
          <cell r="T111">
            <v>21013.94</v>
          </cell>
          <cell r="U111">
            <v>21013.94</v>
          </cell>
          <cell r="V111">
            <v>33728.94</v>
          </cell>
          <cell r="W111">
            <v>21013.94</v>
          </cell>
          <cell r="X111">
            <v>21013.94</v>
          </cell>
          <cell r="Y111">
            <v>21013.94</v>
          </cell>
          <cell r="Z111">
            <v>21013.94</v>
          </cell>
          <cell r="AA111">
            <v>21013.94</v>
          </cell>
          <cell r="AB111">
            <v>20973.94</v>
          </cell>
          <cell r="AD111">
            <v>474694.68</v>
          </cell>
          <cell r="AE111">
            <v>38366.639999999999</v>
          </cell>
          <cell r="AF111">
            <v>38366.639999999999</v>
          </cell>
          <cell r="AG111">
            <v>38366.639999999999</v>
          </cell>
          <cell r="AH111">
            <v>38366.639999999999</v>
          </cell>
          <cell r="AI111">
            <v>38366.639999999999</v>
          </cell>
          <cell r="AJ111">
            <v>52236.639999999999</v>
          </cell>
          <cell r="AK111">
            <v>38366.639999999999</v>
          </cell>
          <cell r="AL111">
            <v>38366.639999999999</v>
          </cell>
          <cell r="AM111">
            <v>38366.639999999999</v>
          </cell>
          <cell r="AN111">
            <v>38791.64</v>
          </cell>
          <cell r="AO111">
            <v>38366.639999999999</v>
          </cell>
          <cell r="AP111">
            <v>38366.639999999999</v>
          </cell>
          <cell r="AR111">
            <v>101666.28</v>
          </cell>
          <cell r="AS111">
            <v>5804.94</v>
          </cell>
          <cell r="AT111">
            <v>5804.94</v>
          </cell>
          <cell r="AU111">
            <v>5804.94</v>
          </cell>
          <cell r="AV111">
            <v>5804.94</v>
          </cell>
          <cell r="AW111">
            <v>5804.94</v>
          </cell>
          <cell r="AX111">
            <v>37401.94</v>
          </cell>
          <cell r="AY111">
            <v>5804.94</v>
          </cell>
          <cell r="AZ111">
            <v>5804.94</v>
          </cell>
          <cell r="BA111">
            <v>5804.94</v>
          </cell>
          <cell r="BB111">
            <v>6214.94</v>
          </cell>
          <cell r="BC111">
            <v>5804.94</v>
          </cell>
          <cell r="BD111">
            <v>5804.94</v>
          </cell>
          <cell r="BF111">
            <v>38952.519999999997</v>
          </cell>
          <cell r="BG111">
            <v>5424.96</v>
          </cell>
          <cell r="BH111">
            <v>2134.96</v>
          </cell>
          <cell r="BI111">
            <v>2134.96</v>
          </cell>
          <cell r="BJ111">
            <v>5424.96</v>
          </cell>
          <cell r="BK111">
            <v>2134.96</v>
          </cell>
          <cell r="BL111">
            <v>2304.96</v>
          </cell>
          <cell r="BM111">
            <v>5424.96</v>
          </cell>
          <cell r="BN111">
            <v>2134.96</v>
          </cell>
          <cell r="BO111">
            <v>2134.96</v>
          </cell>
          <cell r="BP111">
            <v>5427.96</v>
          </cell>
          <cell r="BQ111">
            <v>2134.96</v>
          </cell>
          <cell r="BR111">
            <v>2134.96</v>
          </cell>
          <cell r="BT111">
            <v>52710.64</v>
          </cell>
          <cell r="BU111">
            <v>525.47</v>
          </cell>
          <cell r="BV111">
            <v>525.47</v>
          </cell>
          <cell r="BW111">
            <v>3375.47</v>
          </cell>
          <cell r="BX111">
            <v>9835.4699999999993</v>
          </cell>
          <cell r="BY111">
            <v>7975.47</v>
          </cell>
          <cell r="BZ111">
            <v>7705.47</v>
          </cell>
          <cell r="CA111">
            <v>825.47</v>
          </cell>
          <cell r="CB111">
            <v>2510.4699999999998</v>
          </cell>
          <cell r="CC111">
            <v>1045.47</v>
          </cell>
          <cell r="CD111">
            <v>8475.4699999999993</v>
          </cell>
          <cell r="CE111">
            <v>8805.4699999999993</v>
          </cell>
          <cell r="CF111">
            <v>1105.47</v>
          </cell>
          <cell r="CH111">
            <v>286959.52</v>
          </cell>
          <cell r="CI111">
            <v>48556.46</v>
          </cell>
          <cell r="CJ111">
            <v>4406.46</v>
          </cell>
          <cell r="CK111">
            <v>4406.46</v>
          </cell>
          <cell r="CL111">
            <v>48556.46</v>
          </cell>
          <cell r="CM111">
            <v>4406.46</v>
          </cell>
          <cell r="CN111">
            <v>60898.46</v>
          </cell>
          <cell r="CO111">
            <v>48556.46</v>
          </cell>
          <cell r="CP111">
            <v>4406.46</v>
          </cell>
          <cell r="CQ111">
            <v>4406.46</v>
          </cell>
          <cell r="CR111">
            <v>49546.46</v>
          </cell>
          <cell r="CS111">
            <v>4406.46</v>
          </cell>
          <cell r="CT111">
            <v>4406.46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>
            <v>1946758.2</v>
          </cell>
          <cell r="DK111">
            <v>205523.6</v>
          </cell>
          <cell r="DL111">
            <v>123479.6</v>
          </cell>
          <cell r="DM111">
            <v>126329.60000000001</v>
          </cell>
          <cell r="DN111">
            <v>180229.6</v>
          </cell>
          <cell r="DO111">
            <v>130929.60000000001</v>
          </cell>
          <cell r="DP111">
            <v>288503.59999999998</v>
          </cell>
          <cell r="DQ111">
            <v>205823.6</v>
          </cell>
          <cell r="DR111">
            <v>125464.6</v>
          </cell>
          <cell r="DS111">
            <v>123999.6</v>
          </cell>
          <cell r="DT111">
            <v>180697.60000000001</v>
          </cell>
          <cell r="DU111">
            <v>131759.6</v>
          </cell>
          <cell r="DV111">
            <v>124017.60000000001</v>
          </cell>
          <cell r="DX111">
            <v>537473.25</v>
          </cell>
          <cell r="DY111">
            <v>35490.699999999997</v>
          </cell>
          <cell r="DZ111">
            <v>48552.99</v>
          </cell>
          <cell r="EA111">
            <v>63578.49</v>
          </cell>
          <cell r="EB111">
            <v>78397.72</v>
          </cell>
          <cell r="EC111">
            <v>57457.2</v>
          </cell>
          <cell r="ED111">
            <v>53230.51</v>
          </cell>
          <cell r="EE111">
            <v>43666.19</v>
          </cell>
          <cell r="EF111">
            <v>34832.089999999997</v>
          </cell>
          <cell r="EG111">
            <v>30671.51</v>
          </cell>
          <cell r="EH111">
            <v>29697.73</v>
          </cell>
          <cell r="EI111">
            <v>29818.85</v>
          </cell>
          <cell r="EJ111">
            <v>32079.27</v>
          </cell>
          <cell r="EL111">
            <v>570979.76</v>
          </cell>
          <cell r="EM111">
            <v>39609.730000000003</v>
          </cell>
          <cell r="EN111">
            <v>47877.73</v>
          </cell>
          <cell r="EO111">
            <v>64920.73</v>
          </cell>
          <cell r="EP111">
            <v>76947.73</v>
          </cell>
          <cell r="EQ111">
            <v>60741.73</v>
          </cell>
          <cell r="ER111">
            <v>57463.73</v>
          </cell>
          <cell r="ES111">
            <v>37703.730000000003</v>
          </cell>
          <cell r="ET111">
            <v>38873.730000000003</v>
          </cell>
          <cell r="EU111">
            <v>36994.730000000003</v>
          </cell>
          <cell r="EV111">
            <v>36775.730000000003</v>
          </cell>
          <cell r="EW111">
            <v>36823.730000000003</v>
          </cell>
          <cell r="EX111">
            <v>36246.730000000003</v>
          </cell>
          <cell r="EZ111">
            <v>14660.13</v>
          </cell>
          <cell r="FA111">
            <v>1224.33</v>
          </cell>
          <cell r="FB111">
            <v>1221.8499999999999</v>
          </cell>
          <cell r="FC111">
            <v>1224.24</v>
          </cell>
          <cell r="FD111">
            <v>1222.98</v>
          </cell>
          <cell r="FE111">
            <v>1220.68</v>
          </cell>
          <cell r="FF111">
            <v>1222.96</v>
          </cell>
          <cell r="FG111">
            <v>1222.3699999999999</v>
          </cell>
          <cell r="FH111">
            <v>1221.19</v>
          </cell>
          <cell r="FI111">
            <v>1220.1300000000001</v>
          </cell>
          <cell r="FJ111">
            <v>1220.3900000000001</v>
          </cell>
          <cell r="FK111">
            <v>1218.8800000000001</v>
          </cell>
          <cell r="FL111">
            <v>1220.1300000000001</v>
          </cell>
          <cell r="FN111" t="str">
            <v>0</v>
          </cell>
          <cell r="FO111" t="str">
            <v>0</v>
          </cell>
          <cell r="FP111" t="str">
            <v>0</v>
          </cell>
          <cell r="FQ111" t="str">
            <v>0</v>
          </cell>
          <cell r="FR111" t="str">
            <v>0</v>
          </cell>
          <cell r="FS111" t="str">
            <v>0</v>
          </cell>
          <cell r="FT111" t="str">
            <v>0</v>
          </cell>
          <cell r="FU111" t="str">
            <v>0</v>
          </cell>
          <cell r="FV111" t="str">
            <v>0</v>
          </cell>
          <cell r="FW111" t="str">
            <v>0</v>
          </cell>
          <cell r="FX111" t="str">
            <v>0</v>
          </cell>
          <cell r="FY111" t="str">
            <v>0</v>
          </cell>
          <cell r="FZ111" t="str">
            <v>0</v>
          </cell>
          <cell r="GB111">
            <v>1123113.1399999999</v>
          </cell>
          <cell r="GC111">
            <v>76324.759999999995</v>
          </cell>
          <cell r="GD111">
            <v>97652.57</v>
          </cell>
          <cell r="GE111">
            <v>129723.46</v>
          </cell>
          <cell r="GF111">
            <v>156568.43</v>
          </cell>
          <cell r="GG111">
            <v>119419.61</v>
          </cell>
          <cell r="GH111">
            <v>111917.2</v>
          </cell>
          <cell r="GI111">
            <v>82592.289999999994</v>
          </cell>
          <cell r="GJ111">
            <v>74927.009999999995</v>
          </cell>
          <cell r="GK111">
            <v>68886.37</v>
          </cell>
          <cell r="GL111">
            <v>67693.850000000006</v>
          </cell>
          <cell r="GM111">
            <v>67861.460000000006</v>
          </cell>
          <cell r="GN111">
            <v>69546.13</v>
          </cell>
        </row>
        <row r="112">
          <cell r="A112" t="str">
            <v>Revenue Related Taxes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295000</v>
          </cell>
          <cell r="Q112">
            <v>24583</v>
          </cell>
          <cell r="R112">
            <v>24583</v>
          </cell>
          <cell r="S112">
            <v>24583</v>
          </cell>
          <cell r="T112">
            <v>24583</v>
          </cell>
          <cell r="U112">
            <v>24583</v>
          </cell>
          <cell r="V112">
            <v>24583</v>
          </cell>
          <cell r="W112">
            <v>24583</v>
          </cell>
          <cell r="X112">
            <v>24583</v>
          </cell>
          <cell r="Y112">
            <v>24583</v>
          </cell>
          <cell r="Z112">
            <v>24583</v>
          </cell>
          <cell r="AA112">
            <v>24583</v>
          </cell>
          <cell r="AB112">
            <v>24587</v>
          </cell>
          <cell r="AD112">
            <v>3238091</v>
          </cell>
          <cell r="AE112">
            <v>206307</v>
          </cell>
          <cell r="AF112">
            <v>291781</v>
          </cell>
          <cell r="AG112">
            <v>420353</v>
          </cell>
          <cell r="AH112">
            <v>534394</v>
          </cell>
          <cell r="AI112">
            <v>393605</v>
          </cell>
          <cell r="AJ112">
            <v>339728</v>
          </cell>
          <cell r="AK112">
            <v>235513</v>
          </cell>
          <cell r="AL112">
            <v>192281</v>
          </cell>
          <cell r="AM112">
            <v>166998</v>
          </cell>
          <cell r="AN112">
            <v>155279</v>
          </cell>
          <cell r="AO112">
            <v>152726</v>
          </cell>
          <cell r="AP112">
            <v>149126</v>
          </cell>
          <cell r="AR112">
            <v>30168</v>
          </cell>
          <cell r="AS112">
            <v>413</v>
          </cell>
          <cell r="AT112">
            <v>417</v>
          </cell>
          <cell r="AU112">
            <v>417</v>
          </cell>
          <cell r="AV112">
            <v>417</v>
          </cell>
          <cell r="AW112">
            <v>417</v>
          </cell>
          <cell r="AX112">
            <v>417</v>
          </cell>
          <cell r="AY112">
            <v>417</v>
          </cell>
          <cell r="AZ112">
            <v>25585</v>
          </cell>
          <cell r="BA112">
            <v>417</v>
          </cell>
          <cell r="BB112">
            <v>417</v>
          </cell>
          <cell r="BC112">
            <v>417</v>
          </cell>
          <cell r="BD112">
            <v>417</v>
          </cell>
          <cell r="BF112">
            <v>36620</v>
          </cell>
          <cell r="BG112">
            <v>1470</v>
          </cell>
          <cell r="BH112">
            <v>2710</v>
          </cell>
          <cell r="BI112">
            <v>4900</v>
          </cell>
          <cell r="BJ112">
            <v>5250</v>
          </cell>
          <cell r="BK112">
            <v>10510</v>
          </cell>
          <cell r="BL112">
            <v>-590</v>
          </cell>
          <cell r="BM112">
            <v>3750</v>
          </cell>
          <cell r="BN112">
            <v>2600</v>
          </cell>
          <cell r="BO112">
            <v>1950</v>
          </cell>
          <cell r="BP112">
            <v>1360</v>
          </cell>
          <cell r="BQ112">
            <v>1270</v>
          </cell>
          <cell r="BR112">
            <v>1440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40000</v>
          </cell>
          <cell r="CI112">
            <v>3333</v>
          </cell>
          <cell r="CJ112">
            <v>3333</v>
          </cell>
          <cell r="CK112">
            <v>3333</v>
          </cell>
          <cell r="CL112">
            <v>3333</v>
          </cell>
          <cell r="CM112">
            <v>3333</v>
          </cell>
          <cell r="CN112">
            <v>3333</v>
          </cell>
          <cell r="CO112">
            <v>3333</v>
          </cell>
          <cell r="CP112">
            <v>3333</v>
          </cell>
          <cell r="CQ112">
            <v>3333</v>
          </cell>
          <cell r="CR112">
            <v>3333</v>
          </cell>
          <cell r="CS112">
            <v>3333</v>
          </cell>
          <cell r="CT112">
            <v>3337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3639879</v>
          </cell>
          <cell r="DK112">
            <v>236106</v>
          </cell>
          <cell r="DL112">
            <v>322824</v>
          </cell>
          <cell r="DM112">
            <v>453586</v>
          </cell>
          <cell r="DN112">
            <v>567977</v>
          </cell>
          <cell r="DO112">
            <v>432448</v>
          </cell>
          <cell r="DP112">
            <v>367471</v>
          </cell>
          <cell r="DQ112">
            <v>267596</v>
          </cell>
          <cell r="DR112">
            <v>248382</v>
          </cell>
          <cell r="DS112">
            <v>197281</v>
          </cell>
          <cell r="DT112">
            <v>184972</v>
          </cell>
          <cell r="DU112">
            <v>182329</v>
          </cell>
          <cell r="DV112">
            <v>178907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L112">
            <v>22400.04</v>
          </cell>
          <cell r="EM112">
            <v>1866.67</v>
          </cell>
          <cell r="EN112">
            <v>1866.67</v>
          </cell>
          <cell r="EO112">
            <v>1866.67</v>
          </cell>
          <cell r="EP112">
            <v>1866.67</v>
          </cell>
          <cell r="EQ112">
            <v>1866.67</v>
          </cell>
          <cell r="ER112">
            <v>1866.67</v>
          </cell>
          <cell r="ES112">
            <v>1866.67</v>
          </cell>
          <cell r="ET112">
            <v>1866.67</v>
          </cell>
          <cell r="EU112">
            <v>1866.67</v>
          </cell>
          <cell r="EV112">
            <v>1866.67</v>
          </cell>
          <cell r="EW112">
            <v>1866.67</v>
          </cell>
          <cell r="EX112">
            <v>1866.67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B112">
            <v>22400.04</v>
          </cell>
          <cell r="GC112">
            <v>1866.67</v>
          </cell>
          <cell r="GD112">
            <v>1866.67</v>
          </cell>
          <cell r="GE112">
            <v>1866.67</v>
          </cell>
          <cell r="GF112">
            <v>1866.67</v>
          </cell>
          <cell r="GG112">
            <v>1866.67</v>
          </cell>
          <cell r="GH112">
            <v>1866.67</v>
          </cell>
          <cell r="GI112">
            <v>1866.67</v>
          </cell>
          <cell r="GJ112">
            <v>1866.67</v>
          </cell>
          <cell r="GK112">
            <v>1866.67</v>
          </cell>
          <cell r="GL112">
            <v>1866.67</v>
          </cell>
          <cell r="GM112">
            <v>1866.67</v>
          </cell>
          <cell r="GN112">
            <v>1866.67</v>
          </cell>
        </row>
        <row r="113">
          <cell r="A113" t="str">
            <v>SSU  Taxes</v>
          </cell>
          <cell r="B113">
            <v>288854.28000000003</v>
          </cell>
          <cell r="C113">
            <v>24071.19</v>
          </cell>
          <cell r="D113">
            <v>24071.19</v>
          </cell>
          <cell r="E113">
            <v>24071.19</v>
          </cell>
          <cell r="F113">
            <v>24071.19</v>
          </cell>
          <cell r="G113">
            <v>24071.19</v>
          </cell>
          <cell r="H113">
            <v>24071.19</v>
          </cell>
          <cell r="I113">
            <v>24071.19</v>
          </cell>
          <cell r="J113">
            <v>24071.19</v>
          </cell>
          <cell r="K113">
            <v>24071.19</v>
          </cell>
          <cell r="L113">
            <v>24071.19</v>
          </cell>
          <cell r="M113">
            <v>24071.19</v>
          </cell>
          <cell r="N113">
            <v>24071.19</v>
          </cell>
          <cell r="P113">
            <v>24527.279999999999</v>
          </cell>
          <cell r="Q113">
            <v>2043.94</v>
          </cell>
          <cell r="R113">
            <v>2043.94</v>
          </cell>
          <cell r="S113">
            <v>2043.94</v>
          </cell>
          <cell r="T113">
            <v>2043.94</v>
          </cell>
          <cell r="U113">
            <v>2043.94</v>
          </cell>
          <cell r="V113">
            <v>2043.94</v>
          </cell>
          <cell r="W113">
            <v>2043.94</v>
          </cell>
          <cell r="X113">
            <v>2043.94</v>
          </cell>
          <cell r="Y113">
            <v>2043.94</v>
          </cell>
          <cell r="Z113">
            <v>2043.94</v>
          </cell>
          <cell r="AA113">
            <v>2043.94</v>
          </cell>
          <cell r="AB113">
            <v>2043.94</v>
          </cell>
          <cell r="AD113">
            <v>134899.68</v>
          </cell>
          <cell r="AE113">
            <v>11241.64</v>
          </cell>
          <cell r="AF113">
            <v>11241.64</v>
          </cell>
          <cell r="AG113">
            <v>11241.64</v>
          </cell>
          <cell r="AH113">
            <v>11241.64</v>
          </cell>
          <cell r="AI113">
            <v>11241.64</v>
          </cell>
          <cell r="AJ113">
            <v>11241.64</v>
          </cell>
          <cell r="AK113">
            <v>11241.64</v>
          </cell>
          <cell r="AL113">
            <v>11241.64</v>
          </cell>
          <cell r="AM113">
            <v>11241.64</v>
          </cell>
          <cell r="AN113">
            <v>11241.64</v>
          </cell>
          <cell r="AO113">
            <v>11241.64</v>
          </cell>
          <cell r="AP113">
            <v>11241.64</v>
          </cell>
          <cell r="AR113">
            <v>69659.28</v>
          </cell>
          <cell r="AS113">
            <v>5804.9400000000005</v>
          </cell>
          <cell r="AT113">
            <v>5804.9400000000005</v>
          </cell>
          <cell r="AU113">
            <v>5804.9400000000005</v>
          </cell>
          <cell r="AV113">
            <v>5804.9400000000005</v>
          </cell>
          <cell r="AW113">
            <v>5804.9400000000005</v>
          </cell>
          <cell r="AX113">
            <v>5804.9400000000005</v>
          </cell>
          <cell r="AY113">
            <v>5804.9400000000005</v>
          </cell>
          <cell r="AZ113">
            <v>5804.9400000000005</v>
          </cell>
          <cell r="BA113">
            <v>5804.9400000000005</v>
          </cell>
          <cell r="BB113">
            <v>5804.9400000000005</v>
          </cell>
          <cell r="BC113">
            <v>5804.9400000000005</v>
          </cell>
          <cell r="BD113">
            <v>5804.9400000000005</v>
          </cell>
          <cell r="BF113">
            <v>25619.519999999997</v>
          </cell>
          <cell r="BG113">
            <v>2134.96</v>
          </cell>
          <cell r="BH113">
            <v>2134.96</v>
          </cell>
          <cell r="BI113">
            <v>2134.96</v>
          </cell>
          <cell r="BJ113">
            <v>2134.96</v>
          </cell>
          <cell r="BK113">
            <v>2134.96</v>
          </cell>
          <cell r="BL113">
            <v>2134.96</v>
          </cell>
          <cell r="BM113">
            <v>2134.96</v>
          </cell>
          <cell r="BN113">
            <v>2134.96</v>
          </cell>
          <cell r="BO113">
            <v>2134.96</v>
          </cell>
          <cell r="BP113">
            <v>2134.96</v>
          </cell>
          <cell r="BQ113">
            <v>2134.96</v>
          </cell>
          <cell r="BR113">
            <v>2134.96</v>
          </cell>
          <cell r="BT113">
            <v>6305.6399999999994</v>
          </cell>
          <cell r="BU113">
            <v>525.47</v>
          </cell>
          <cell r="BV113">
            <v>525.47</v>
          </cell>
          <cell r="BW113">
            <v>525.47</v>
          </cell>
          <cell r="BX113">
            <v>525.47</v>
          </cell>
          <cell r="BY113">
            <v>525.47</v>
          </cell>
          <cell r="BZ113">
            <v>525.47</v>
          </cell>
          <cell r="CA113">
            <v>525.47</v>
          </cell>
          <cell r="CB113">
            <v>525.47</v>
          </cell>
          <cell r="CC113">
            <v>525.47</v>
          </cell>
          <cell r="CD113">
            <v>525.47</v>
          </cell>
          <cell r="CE113">
            <v>525.47</v>
          </cell>
          <cell r="CF113">
            <v>525.47</v>
          </cell>
          <cell r="CH113">
            <v>52877.52</v>
          </cell>
          <cell r="CI113">
            <v>4406.46</v>
          </cell>
          <cell r="CJ113">
            <v>4406.46</v>
          </cell>
          <cell r="CK113">
            <v>4406.46</v>
          </cell>
          <cell r="CL113">
            <v>4406.46</v>
          </cell>
          <cell r="CM113">
            <v>4406.46</v>
          </cell>
          <cell r="CN113">
            <v>4406.46</v>
          </cell>
          <cell r="CO113">
            <v>4406.46</v>
          </cell>
          <cell r="CP113">
            <v>4406.46</v>
          </cell>
          <cell r="CQ113">
            <v>4406.46</v>
          </cell>
          <cell r="CR113">
            <v>4406.46</v>
          </cell>
          <cell r="CS113">
            <v>4406.46</v>
          </cell>
          <cell r="CT113">
            <v>4406.46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602743.19999999995</v>
          </cell>
          <cell r="DK113">
            <v>50228.600000000006</v>
          </cell>
          <cell r="DL113">
            <v>50228.600000000006</v>
          </cell>
          <cell r="DM113">
            <v>50228.600000000006</v>
          </cell>
          <cell r="DN113">
            <v>50228.600000000006</v>
          </cell>
          <cell r="DO113">
            <v>50228.600000000006</v>
          </cell>
          <cell r="DP113">
            <v>50228.600000000006</v>
          </cell>
          <cell r="DQ113">
            <v>50228.600000000006</v>
          </cell>
          <cell r="DR113">
            <v>50228.600000000006</v>
          </cell>
          <cell r="DS113">
            <v>50228.600000000006</v>
          </cell>
          <cell r="DT113">
            <v>50228.600000000006</v>
          </cell>
          <cell r="DU113">
            <v>50228.600000000006</v>
          </cell>
          <cell r="DV113">
            <v>50228.600000000006</v>
          </cell>
          <cell r="DX113">
            <v>155311.44</v>
          </cell>
          <cell r="DY113">
            <v>12942.62</v>
          </cell>
          <cell r="DZ113">
            <v>12942.62</v>
          </cell>
          <cell r="EA113">
            <v>12942.62</v>
          </cell>
          <cell r="EB113">
            <v>12942.62</v>
          </cell>
          <cell r="EC113">
            <v>12942.62</v>
          </cell>
          <cell r="ED113">
            <v>12942.62</v>
          </cell>
          <cell r="EE113">
            <v>12942.62</v>
          </cell>
          <cell r="EF113">
            <v>12942.62</v>
          </cell>
          <cell r="EG113">
            <v>12942.62</v>
          </cell>
          <cell r="EH113">
            <v>12942.62</v>
          </cell>
          <cell r="EI113">
            <v>12942.62</v>
          </cell>
          <cell r="EJ113">
            <v>12942.62</v>
          </cell>
          <cell r="EL113">
            <v>182224.8</v>
          </cell>
          <cell r="EM113">
            <v>15185.4</v>
          </cell>
          <cell r="EN113">
            <v>15185.4</v>
          </cell>
          <cell r="EO113">
            <v>15185.4</v>
          </cell>
          <cell r="EP113">
            <v>15185.4</v>
          </cell>
          <cell r="EQ113">
            <v>15185.4</v>
          </cell>
          <cell r="ER113">
            <v>15185.4</v>
          </cell>
          <cell r="ES113">
            <v>15185.4</v>
          </cell>
          <cell r="ET113">
            <v>15185.4</v>
          </cell>
          <cell r="EU113">
            <v>15185.4</v>
          </cell>
          <cell r="EV113">
            <v>15185.4</v>
          </cell>
          <cell r="EW113">
            <v>15185.4</v>
          </cell>
          <cell r="EX113">
            <v>15185.4</v>
          </cell>
          <cell r="EZ113">
            <v>7064.4000000000005</v>
          </cell>
          <cell r="FA113">
            <v>588.70000000000005</v>
          </cell>
          <cell r="FB113">
            <v>588.70000000000005</v>
          </cell>
          <cell r="FC113">
            <v>588.70000000000005</v>
          </cell>
          <cell r="FD113">
            <v>588.70000000000005</v>
          </cell>
          <cell r="FE113">
            <v>588.70000000000005</v>
          </cell>
          <cell r="FF113">
            <v>588.70000000000005</v>
          </cell>
          <cell r="FG113">
            <v>588.70000000000005</v>
          </cell>
          <cell r="FH113">
            <v>588.70000000000005</v>
          </cell>
          <cell r="FI113">
            <v>588.70000000000005</v>
          </cell>
          <cell r="FJ113">
            <v>588.70000000000005</v>
          </cell>
          <cell r="FK113">
            <v>588.70000000000005</v>
          </cell>
          <cell r="FL113">
            <v>588.70000000000005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B113">
            <v>344600.64</v>
          </cell>
          <cell r="GC113">
            <v>28716.720000000001</v>
          </cell>
          <cell r="GD113">
            <v>28716.720000000001</v>
          </cell>
          <cell r="GE113">
            <v>28716.720000000001</v>
          </cell>
          <cell r="GF113">
            <v>28716.720000000001</v>
          </cell>
          <cell r="GG113">
            <v>28716.720000000001</v>
          </cell>
          <cell r="GH113">
            <v>28716.720000000001</v>
          </cell>
          <cell r="GI113">
            <v>28716.720000000001</v>
          </cell>
          <cell r="GJ113">
            <v>28716.720000000001</v>
          </cell>
          <cell r="GK113">
            <v>28716.720000000001</v>
          </cell>
          <cell r="GL113">
            <v>28716.720000000001</v>
          </cell>
          <cell r="GM113">
            <v>28716.720000000001</v>
          </cell>
          <cell r="GN113">
            <v>28716.720000000001</v>
          </cell>
        </row>
        <row r="114">
          <cell r="A114" t="str">
            <v>Total Taxes - Other Than Income Taxes</v>
          </cell>
          <cell r="B114">
            <v>4018334.11</v>
          </cell>
          <cell r="C114">
            <v>359355.16</v>
          </cell>
          <cell r="D114">
            <v>333478.28000000003</v>
          </cell>
          <cell r="E114">
            <v>318056.78000000003</v>
          </cell>
          <cell r="F114">
            <v>348105.93</v>
          </cell>
          <cell r="G114">
            <v>328037.28000000003</v>
          </cell>
          <cell r="H114">
            <v>371054.88</v>
          </cell>
          <cell r="I114">
            <v>358922.53</v>
          </cell>
          <cell r="J114">
            <v>322255.77</v>
          </cell>
          <cell r="K114">
            <v>321407.07</v>
          </cell>
          <cell r="L114">
            <v>321165.92</v>
          </cell>
          <cell r="M114">
            <v>321196.96999999997</v>
          </cell>
          <cell r="N114">
            <v>315297.53999999998</v>
          </cell>
          <cell r="P114">
            <v>655376.53</v>
          </cell>
          <cell r="Q114">
            <v>53653.69</v>
          </cell>
          <cell r="R114">
            <v>55596.39</v>
          </cell>
          <cell r="S114">
            <v>52242.99</v>
          </cell>
          <cell r="T114">
            <v>58685.86</v>
          </cell>
          <cell r="U114">
            <v>53210.71</v>
          </cell>
          <cell r="V114">
            <v>67054.899999999994</v>
          </cell>
          <cell r="W114">
            <v>53327.67</v>
          </cell>
          <cell r="X114">
            <v>52351.66</v>
          </cell>
          <cell r="Y114">
            <v>51779.31</v>
          </cell>
          <cell r="Z114">
            <v>52829.83</v>
          </cell>
          <cell r="AA114">
            <v>52688.04</v>
          </cell>
          <cell r="AB114">
            <v>51955.48</v>
          </cell>
          <cell r="AD114">
            <v>6888328.0899999999</v>
          </cell>
          <cell r="AE114">
            <v>508397.41</v>
          </cell>
          <cell r="AF114">
            <v>600081.41</v>
          </cell>
          <cell r="AG114">
            <v>717449.54</v>
          </cell>
          <cell r="AH114">
            <v>852844.66</v>
          </cell>
          <cell r="AI114">
            <v>697552.2</v>
          </cell>
          <cell r="AJ114">
            <v>658456</v>
          </cell>
          <cell r="AK114">
            <v>533881.55000000005</v>
          </cell>
          <cell r="AL114">
            <v>493088.01</v>
          </cell>
          <cell r="AM114">
            <v>467502.79</v>
          </cell>
          <cell r="AN114">
            <v>456344.38</v>
          </cell>
          <cell r="AO114">
            <v>454101.23</v>
          </cell>
          <cell r="AP114">
            <v>448628.91</v>
          </cell>
          <cell r="AR114">
            <v>1282391.02</v>
          </cell>
          <cell r="AS114">
            <v>102417.74</v>
          </cell>
          <cell r="AT114">
            <v>105767.9</v>
          </cell>
          <cell r="AU114">
            <v>99284.66</v>
          </cell>
          <cell r="AV114">
            <v>111912.69</v>
          </cell>
          <cell r="AW114">
            <v>101940.47</v>
          </cell>
          <cell r="AX114">
            <v>134151.22</v>
          </cell>
          <cell r="AY114">
            <v>100966.53</v>
          </cell>
          <cell r="AZ114">
            <v>125589.09</v>
          </cell>
          <cell r="BA114">
            <v>99589.98</v>
          </cell>
          <cell r="BB114">
            <v>99974.11</v>
          </cell>
          <cell r="BC114">
            <v>101397.09</v>
          </cell>
          <cell r="BD114">
            <v>99399.54</v>
          </cell>
          <cell r="BF114">
            <v>437724.6</v>
          </cell>
          <cell r="BG114">
            <v>36471.760000000002</v>
          </cell>
          <cell r="BH114">
            <v>36352.03</v>
          </cell>
          <cell r="BI114">
            <v>36353.01</v>
          </cell>
          <cell r="BJ114">
            <v>43842.17</v>
          </cell>
          <cell r="BK114">
            <v>42832.41</v>
          </cell>
          <cell r="BL114">
            <v>32140.46</v>
          </cell>
          <cell r="BM114">
            <v>38823.17</v>
          </cell>
          <cell r="BN114">
            <v>34714.370000000003</v>
          </cell>
          <cell r="BO114">
            <v>34030.22</v>
          </cell>
          <cell r="BP114">
            <v>36462.050000000003</v>
          </cell>
          <cell r="BQ114">
            <v>33082.15</v>
          </cell>
          <cell r="BR114">
            <v>32620.799999999999</v>
          </cell>
          <cell r="BT114">
            <v>373437.96</v>
          </cell>
          <cell r="BU114">
            <v>27699.26</v>
          </cell>
          <cell r="BV114">
            <v>27639.23</v>
          </cell>
          <cell r="BW114">
            <v>29819.59</v>
          </cell>
          <cell r="BX114">
            <v>37059.980000000003</v>
          </cell>
          <cell r="BY114">
            <v>35066.46</v>
          </cell>
          <cell r="BZ114">
            <v>34455.949999999997</v>
          </cell>
          <cell r="CA114">
            <v>27238.54</v>
          </cell>
          <cell r="CB114">
            <v>29059.119999999999</v>
          </cell>
          <cell r="CC114">
            <v>27642.77</v>
          </cell>
          <cell r="CD114">
            <v>34969.269999999997</v>
          </cell>
          <cell r="CE114">
            <v>35497.99</v>
          </cell>
          <cell r="CF114">
            <v>27289.8</v>
          </cell>
          <cell r="CH114">
            <v>1519104.65</v>
          </cell>
          <cell r="CI114">
            <v>151198.32</v>
          </cell>
          <cell r="CJ114">
            <v>109346.02</v>
          </cell>
          <cell r="CK114">
            <v>105005.23</v>
          </cell>
          <cell r="CL114">
            <v>159337.56</v>
          </cell>
          <cell r="CM114">
            <v>107442.65</v>
          </cell>
          <cell r="CN114">
            <v>163938.79</v>
          </cell>
          <cell r="CO114">
            <v>149824.87</v>
          </cell>
          <cell r="CP114">
            <v>105554.81</v>
          </cell>
          <cell r="CQ114">
            <v>105425.44</v>
          </cell>
          <cell r="CR114">
            <v>149790.22</v>
          </cell>
          <cell r="CS114">
            <v>106600.16</v>
          </cell>
          <cell r="CT114">
            <v>105640.58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>
            <v>15174696.960000001</v>
          </cell>
          <cell r="DK114">
            <v>1239193.3400000001</v>
          </cell>
          <cell r="DL114">
            <v>1268261.26</v>
          </cell>
          <cell r="DM114">
            <v>1358211.8</v>
          </cell>
          <cell r="DN114">
            <v>1611788.85</v>
          </cell>
          <cell r="DO114">
            <v>1366082.18</v>
          </cell>
          <cell r="DP114">
            <v>1461252.2</v>
          </cell>
          <cell r="DQ114">
            <v>1262984.8600000001</v>
          </cell>
          <cell r="DR114">
            <v>1162612.83</v>
          </cell>
          <cell r="DS114">
            <v>1107377.58</v>
          </cell>
          <cell r="DT114">
            <v>1151535.78</v>
          </cell>
          <cell r="DU114">
            <v>1104563.6299999999</v>
          </cell>
          <cell r="DV114">
            <v>1080832.6499999999</v>
          </cell>
          <cell r="DX114">
            <v>2156578.6</v>
          </cell>
          <cell r="DY114">
            <v>171704.61</v>
          </cell>
          <cell r="DZ114">
            <v>181569.89</v>
          </cell>
          <cell r="EA114">
            <v>201205.99</v>
          </cell>
          <cell r="EB114">
            <v>214453.94</v>
          </cell>
          <cell r="EC114">
            <v>191252.92</v>
          </cell>
          <cell r="ED114">
            <v>189214.54</v>
          </cell>
          <cell r="EE114">
            <v>178885.38</v>
          </cell>
          <cell r="EF114">
            <v>168491.95</v>
          </cell>
          <cell r="EG114">
            <v>165254.12</v>
          </cell>
          <cell r="EH114">
            <v>165142.48000000001</v>
          </cell>
          <cell r="EI114">
            <v>163018.74</v>
          </cell>
          <cell r="EJ114">
            <v>166384.04</v>
          </cell>
          <cell r="EL114">
            <v>6398554.8000000007</v>
          </cell>
          <cell r="EM114">
            <v>543418.4</v>
          </cell>
          <cell r="EN114">
            <v>597500.4</v>
          </cell>
          <cell r="EO114">
            <v>759629.4</v>
          </cell>
          <cell r="EP114">
            <v>589076.4</v>
          </cell>
          <cell r="EQ114">
            <v>542290.4</v>
          </cell>
          <cell r="ER114">
            <v>534378.4</v>
          </cell>
          <cell r="ES114">
            <v>481969.4</v>
          </cell>
          <cell r="ET114">
            <v>474755.4</v>
          </cell>
          <cell r="EU114">
            <v>467690.4</v>
          </cell>
          <cell r="EV114">
            <v>471337.4</v>
          </cell>
          <cell r="EW114">
            <v>469632.4</v>
          </cell>
          <cell r="EX114">
            <v>466876.4</v>
          </cell>
          <cell r="EZ114">
            <v>112869.4</v>
          </cell>
          <cell r="FA114">
            <v>9454.7000000000007</v>
          </cell>
          <cell r="FB114">
            <v>9323.7000000000007</v>
          </cell>
          <cell r="FC114">
            <v>9454.7000000000007</v>
          </cell>
          <cell r="FD114">
            <v>9411.7000000000007</v>
          </cell>
          <cell r="FE114">
            <v>9323.7000000000007</v>
          </cell>
          <cell r="FF114">
            <v>9411.7000000000007</v>
          </cell>
          <cell r="FG114">
            <v>9411.7000000000007</v>
          </cell>
          <cell r="FH114">
            <v>9367.7000000000007</v>
          </cell>
          <cell r="FI114">
            <v>9427.7000000000007</v>
          </cell>
          <cell r="FJ114">
            <v>9471.7000000000007</v>
          </cell>
          <cell r="FK114">
            <v>9382.7000000000007</v>
          </cell>
          <cell r="FL114">
            <v>9427.7000000000007</v>
          </cell>
          <cell r="FN114" t="str">
            <v>0</v>
          </cell>
          <cell r="FO114" t="str">
            <v>0</v>
          </cell>
          <cell r="FP114" t="str">
            <v>0</v>
          </cell>
          <cell r="FQ114" t="str">
            <v>0</v>
          </cell>
          <cell r="FR114" t="str">
            <v>0</v>
          </cell>
          <cell r="FS114" t="str">
            <v>0</v>
          </cell>
          <cell r="FT114" t="str">
            <v>0</v>
          </cell>
          <cell r="FU114" t="str">
            <v>0</v>
          </cell>
          <cell r="FV114" t="str">
            <v>0</v>
          </cell>
          <cell r="FW114" t="str">
            <v>0</v>
          </cell>
          <cell r="FX114" t="str">
            <v>0</v>
          </cell>
          <cell r="FY114" t="str">
            <v>0</v>
          </cell>
          <cell r="FZ114" t="str">
            <v>0</v>
          </cell>
          <cell r="GB114">
            <v>8668002.8000000007</v>
          </cell>
          <cell r="GC114">
            <v>724577.71</v>
          </cell>
          <cell r="GD114">
            <v>788393.99</v>
          </cell>
          <cell r="GE114">
            <v>970290.09</v>
          </cell>
          <cell r="GF114">
            <v>812942.04</v>
          </cell>
          <cell r="GG114">
            <v>742867.02</v>
          </cell>
          <cell r="GH114">
            <v>733004.64</v>
          </cell>
          <cell r="GI114">
            <v>670266.48</v>
          </cell>
          <cell r="GJ114">
            <v>652615.05000000005</v>
          </cell>
          <cell r="GK114">
            <v>642372.22</v>
          </cell>
          <cell r="GL114">
            <v>645951.57999999996</v>
          </cell>
          <cell r="GM114">
            <v>642033.84</v>
          </cell>
          <cell r="GN114">
            <v>642688.14</v>
          </cell>
        </row>
        <row r="115">
          <cell r="A115" t="str">
            <v>Total Operating Expenses</v>
          </cell>
          <cell r="B115">
            <v>39203977.689999998</v>
          </cell>
          <cell r="C115">
            <v>3425060.67</v>
          </cell>
          <cell r="D115">
            <v>3335968.44</v>
          </cell>
          <cell r="E115">
            <v>3550353.75</v>
          </cell>
          <cell r="F115">
            <v>3688734.92</v>
          </cell>
          <cell r="G115">
            <v>3400439.78</v>
          </cell>
          <cell r="H115">
            <v>3381521.67</v>
          </cell>
          <cell r="I115">
            <v>3239463.38</v>
          </cell>
          <cell r="J115">
            <v>3017234.27</v>
          </cell>
          <cell r="K115">
            <v>3037470.62</v>
          </cell>
          <cell r="L115">
            <v>3121156.59</v>
          </cell>
          <cell r="M115">
            <v>2979376.74</v>
          </cell>
          <cell r="N115">
            <v>3027196.86</v>
          </cell>
          <cell r="P115">
            <v>5948406.5800000001</v>
          </cell>
          <cell r="Q115">
            <v>524159.06</v>
          </cell>
          <cell r="R115">
            <v>496376.73</v>
          </cell>
          <cell r="S115">
            <v>537635.49</v>
          </cell>
          <cell r="T115">
            <v>551320.79</v>
          </cell>
          <cell r="U115">
            <v>512111.72</v>
          </cell>
          <cell r="V115">
            <v>522269.43</v>
          </cell>
          <cell r="W115">
            <v>477779.79</v>
          </cell>
          <cell r="X115">
            <v>461724.42</v>
          </cell>
          <cell r="Y115">
            <v>465932.37</v>
          </cell>
          <cell r="Z115">
            <v>475755.92</v>
          </cell>
          <cell r="AA115">
            <v>458546.57</v>
          </cell>
          <cell r="AB115">
            <v>464794.29</v>
          </cell>
          <cell r="AD115">
            <v>33482230.470000003</v>
          </cell>
          <cell r="AE115">
            <v>2850355.62</v>
          </cell>
          <cell r="AF115">
            <v>2819733.44</v>
          </cell>
          <cell r="AG115">
            <v>3085250.28</v>
          </cell>
          <cell r="AH115">
            <v>3208605.81</v>
          </cell>
          <cell r="AI115">
            <v>2962867.2</v>
          </cell>
          <cell r="AJ115">
            <v>2891886.07</v>
          </cell>
          <cell r="AK115">
            <v>2695181.78</v>
          </cell>
          <cell r="AL115">
            <v>2602525.0499999998</v>
          </cell>
          <cell r="AM115">
            <v>2605552.86</v>
          </cell>
          <cell r="AN115">
            <v>2633106.13</v>
          </cell>
          <cell r="AO115">
            <v>2551220.33</v>
          </cell>
          <cell r="AP115">
            <v>2575945.9</v>
          </cell>
          <cell r="AR115">
            <v>14850038.16</v>
          </cell>
          <cell r="AS115">
            <v>1415039.63</v>
          </cell>
          <cell r="AT115">
            <v>1253612.3999999999</v>
          </cell>
          <cell r="AU115">
            <v>1400903.27</v>
          </cell>
          <cell r="AV115">
            <v>1334411.05</v>
          </cell>
          <cell r="AW115">
            <v>1233744.54</v>
          </cell>
          <cell r="AX115">
            <v>1278584.83</v>
          </cell>
          <cell r="AY115">
            <v>1168010.6399999999</v>
          </cell>
          <cell r="AZ115">
            <v>1158645.6399999999</v>
          </cell>
          <cell r="BA115">
            <v>1152423.17</v>
          </cell>
          <cell r="BB115">
            <v>1173597.47</v>
          </cell>
          <cell r="BC115">
            <v>1135600.46</v>
          </cell>
          <cell r="BD115">
            <v>1145465.06</v>
          </cell>
          <cell r="BF115">
            <v>6316169.5</v>
          </cell>
          <cell r="BG115">
            <v>560677.89</v>
          </cell>
          <cell r="BH115">
            <v>533705.93000000005</v>
          </cell>
          <cell r="BI115">
            <v>567523.98</v>
          </cell>
          <cell r="BJ115">
            <v>569719.06000000006</v>
          </cell>
          <cell r="BK115">
            <v>551671.54</v>
          </cell>
          <cell r="BL115">
            <v>537936.99</v>
          </cell>
          <cell r="BM115">
            <v>511538.68</v>
          </cell>
          <cell r="BN115">
            <v>497228.06</v>
          </cell>
          <cell r="BO115">
            <v>500544.45</v>
          </cell>
          <cell r="BP115">
            <v>505891.71</v>
          </cell>
          <cell r="BQ115">
            <v>487463.25</v>
          </cell>
          <cell r="BR115">
            <v>492267.96</v>
          </cell>
          <cell r="BT115">
            <v>2004926.47</v>
          </cell>
          <cell r="BU115">
            <v>167690.10999999999</v>
          </cell>
          <cell r="BV115">
            <v>162556.99</v>
          </cell>
          <cell r="BW115">
            <v>175569.6</v>
          </cell>
          <cell r="BX115">
            <v>184363.04</v>
          </cell>
          <cell r="BY115">
            <v>175091.31</v>
          </cell>
          <cell r="BZ115">
            <v>172648.46</v>
          </cell>
          <cell r="CA115">
            <v>160216.09</v>
          </cell>
          <cell r="CB115">
            <v>158881.79</v>
          </cell>
          <cell r="CC115">
            <v>158234.34</v>
          </cell>
          <cell r="CD115">
            <v>167964.1</v>
          </cell>
          <cell r="CE115">
            <v>164015.53</v>
          </cell>
          <cell r="CF115">
            <v>157695.10999999999</v>
          </cell>
          <cell r="CH115">
            <v>13387059.77</v>
          </cell>
          <cell r="CI115">
            <v>1191084.23</v>
          </cell>
          <cell r="CJ115">
            <v>1133791.3799999999</v>
          </cell>
          <cell r="CK115">
            <v>1221214.33</v>
          </cell>
          <cell r="CL115">
            <v>1252726.6000000001</v>
          </cell>
          <cell r="CM115">
            <v>1135062.95</v>
          </cell>
          <cell r="CN115">
            <v>1168841.07</v>
          </cell>
          <cell r="CO115">
            <v>1093492.52</v>
          </cell>
          <cell r="CP115">
            <v>1015692.98</v>
          </cell>
          <cell r="CQ115">
            <v>1025156.84</v>
          </cell>
          <cell r="CR115">
            <v>1102466.9099999999</v>
          </cell>
          <cell r="CS115">
            <v>1009880.73</v>
          </cell>
          <cell r="CT115">
            <v>1037649.23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J115">
            <v>115192808.63999999</v>
          </cell>
          <cell r="DK115">
            <v>10134067.209999999</v>
          </cell>
          <cell r="DL115">
            <v>9735745.3099999987</v>
          </cell>
          <cell r="DM115">
            <v>10538450.700000001</v>
          </cell>
          <cell r="DN115">
            <v>10789881.27</v>
          </cell>
          <cell r="DO115">
            <v>9970989.0399999991</v>
          </cell>
          <cell r="DP115">
            <v>9953688.5199999996</v>
          </cell>
          <cell r="DQ115">
            <v>9345682.8800000008</v>
          </cell>
          <cell r="DR115">
            <v>8911932.2100000009</v>
          </cell>
          <cell r="DS115">
            <v>8945314.6499999985</v>
          </cell>
          <cell r="DT115">
            <v>9179938.8300000001</v>
          </cell>
          <cell r="DU115">
            <v>8786103.6099999994</v>
          </cell>
          <cell r="DV115">
            <v>8901014.4099999983</v>
          </cell>
          <cell r="DX115">
            <v>23167765.530000001</v>
          </cell>
          <cell r="DY115">
            <v>1975601.38</v>
          </cell>
          <cell r="DZ115">
            <v>1911260.25</v>
          </cell>
          <cell r="EA115">
            <v>2111839.0699999998</v>
          </cell>
          <cell r="EB115">
            <v>2115847.08</v>
          </cell>
          <cell r="EC115">
            <v>1971690.95</v>
          </cell>
          <cell r="ED115">
            <v>2001433.69</v>
          </cell>
          <cell r="EE115">
            <v>1887558.37</v>
          </cell>
          <cell r="EF115">
            <v>1824082.65</v>
          </cell>
          <cell r="EG115">
            <v>1826907.9</v>
          </cell>
          <cell r="EH115">
            <v>1850728.35</v>
          </cell>
          <cell r="EI115">
            <v>1812148.01</v>
          </cell>
          <cell r="EJ115">
            <v>1878667.83</v>
          </cell>
          <cell r="EL115">
            <v>33399033.789999999</v>
          </cell>
          <cell r="EM115">
            <v>2856306.75</v>
          </cell>
          <cell r="EN115">
            <v>2784328.83</v>
          </cell>
          <cell r="EO115">
            <v>3183799.1</v>
          </cell>
          <cell r="EP115">
            <v>2997221.55</v>
          </cell>
          <cell r="EQ115">
            <v>2824083.95</v>
          </cell>
          <cell r="ER115">
            <v>2872208.15</v>
          </cell>
          <cell r="ES115">
            <v>2649688.38</v>
          </cell>
          <cell r="ET115">
            <v>2614480.4500000002</v>
          </cell>
          <cell r="EU115">
            <v>2665133.4700000002</v>
          </cell>
          <cell r="EV115">
            <v>2699141.18</v>
          </cell>
          <cell r="EW115">
            <v>2612132.2799999998</v>
          </cell>
          <cell r="EX115">
            <v>2640509.7000000002</v>
          </cell>
          <cell r="EZ115">
            <v>922455.55</v>
          </cell>
          <cell r="FA115">
            <v>80213.98</v>
          </cell>
          <cell r="FB115">
            <v>75078.37</v>
          </cell>
          <cell r="FC115">
            <v>82993.02</v>
          </cell>
          <cell r="FD115">
            <v>83234.87</v>
          </cell>
          <cell r="FE115">
            <v>77895.73</v>
          </cell>
          <cell r="FF115">
            <v>79234.89</v>
          </cell>
          <cell r="FG115">
            <v>74618.19</v>
          </cell>
          <cell r="FH115">
            <v>73650.559999999998</v>
          </cell>
          <cell r="FI115">
            <v>73799.490000000005</v>
          </cell>
          <cell r="FJ115">
            <v>75220.69</v>
          </cell>
          <cell r="FK115">
            <v>72390.59</v>
          </cell>
          <cell r="FL115">
            <v>74125.17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B115">
            <v>57489254.870000005</v>
          </cell>
          <cell r="GC115">
            <v>4912122.1100000003</v>
          </cell>
          <cell r="GD115">
            <v>4770667.45</v>
          </cell>
          <cell r="GE115">
            <v>5378631.1899999995</v>
          </cell>
          <cell r="GF115">
            <v>5196303.5</v>
          </cell>
          <cell r="GG115">
            <v>4873670.63</v>
          </cell>
          <cell r="GH115">
            <v>4952876.7300000004</v>
          </cell>
          <cell r="GI115">
            <v>4611864.9400000004</v>
          </cell>
          <cell r="GJ115">
            <v>4512213.66</v>
          </cell>
          <cell r="GK115">
            <v>4565840.8600000003</v>
          </cell>
          <cell r="GL115">
            <v>4625090.22</v>
          </cell>
          <cell r="GM115">
            <v>4496670.88</v>
          </cell>
          <cell r="GN115">
            <v>4593302.7</v>
          </cell>
        </row>
        <row r="116">
          <cell r="A116" t="str">
            <v>Operating (Income) Loss</v>
          </cell>
          <cell r="B116">
            <v>17629869.079999983</v>
          </cell>
          <cell r="C116">
            <v>90876.30999999959</v>
          </cell>
          <cell r="D116">
            <v>1646890.6099999934</v>
          </cell>
          <cell r="E116">
            <v>2820665.29</v>
          </cell>
          <cell r="F116">
            <v>4601181.6399999997</v>
          </cell>
          <cell r="G116">
            <v>2910662.17</v>
          </cell>
          <cell r="H116">
            <v>2518821.81</v>
          </cell>
          <cell r="I116">
            <v>1338307.7199999939</v>
          </cell>
          <cell r="J116">
            <v>790697.08</v>
          </cell>
          <cell r="K116">
            <v>260624.36000000103</v>
          </cell>
          <cell r="L116">
            <v>142292.10999999917</v>
          </cell>
          <cell r="M116">
            <v>294377.27000000072</v>
          </cell>
          <cell r="N116">
            <v>214472.7099999995</v>
          </cell>
          <cell r="P116">
            <v>2499466.42</v>
          </cell>
          <cell r="Q116">
            <v>84234.269999999611</v>
          </cell>
          <cell r="R116">
            <v>174177.81</v>
          </cell>
          <cell r="S116">
            <v>570755.33000000124</v>
          </cell>
          <cell r="T116">
            <v>903830.01000000071</v>
          </cell>
          <cell r="U116">
            <v>467787.63</v>
          </cell>
          <cell r="V116">
            <v>427879.88</v>
          </cell>
          <cell r="W116">
            <v>166778.19</v>
          </cell>
          <cell r="X116">
            <v>35719.240000000398</v>
          </cell>
          <cell r="Y116">
            <v>-82346.36999999985</v>
          </cell>
          <cell r="Z116">
            <v>-92682.01</v>
          </cell>
          <cell r="AA116">
            <v>-75250.439999999871</v>
          </cell>
          <cell r="AB116">
            <v>-81417.119999999879</v>
          </cell>
          <cell r="AD116">
            <v>18256476.289999999</v>
          </cell>
          <cell r="AE116">
            <v>532394.43000000005</v>
          </cell>
          <cell r="AF116">
            <v>1662410.48</v>
          </cell>
          <cell r="AG116">
            <v>2995734.8900000057</v>
          </cell>
          <cell r="AH116">
            <v>4244819.0500000073</v>
          </cell>
          <cell r="AI116">
            <v>2943260.8599999947</v>
          </cell>
          <cell r="AJ116">
            <v>2384167.4399999939</v>
          </cell>
          <cell r="AK116">
            <v>1624139.9</v>
          </cell>
          <cell r="AL116">
            <v>773211.4599999988</v>
          </cell>
          <cell r="AM116">
            <v>260093.85999999871</v>
          </cell>
          <cell r="AN116">
            <v>238044.29000000097</v>
          </cell>
          <cell r="AO116">
            <v>312596.49000000127</v>
          </cell>
          <cell r="AP116">
            <v>285603.14</v>
          </cell>
          <cell r="AR116">
            <v>6390163.4200000009</v>
          </cell>
          <cell r="AS116">
            <v>8935.3799999993644</v>
          </cell>
          <cell r="AT116">
            <v>635905.06999999867</v>
          </cell>
          <cell r="AU116">
            <v>1399875.45</v>
          </cell>
          <cell r="AV116">
            <v>1576157.73</v>
          </cell>
          <cell r="AW116">
            <v>856031.61999999837</v>
          </cell>
          <cell r="AX116">
            <v>661670.63999999873</v>
          </cell>
          <cell r="AY116">
            <v>447027.04000000062</v>
          </cell>
          <cell r="AZ116">
            <v>213328.32</v>
          </cell>
          <cell r="BA116">
            <v>159241.79</v>
          </cell>
          <cell r="BB116">
            <v>132303.20000000001</v>
          </cell>
          <cell r="BC116">
            <v>152097.01999999999</v>
          </cell>
          <cell r="BD116">
            <v>147590.16</v>
          </cell>
          <cell r="BF116">
            <v>3450920.92</v>
          </cell>
          <cell r="BG116">
            <v>53560.720000000787</v>
          </cell>
          <cell r="BH116">
            <v>368174.67</v>
          </cell>
          <cell r="BI116">
            <v>719676.03000000352</v>
          </cell>
          <cell r="BJ116">
            <v>823705.80999999749</v>
          </cell>
          <cell r="BK116">
            <v>541671.53</v>
          </cell>
          <cell r="BL116">
            <v>469752.8600000015</v>
          </cell>
          <cell r="BM116">
            <v>274638.76999999926</v>
          </cell>
          <cell r="BN116">
            <v>136750.65</v>
          </cell>
          <cell r="BO116">
            <v>8791.5400000011432</v>
          </cell>
          <cell r="BP116">
            <v>9596.0300000002608</v>
          </cell>
          <cell r="BQ116">
            <v>35888.10999999987</v>
          </cell>
          <cell r="BR116">
            <v>8714.1999999996624</v>
          </cell>
          <cell r="BT116">
            <v>358574.84000000078</v>
          </cell>
          <cell r="BU116">
            <v>-23147.200000000099</v>
          </cell>
          <cell r="BV116">
            <v>28866.000000000233</v>
          </cell>
          <cell r="BW116">
            <v>134570.01999999999</v>
          </cell>
          <cell r="BX116">
            <v>203117.31</v>
          </cell>
          <cell r="BY116">
            <v>116652.67</v>
          </cell>
          <cell r="BZ116">
            <v>79318.559999999998</v>
          </cell>
          <cell r="CA116">
            <v>-1508.0400000000081</v>
          </cell>
          <cell r="CB116">
            <v>-26210.01</v>
          </cell>
          <cell r="CC116">
            <v>-44069.97</v>
          </cell>
          <cell r="CD116">
            <v>-45767.67</v>
          </cell>
          <cell r="CE116">
            <v>-41097.06</v>
          </cell>
          <cell r="CF116">
            <v>-22149.77</v>
          </cell>
          <cell r="CH116">
            <v>1990535.53</v>
          </cell>
          <cell r="CI116">
            <v>40744.750000000233</v>
          </cell>
          <cell r="CJ116">
            <v>88934.289999999921</v>
          </cell>
          <cell r="CK116">
            <v>266948.48000000056</v>
          </cell>
          <cell r="CL116">
            <v>99285.689999999013</v>
          </cell>
          <cell r="CM116">
            <v>255652.90000000142</v>
          </cell>
          <cell r="CN116">
            <v>150556.11000000063</v>
          </cell>
          <cell r="CO116">
            <v>188865.24999999907</v>
          </cell>
          <cell r="CP116">
            <v>292330.45</v>
          </cell>
          <cell r="CQ116">
            <v>157878.44</v>
          </cell>
          <cell r="CR116">
            <v>86988.640000000072</v>
          </cell>
          <cell r="CS116">
            <v>170854.92</v>
          </cell>
          <cell r="CT116">
            <v>191495.61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50576006.500000015</v>
          </cell>
          <cell r="DK116">
            <v>787598.66000000131</v>
          </cell>
          <cell r="DL116">
            <v>4605358.9299999885</v>
          </cell>
          <cell r="DM116">
            <v>8908225.4900000263</v>
          </cell>
          <cell r="DN116">
            <v>12452097.239999991</v>
          </cell>
          <cell r="DO116">
            <v>8091719.3800000018</v>
          </cell>
          <cell r="DP116">
            <v>6692167.3000000073</v>
          </cell>
          <cell r="DQ116">
            <v>4038248.83</v>
          </cell>
          <cell r="DR116">
            <v>2215827.19</v>
          </cell>
          <cell r="DS116">
            <v>720213.65000000363</v>
          </cell>
          <cell r="DT116">
            <v>470774.58999999752</v>
          </cell>
          <cell r="DU116">
            <v>849466.31000000145</v>
          </cell>
          <cell r="DV116">
            <v>744308.9300000018</v>
          </cell>
          <cell r="DX116">
            <v>8336353.4499999918</v>
          </cell>
          <cell r="DY116">
            <v>88104.129999999655</v>
          </cell>
          <cell r="DZ116">
            <v>939318.88000000082</v>
          </cell>
          <cell r="EA116">
            <v>1629881.72</v>
          </cell>
          <cell r="EB116">
            <v>2529175.5799999926</v>
          </cell>
          <cell r="EC116">
            <v>1447215.829999994</v>
          </cell>
          <cell r="ED116">
            <v>1099009.7800000063</v>
          </cell>
          <cell r="EE116">
            <v>708457.68000000273</v>
          </cell>
          <cell r="EF116">
            <v>198264.849999998</v>
          </cell>
          <cell r="EG116">
            <v>-64092.080000000773</v>
          </cell>
          <cell r="EH116">
            <v>-132083.65999999945</v>
          </cell>
          <cell r="EI116">
            <v>-81710.880000001518</v>
          </cell>
          <cell r="EJ116">
            <v>-25188.379999998841</v>
          </cell>
          <cell r="EL116">
            <v>11117743.470000004</v>
          </cell>
          <cell r="EM116">
            <v>17449.139999999781</v>
          </cell>
          <cell r="EN116">
            <v>800679.18</v>
          </cell>
          <cell r="EO116">
            <v>2615938.08</v>
          </cell>
          <cell r="EP116">
            <v>3672570.870000009</v>
          </cell>
          <cell r="EQ116">
            <v>2393345.77</v>
          </cell>
          <cell r="ER116">
            <v>1960516.43</v>
          </cell>
          <cell r="ES116">
            <v>393377.56999999937</v>
          </cell>
          <cell r="ET116">
            <v>184996.29</v>
          </cell>
          <cell r="EU116">
            <v>-244591.89</v>
          </cell>
          <cell r="EV116">
            <v>-207442.33</v>
          </cell>
          <cell r="EW116">
            <v>-187843.08</v>
          </cell>
          <cell r="EX116">
            <v>-281252.56000000075</v>
          </cell>
          <cell r="EZ116">
            <v>401151.46</v>
          </cell>
          <cell r="FA116">
            <v>29684.07</v>
          </cell>
          <cell r="FB116">
            <v>29992.03</v>
          </cell>
          <cell r="FC116">
            <v>48926.749999999789</v>
          </cell>
          <cell r="FD116">
            <v>53906.960000000072</v>
          </cell>
          <cell r="FE116">
            <v>52121.319999999811</v>
          </cell>
          <cell r="FF116">
            <v>44809.89</v>
          </cell>
          <cell r="FG116">
            <v>36506.69</v>
          </cell>
          <cell r="FH116">
            <v>26546.439999999944</v>
          </cell>
          <cell r="FI116">
            <v>21089.46</v>
          </cell>
          <cell r="FJ116">
            <v>19197.73</v>
          </cell>
          <cell r="FK116">
            <v>14455.86</v>
          </cell>
          <cell r="FL116">
            <v>23914.26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B116">
            <v>19855248.379999995</v>
          </cell>
          <cell r="GC116">
            <v>135237.33999999927</v>
          </cell>
          <cell r="GD116">
            <v>1769990.09</v>
          </cell>
          <cell r="GE116">
            <v>4294746.55</v>
          </cell>
          <cell r="GF116">
            <v>6255653.4100000011</v>
          </cell>
          <cell r="GG116">
            <v>3892682.9199999925</v>
          </cell>
          <cell r="GH116">
            <v>3104336.1</v>
          </cell>
          <cell r="GI116">
            <v>1138341.94</v>
          </cell>
          <cell r="GJ116">
            <v>409807.57999999821</v>
          </cell>
          <cell r="GK116">
            <v>-287594.51000000071</v>
          </cell>
          <cell r="GL116">
            <v>-320328.25999999885</v>
          </cell>
          <cell r="GM116">
            <v>-255098.10000000137</v>
          </cell>
          <cell r="GN116">
            <v>-282526.68</v>
          </cell>
        </row>
        <row r="117">
          <cell r="A117" t="str">
            <v>Interest Income</v>
          </cell>
          <cell r="B117">
            <v>374953.79</v>
          </cell>
          <cell r="C117">
            <v>24312.83</v>
          </cell>
          <cell r="D117">
            <v>20086.3</v>
          </cell>
          <cell r="E117">
            <v>22873.5</v>
          </cell>
          <cell r="F117">
            <v>20896.599999999999</v>
          </cell>
          <cell r="G117">
            <v>20182.87</v>
          </cell>
          <cell r="H117">
            <v>23629.26</v>
          </cell>
          <cell r="I117">
            <v>29304.89</v>
          </cell>
          <cell r="J117">
            <v>40809.769999999997</v>
          </cell>
          <cell r="K117">
            <v>46049.17</v>
          </cell>
          <cell r="L117">
            <v>44785.08</v>
          </cell>
          <cell r="M117">
            <v>43085.62</v>
          </cell>
          <cell r="N117">
            <v>38937.9</v>
          </cell>
          <cell r="P117">
            <v>64549</v>
          </cell>
          <cell r="Q117">
            <v>4185.5</v>
          </cell>
          <cell r="R117">
            <v>3457.89</v>
          </cell>
          <cell r="S117">
            <v>3937.72</v>
          </cell>
          <cell r="T117">
            <v>3597.39</v>
          </cell>
          <cell r="U117">
            <v>3474.52</v>
          </cell>
          <cell r="V117">
            <v>4067.82</v>
          </cell>
          <cell r="W117">
            <v>5044.8900000000003</v>
          </cell>
          <cell r="X117">
            <v>7025.48</v>
          </cell>
          <cell r="Y117">
            <v>7927.45</v>
          </cell>
          <cell r="Z117">
            <v>7709.84</v>
          </cell>
          <cell r="AA117">
            <v>7417.27</v>
          </cell>
          <cell r="AB117">
            <v>6703.23</v>
          </cell>
          <cell r="AD117">
            <v>422416.33</v>
          </cell>
          <cell r="AE117">
            <v>27390.41</v>
          </cell>
          <cell r="AF117">
            <v>22628.87</v>
          </cell>
          <cell r="AG117">
            <v>25768.880000000001</v>
          </cell>
          <cell r="AH117">
            <v>23541.74</v>
          </cell>
          <cell r="AI117">
            <v>22737.67</v>
          </cell>
          <cell r="AJ117">
            <v>26620.31</v>
          </cell>
          <cell r="AK117">
            <v>33014.370000000003</v>
          </cell>
          <cell r="AL117">
            <v>45975.57</v>
          </cell>
          <cell r="AM117">
            <v>51878.18</v>
          </cell>
          <cell r="AN117">
            <v>50454.080000000002</v>
          </cell>
          <cell r="AO117">
            <v>48539.5</v>
          </cell>
          <cell r="AP117">
            <v>43866.75</v>
          </cell>
          <cell r="AR117">
            <v>199342.53</v>
          </cell>
          <cell r="AS117">
            <v>12925.81</v>
          </cell>
          <cell r="AT117">
            <v>10678.79</v>
          </cell>
          <cell r="AU117">
            <v>12160.59</v>
          </cell>
          <cell r="AV117">
            <v>11109.59</v>
          </cell>
          <cell r="AW117">
            <v>10730.14</v>
          </cell>
          <cell r="AX117">
            <v>12562.39</v>
          </cell>
          <cell r="AY117">
            <v>15579.81</v>
          </cell>
          <cell r="AZ117">
            <v>21696.34</v>
          </cell>
          <cell r="BA117">
            <v>24481.84</v>
          </cell>
          <cell r="BB117">
            <v>23809.79</v>
          </cell>
          <cell r="BC117">
            <v>22906.28</v>
          </cell>
          <cell r="BD117">
            <v>20701.16</v>
          </cell>
          <cell r="BF117">
            <v>82584.759999999995</v>
          </cell>
          <cell r="BG117">
            <v>5354.98</v>
          </cell>
          <cell r="BH117">
            <v>4424.07</v>
          </cell>
          <cell r="BI117">
            <v>5037.96</v>
          </cell>
          <cell r="BJ117">
            <v>4602.54</v>
          </cell>
          <cell r="BK117">
            <v>4445.34</v>
          </cell>
          <cell r="BL117">
            <v>5204.42</v>
          </cell>
          <cell r="BM117">
            <v>6454.49</v>
          </cell>
          <cell r="BN117">
            <v>8988.48</v>
          </cell>
          <cell r="BO117">
            <v>10142.469999999999</v>
          </cell>
          <cell r="BP117">
            <v>9864.06</v>
          </cell>
          <cell r="BQ117">
            <v>9489.75</v>
          </cell>
          <cell r="BR117">
            <v>8576.2000000000007</v>
          </cell>
          <cell r="BT117">
            <v>10441.75</v>
          </cell>
          <cell r="BU117">
            <v>677.07</v>
          </cell>
          <cell r="BV117">
            <v>559.37</v>
          </cell>
          <cell r="BW117">
            <v>636.98</v>
          </cell>
          <cell r="BX117">
            <v>581.92999999999995</v>
          </cell>
          <cell r="BY117">
            <v>562.04999999999995</v>
          </cell>
          <cell r="BZ117">
            <v>658.03</v>
          </cell>
          <cell r="CA117">
            <v>816.09</v>
          </cell>
          <cell r="CB117">
            <v>1136.47</v>
          </cell>
          <cell r="CC117">
            <v>1282.3800000000001</v>
          </cell>
          <cell r="CD117">
            <v>1247.18</v>
          </cell>
          <cell r="CE117">
            <v>1199.8499999999999</v>
          </cell>
          <cell r="CF117">
            <v>1084.3499999999999</v>
          </cell>
          <cell r="CH117">
            <v>127199.52</v>
          </cell>
          <cell r="CI117">
            <v>8247.9</v>
          </cell>
          <cell r="CJ117">
            <v>6814.09</v>
          </cell>
          <cell r="CK117">
            <v>7759.62</v>
          </cell>
          <cell r="CL117">
            <v>7088.97</v>
          </cell>
          <cell r="CM117">
            <v>6846.85</v>
          </cell>
          <cell r="CN117">
            <v>8016</v>
          </cell>
          <cell r="CO117">
            <v>9941.41</v>
          </cell>
          <cell r="CP117">
            <v>13844.33</v>
          </cell>
          <cell r="CQ117">
            <v>15621.74</v>
          </cell>
          <cell r="CR117">
            <v>15192.91</v>
          </cell>
          <cell r="CS117">
            <v>14616.39</v>
          </cell>
          <cell r="CT117">
            <v>13209.31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1281487.68</v>
          </cell>
          <cell r="DK117">
            <v>83094.5</v>
          </cell>
          <cell r="DL117">
            <v>68649.38</v>
          </cell>
          <cell r="DM117">
            <v>78175.25</v>
          </cell>
          <cell r="DN117">
            <v>71418.759999999995</v>
          </cell>
          <cell r="DO117">
            <v>68979.44</v>
          </cell>
          <cell r="DP117">
            <v>80758.23</v>
          </cell>
          <cell r="DQ117">
            <v>100155.95</v>
          </cell>
          <cell r="DR117">
            <v>139476.44</v>
          </cell>
          <cell r="DS117">
            <v>157383.23000000001</v>
          </cell>
          <cell r="DT117">
            <v>153062.94</v>
          </cell>
          <cell r="DU117">
            <v>147254.66</v>
          </cell>
          <cell r="DV117">
            <v>133078.9</v>
          </cell>
          <cell r="DX117">
            <v>199813.05</v>
          </cell>
          <cell r="DY117">
            <v>13036.97</v>
          </cell>
          <cell r="DZ117">
            <v>10678.79</v>
          </cell>
          <cell r="EA117">
            <v>12160.59</v>
          </cell>
          <cell r="EB117">
            <v>11214.81</v>
          </cell>
          <cell r="EC117">
            <v>10730.14</v>
          </cell>
          <cell r="ED117">
            <v>12562.39</v>
          </cell>
          <cell r="EE117">
            <v>15684.75</v>
          </cell>
          <cell r="EF117">
            <v>21696.34</v>
          </cell>
          <cell r="EG117">
            <v>24481.84</v>
          </cell>
          <cell r="EH117">
            <v>23884.39</v>
          </cell>
          <cell r="EI117">
            <v>22906.28</v>
          </cell>
          <cell r="EJ117">
            <v>20775.759999999998</v>
          </cell>
          <cell r="EL117">
            <v>326542.05</v>
          </cell>
          <cell r="EM117">
            <v>21173.71</v>
          </cell>
          <cell r="EN117">
            <v>17492.88</v>
          </cell>
          <cell r="EO117">
            <v>19920.21</v>
          </cell>
          <cell r="EP117">
            <v>18198.560000000001</v>
          </cell>
          <cell r="EQ117">
            <v>17576.98</v>
          </cell>
          <cell r="ER117">
            <v>20578.39</v>
          </cell>
          <cell r="ES117">
            <v>25521.22</v>
          </cell>
          <cell r="ET117">
            <v>35540.660000000003</v>
          </cell>
          <cell r="EU117">
            <v>40103.58</v>
          </cell>
          <cell r="EV117">
            <v>39002.71</v>
          </cell>
          <cell r="EW117">
            <v>37522.67</v>
          </cell>
          <cell r="EX117">
            <v>33910.480000000003</v>
          </cell>
          <cell r="EZ117">
            <v>10441.75</v>
          </cell>
          <cell r="FA117">
            <v>677.07</v>
          </cell>
          <cell r="FB117">
            <v>559.37</v>
          </cell>
          <cell r="FC117">
            <v>636.98</v>
          </cell>
          <cell r="FD117">
            <v>581.92999999999995</v>
          </cell>
          <cell r="FE117">
            <v>562.04999999999995</v>
          </cell>
          <cell r="FF117">
            <v>658.03</v>
          </cell>
          <cell r="FG117">
            <v>816.09</v>
          </cell>
          <cell r="FH117">
            <v>1136.47</v>
          </cell>
          <cell r="FI117">
            <v>1282.3800000000001</v>
          </cell>
          <cell r="FJ117">
            <v>1247.18</v>
          </cell>
          <cell r="FK117">
            <v>1199.8499999999999</v>
          </cell>
          <cell r="FL117">
            <v>1084.3499999999999</v>
          </cell>
          <cell r="FN117" t="str">
            <v>0</v>
          </cell>
          <cell r="FO117" t="str">
            <v>0</v>
          </cell>
          <cell r="FP117" t="str">
            <v>0</v>
          </cell>
          <cell r="FQ117" t="str">
            <v>0</v>
          </cell>
          <cell r="FR117" t="str">
            <v>0</v>
          </cell>
          <cell r="FS117" t="str">
            <v>0</v>
          </cell>
          <cell r="FT117" t="str">
            <v>0</v>
          </cell>
          <cell r="FU117" t="str">
            <v>0</v>
          </cell>
          <cell r="FV117" t="str">
            <v>0</v>
          </cell>
          <cell r="FW117" t="str">
            <v>0</v>
          </cell>
          <cell r="FX117" t="str">
            <v>0</v>
          </cell>
          <cell r="FY117" t="str">
            <v>0</v>
          </cell>
          <cell r="FZ117" t="str">
            <v>0</v>
          </cell>
          <cell r="GB117">
            <v>536796.85</v>
          </cell>
          <cell r="GC117">
            <v>34887.75</v>
          </cell>
          <cell r="GD117">
            <v>28731.040000000001</v>
          </cell>
          <cell r="GE117">
            <v>32717.78</v>
          </cell>
          <cell r="GF117">
            <v>29995.3</v>
          </cell>
          <cell r="GG117">
            <v>28869.17</v>
          </cell>
          <cell r="GH117">
            <v>33798.81</v>
          </cell>
          <cell r="GI117">
            <v>42022.06</v>
          </cell>
          <cell r="GJ117">
            <v>58373.47</v>
          </cell>
          <cell r="GK117">
            <v>65867.8</v>
          </cell>
          <cell r="GL117">
            <v>64134.28</v>
          </cell>
          <cell r="GM117">
            <v>61628.800000000003</v>
          </cell>
          <cell r="GN117">
            <v>55770.59</v>
          </cell>
        </row>
        <row r="118">
          <cell r="A118" t="str">
            <v>Others Income</v>
          </cell>
          <cell r="B118">
            <v>467982</v>
          </cell>
          <cell r="C118">
            <v>38998.5</v>
          </cell>
          <cell r="D118">
            <v>38998.5</v>
          </cell>
          <cell r="E118">
            <v>38998.5</v>
          </cell>
          <cell r="F118">
            <v>38998.5</v>
          </cell>
          <cell r="G118">
            <v>38998.5</v>
          </cell>
          <cell r="H118">
            <v>38998.5</v>
          </cell>
          <cell r="I118">
            <v>38998.5</v>
          </cell>
          <cell r="J118">
            <v>38998.5</v>
          </cell>
          <cell r="K118">
            <v>38998.5</v>
          </cell>
          <cell r="L118">
            <v>38998.5</v>
          </cell>
          <cell r="M118">
            <v>38998.5</v>
          </cell>
          <cell r="N118">
            <v>38998.5</v>
          </cell>
          <cell r="P118">
            <v>20228.009999999998</v>
          </cell>
          <cell r="Q118">
            <v>1685.43</v>
          </cell>
          <cell r="R118">
            <v>1685.43</v>
          </cell>
          <cell r="S118">
            <v>1685.43</v>
          </cell>
          <cell r="T118">
            <v>1685.43</v>
          </cell>
          <cell r="U118">
            <v>1685.43</v>
          </cell>
          <cell r="V118">
            <v>1685.43</v>
          </cell>
          <cell r="W118">
            <v>1685.43</v>
          </cell>
          <cell r="X118">
            <v>1686</v>
          </cell>
          <cell r="Y118">
            <v>1686</v>
          </cell>
          <cell r="Z118">
            <v>1686</v>
          </cell>
          <cell r="AA118">
            <v>1686</v>
          </cell>
          <cell r="AB118">
            <v>1686</v>
          </cell>
          <cell r="AD118">
            <v>108282.12</v>
          </cell>
          <cell r="AE118">
            <v>9023.51</v>
          </cell>
          <cell r="AF118">
            <v>9023.51</v>
          </cell>
          <cell r="AG118">
            <v>9023.51</v>
          </cell>
          <cell r="AH118">
            <v>9023.51</v>
          </cell>
          <cell r="AI118">
            <v>9023.51</v>
          </cell>
          <cell r="AJ118">
            <v>9023.51</v>
          </cell>
          <cell r="AK118">
            <v>9023.51</v>
          </cell>
          <cell r="AL118">
            <v>9023.51</v>
          </cell>
          <cell r="AM118">
            <v>9023.51</v>
          </cell>
          <cell r="AN118">
            <v>9023.51</v>
          </cell>
          <cell r="AO118">
            <v>9023.51</v>
          </cell>
          <cell r="AP118">
            <v>9023.51</v>
          </cell>
          <cell r="AR118">
            <v>464030.63</v>
          </cell>
          <cell r="AS118">
            <v>38378.559999999998</v>
          </cell>
          <cell r="AT118">
            <v>38378.32</v>
          </cell>
          <cell r="AU118">
            <v>38378.11</v>
          </cell>
          <cell r="AV118">
            <v>38378.370000000003</v>
          </cell>
          <cell r="AW118">
            <v>38814.85</v>
          </cell>
          <cell r="AX118">
            <v>38814.25</v>
          </cell>
          <cell r="AY118">
            <v>38814.9</v>
          </cell>
          <cell r="AZ118">
            <v>38814.9</v>
          </cell>
          <cell r="BA118">
            <v>38814.75</v>
          </cell>
          <cell r="BB118">
            <v>38814.33</v>
          </cell>
          <cell r="BC118">
            <v>38815</v>
          </cell>
          <cell r="BD118">
            <v>38814.29</v>
          </cell>
          <cell r="BF118">
            <v>19251.47</v>
          </cell>
          <cell r="BG118">
            <v>1604.71</v>
          </cell>
          <cell r="BH118">
            <v>1604.43</v>
          </cell>
          <cell r="BI118">
            <v>1603.96</v>
          </cell>
          <cell r="BJ118">
            <v>1604.03</v>
          </cell>
          <cell r="BK118">
            <v>1604.3</v>
          </cell>
          <cell r="BL118">
            <v>1604.39</v>
          </cell>
          <cell r="BM118">
            <v>1603.93</v>
          </cell>
          <cell r="BN118">
            <v>1604.8</v>
          </cell>
          <cell r="BO118">
            <v>1604.14</v>
          </cell>
          <cell r="BP118">
            <v>1604.76</v>
          </cell>
          <cell r="BQ118">
            <v>1604</v>
          </cell>
          <cell r="BR118">
            <v>1604.02</v>
          </cell>
          <cell r="BT118">
            <v>5917.88</v>
          </cell>
          <cell r="BU118">
            <v>493</v>
          </cell>
          <cell r="BV118">
            <v>493</v>
          </cell>
          <cell r="BW118">
            <v>493.22</v>
          </cell>
          <cell r="BX118">
            <v>493.29</v>
          </cell>
          <cell r="BY118">
            <v>493.77</v>
          </cell>
          <cell r="BZ118">
            <v>493</v>
          </cell>
          <cell r="CA118">
            <v>493.61</v>
          </cell>
          <cell r="CB118">
            <v>493</v>
          </cell>
          <cell r="CC118">
            <v>492.99</v>
          </cell>
          <cell r="CD118">
            <v>493</v>
          </cell>
          <cell r="CE118">
            <v>493</v>
          </cell>
          <cell r="CF118">
            <v>493</v>
          </cell>
          <cell r="CH118">
            <v>50203.68</v>
          </cell>
          <cell r="CI118">
            <v>4183.6400000000003</v>
          </cell>
          <cell r="CJ118">
            <v>4183.6400000000003</v>
          </cell>
          <cell r="CK118">
            <v>4183.6400000000003</v>
          </cell>
          <cell r="CL118">
            <v>4183.6400000000003</v>
          </cell>
          <cell r="CM118">
            <v>4183.6400000000003</v>
          </cell>
          <cell r="CN118">
            <v>4183.6400000000003</v>
          </cell>
          <cell r="CO118">
            <v>4183.6400000000003</v>
          </cell>
          <cell r="CP118">
            <v>4183.6400000000003</v>
          </cell>
          <cell r="CQ118">
            <v>4183.6400000000003</v>
          </cell>
          <cell r="CR118">
            <v>4183.6400000000003</v>
          </cell>
          <cell r="CS118">
            <v>4183.6400000000003</v>
          </cell>
          <cell r="CT118">
            <v>4183.6400000000003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1135895.79</v>
          </cell>
          <cell r="DK118">
            <v>94367.35</v>
          </cell>
          <cell r="DL118">
            <v>94366.83</v>
          </cell>
          <cell r="DM118">
            <v>94366.37</v>
          </cell>
          <cell r="DN118">
            <v>94366.77</v>
          </cell>
          <cell r="DO118">
            <v>94804</v>
          </cell>
          <cell r="DP118">
            <v>94802.72</v>
          </cell>
          <cell r="DQ118">
            <v>94803.520000000004</v>
          </cell>
          <cell r="DR118">
            <v>94804.35</v>
          </cell>
          <cell r="DS118">
            <v>94803.53</v>
          </cell>
          <cell r="DT118">
            <v>94803.74</v>
          </cell>
          <cell r="DU118">
            <v>94803.65</v>
          </cell>
          <cell r="DV118">
            <v>94802.96</v>
          </cell>
          <cell r="DX118" t="str">
            <v>0</v>
          </cell>
          <cell r="DY118" t="str">
            <v>0</v>
          </cell>
          <cell r="DZ118" t="str">
            <v>0</v>
          </cell>
          <cell r="EA118" t="str">
            <v>0</v>
          </cell>
          <cell r="EB118" t="str">
            <v>0</v>
          </cell>
          <cell r="EC118" t="str">
            <v>0</v>
          </cell>
          <cell r="ED118" t="str">
            <v>0</v>
          </cell>
          <cell r="EE118" t="str">
            <v>0</v>
          </cell>
          <cell r="EF118" t="str">
            <v>0</v>
          </cell>
          <cell r="EG118" t="str">
            <v>0</v>
          </cell>
          <cell r="EH118" t="str">
            <v>0</v>
          </cell>
          <cell r="EI118" t="str">
            <v>0</v>
          </cell>
          <cell r="EJ118" t="str">
            <v>0</v>
          </cell>
          <cell r="EL118" t="str">
            <v>0</v>
          </cell>
          <cell r="EM118" t="str">
            <v>0</v>
          </cell>
          <cell r="EN118" t="str">
            <v>0</v>
          </cell>
          <cell r="EO118" t="str">
            <v>0</v>
          </cell>
          <cell r="EP118" t="str">
            <v>0</v>
          </cell>
          <cell r="EQ118" t="str">
            <v>0</v>
          </cell>
          <cell r="ER118" t="str">
            <v>0</v>
          </cell>
          <cell r="ES118" t="str">
            <v>0</v>
          </cell>
          <cell r="ET118" t="str">
            <v>0</v>
          </cell>
          <cell r="EU118" t="str">
            <v>0</v>
          </cell>
          <cell r="EV118" t="str">
            <v>0</v>
          </cell>
          <cell r="EW118" t="str">
            <v>0</v>
          </cell>
          <cell r="EX118" t="str">
            <v>0</v>
          </cell>
          <cell r="EZ118" t="str">
            <v>0</v>
          </cell>
          <cell r="FA118" t="str">
            <v>0</v>
          </cell>
          <cell r="FB118" t="str">
            <v>0</v>
          </cell>
          <cell r="FC118" t="str">
            <v>0</v>
          </cell>
          <cell r="FD118" t="str">
            <v>0</v>
          </cell>
          <cell r="FE118" t="str">
            <v>0</v>
          </cell>
          <cell r="FF118" t="str">
            <v>0</v>
          </cell>
          <cell r="FG118" t="str">
            <v>0</v>
          </cell>
          <cell r="FH118" t="str">
            <v>0</v>
          </cell>
          <cell r="FI118" t="str">
            <v>0</v>
          </cell>
          <cell r="FJ118" t="str">
            <v>0</v>
          </cell>
          <cell r="FK118" t="str">
            <v>0</v>
          </cell>
          <cell r="FL118" t="str">
            <v>0</v>
          </cell>
          <cell r="FN118" t="str">
            <v>0</v>
          </cell>
          <cell r="FO118" t="str">
            <v>0</v>
          </cell>
          <cell r="FP118" t="str">
            <v>0</v>
          </cell>
          <cell r="FQ118" t="str">
            <v>0</v>
          </cell>
          <cell r="FR118" t="str">
            <v>0</v>
          </cell>
          <cell r="FS118" t="str">
            <v>0</v>
          </cell>
          <cell r="FT118" t="str">
            <v>0</v>
          </cell>
          <cell r="FU118" t="str">
            <v>0</v>
          </cell>
          <cell r="FV118" t="str">
            <v>0</v>
          </cell>
          <cell r="FW118" t="str">
            <v>0</v>
          </cell>
          <cell r="FX118" t="str">
            <v>0</v>
          </cell>
          <cell r="FY118" t="str">
            <v>0</v>
          </cell>
          <cell r="FZ118" t="str">
            <v>0</v>
          </cell>
          <cell r="GB118" t="str">
            <v>0</v>
          </cell>
          <cell r="GC118" t="str">
            <v>0</v>
          </cell>
          <cell r="GD118" t="str">
            <v>0</v>
          </cell>
          <cell r="GE118" t="str">
            <v>0</v>
          </cell>
          <cell r="GF118" t="str">
            <v>0</v>
          </cell>
          <cell r="GG118" t="str">
            <v>0</v>
          </cell>
          <cell r="GH118" t="str">
            <v>0</v>
          </cell>
          <cell r="GI118" t="str">
            <v>0</v>
          </cell>
          <cell r="GJ118" t="str">
            <v>0</v>
          </cell>
          <cell r="GK118" t="str">
            <v>0</v>
          </cell>
          <cell r="GL118" t="str">
            <v>0</v>
          </cell>
          <cell r="GM118" t="str">
            <v>0</v>
          </cell>
          <cell r="GN118" t="str">
            <v>0</v>
          </cell>
        </row>
        <row r="119">
          <cell r="A119" t="str">
            <v>Total Non-Operating Income</v>
          </cell>
          <cell r="B119">
            <v>2342935.79</v>
          </cell>
          <cell r="C119">
            <v>188311.33</v>
          </cell>
          <cell r="D119">
            <v>184084.8</v>
          </cell>
          <cell r="E119">
            <v>186872</v>
          </cell>
          <cell r="F119">
            <v>184895.1</v>
          </cell>
          <cell r="G119">
            <v>184181.37</v>
          </cell>
          <cell r="H119">
            <v>187627.76</v>
          </cell>
          <cell r="I119">
            <v>193303.39</v>
          </cell>
          <cell r="J119">
            <v>204808.27</v>
          </cell>
          <cell r="K119">
            <v>210047.67</v>
          </cell>
          <cell r="L119">
            <v>208783.58</v>
          </cell>
          <cell r="M119">
            <v>207084.12</v>
          </cell>
          <cell r="N119">
            <v>202936.4</v>
          </cell>
          <cell r="P119">
            <v>84777.01</v>
          </cell>
          <cell r="Q119">
            <v>5870.93</v>
          </cell>
          <cell r="R119">
            <v>5143.32</v>
          </cell>
          <cell r="S119">
            <v>5623.15</v>
          </cell>
          <cell r="T119">
            <v>5282.82</v>
          </cell>
          <cell r="U119">
            <v>5159.95</v>
          </cell>
          <cell r="V119">
            <v>5753.25</v>
          </cell>
          <cell r="W119">
            <v>6730.32</v>
          </cell>
          <cell r="X119">
            <v>8711.48</v>
          </cell>
          <cell r="Y119">
            <v>9613.4500000000007</v>
          </cell>
          <cell r="Z119">
            <v>9395.84</v>
          </cell>
          <cell r="AA119">
            <v>9103.27</v>
          </cell>
          <cell r="AB119">
            <v>8389.23</v>
          </cell>
          <cell r="AD119">
            <v>530698.44999999995</v>
          </cell>
          <cell r="AE119">
            <v>36413.919999999998</v>
          </cell>
          <cell r="AF119">
            <v>31652.38</v>
          </cell>
          <cell r="AG119">
            <v>34792.39</v>
          </cell>
          <cell r="AH119">
            <v>32565.25</v>
          </cell>
          <cell r="AI119">
            <v>31761.18</v>
          </cell>
          <cell r="AJ119">
            <v>35643.82</v>
          </cell>
          <cell r="AK119">
            <v>42037.88</v>
          </cell>
          <cell r="AL119">
            <v>54999.08</v>
          </cell>
          <cell r="AM119">
            <v>60901.69</v>
          </cell>
          <cell r="AN119">
            <v>59477.59</v>
          </cell>
          <cell r="AO119">
            <v>57563.01</v>
          </cell>
          <cell r="AP119">
            <v>52890.26</v>
          </cell>
          <cell r="AR119">
            <v>729373.16</v>
          </cell>
          <cell r="AS119">
            <v>56804.37</v>
          </cell>
          <cell r="AT119">
            <v>54557.11</v>
          </cell>
          <cell r="AU119">
            <v>56038.7</v>
          </cell>
          <cell r="AV119">
            <v>54987.96</v>
          </cell>
          <cell r="AW119">
            <v>55044.99</v>
          </cell>
          <cell r="AX119">
            <v>56876.639999999999</v>
          </cell>
          <cell r="AY119">
            <v>59894.71</v>
          </cell>
          <cell r="AZ119">
            <v>66011.240000000005</v>
          </cell>
          <cell r="BA119">
            <v>68796.59</v>
          </cell>
          <cell r="BB119">
            <v>68124.12</v>
          </cell>
          <cell r="BC119">
            <v>67221.279999999999</v>
          </cell>
          <cell r="BD119">
            <v>65015.45</v>
          </cell>
          <cell r="BF119">
            <v>181828.23</v>
          </cell>
          <cell r="BG119">
            <v>13625.69</v>
          </cell>
          <cell r="BH119">
            <v>12694.5</v>
          </cell>
          <cell r="BI119">
            <v>13307.92</v>
          </cell>
          <cell r="BJ119">
            <v>12872.57</v>
          </cell>
          <cell r="BK119">
            <v>12715.64</v>
          </cell>
          <cell r="BL119">
            <v>13474.81</v>
          </cell>
          <cell r="BM119">
            <v>14724.42</v>
          </cell>
          <cell r="BN119">
            <v>17259.28</v>
          </cell>
          <cell r="BO119">
            <v>18412.61</v>
          </cell>
          <cell r="BP119">
            <v>18134.82</v>
          </cell>
          <cell r="BQ119">
            <v>17759.75</v>
          </cell>
          <cell r="BR119">
            <v>16846.22</v>
          </cell>
          <cell r="BT119">
            <v>16359.63</v>
          </cell>
          <cell r="BU119">
            <v>1170.07</v>
          </cell>
          <cell r="BV119">
            <v>1052.3699999999999</v>
          </cell>
          <cell r="BW119">
            <v>1130.2</v>
          </cell>
          <cell r="BX119">
            <v>1075.22</v>
          </cell>
          <cell r="BY119">
            <v>1055.82</v>
          </cell>
          <cell r="BZ119">
            <v>1151.03</v>
          </cell>
          <cell r="CA119">
            <v>1309.7</v>
          </cell>
          <cell r="CB119">
            <v>1629.47</v>
          </cell>
          <cell r="CC119">
            <v>1775.37</v>
          </cell>
          <cell r="CD119">
            <v>1740.18</v>
          </cell>
          <cell r="CE119">
            <v>1692.85</v>
          </cell>
          <cell r="CF119">
            <v>1577.35</v>
          </cell>
          <cell r="CH119">
            <v>177403.2</v>
          </cell>
          <cell r="CI119">
            <v>12431.54</v>
          </cell>
          <cell r="CJ119">
            <v>10997.73</v>
          </cell>
          <cell r="CK119">
            <v>11943.26</v>
          </cell>
          <cell r="CL119">
            <v>11272.61</v>
          </cell>
          <cell r="CM119">
            <v>11030.49</v>
          </cell>
          <cell r="CN119">
            <v>12199.64</v>
          </cell>
          <cell r="CO119">
            <v>14125.05</v>
          </cell>
          <cell r="CP119">
            <v>18027.97</v>
          </cell>
          <cell r="CQ119">
            <v>19805.38</v>
          </cell>
          <cell r="CR119">
            <v>19376.55</v>
          </cell>
          <cell r="CS119">
            <v>18800.03</v>
          </cell>
          <cell r="CT119">
            <v>17392.95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4063375.47</v>
          </cell>
          <cell r="DK119">
            <v>314627.84999999998</v>
          </cell>
          <cell r="DL119">
            <v>300182.21000000002</v>
          </cell>
          <cell r="DM119">
            <v>309707.62</v>
          </cell>
          <cell r="DN119">
            <v>302951.53000000003</v>
          </cell>
          <cell r="DO119">
            <v>300949.44</v>
          </cell>
          <cell r="DP119">
            <v>312726.95</v>
          </cell>
          <cell r="DQ119">
            <v>332125.46999999997</v>
          </cell>
          <cell r="DR119">
            <v>371446.79</v>
          </cell>
          <cell r="DS119">
            <v>389352.76</v>
          </cell>
          <cell r="DT119">
            <v>385032.68</v>
          </cell>
          <cell r="DU119">
            <v>379224.31</v>
          </cell>
          <cell r="DV119">
            <v>365047.86</v>
          </cell>
          <cell r="DX119">
            <v>199813.05</v>
          </cell>
          <cell r="DY119">
            <v>13036.97</v>
          </cell>
          <cell r="DZ119">
            <v>10678.79</v>
          </cell>
          <cell r="EA119">
            <v>12160.59</v>
          </cell>
          <cell r="EB119">
            <v>11214.81</v>
          </cell>
          <cell r="EC119">
            <v>10730.14</v>
          </cell>
          <cell r="ED119">
            <v>12562.39</v>
          </cell>
          <cell r="EE119">
            <v>15684.75</v>
          </cell>
          <cell r="EF119">
            <v>21696.34</v>
          </cell>
          <cell r="EG119">
            <v>24481.84</v>
          </cell>
          <cell r="EH119">
            <v>23884.39</v>
          </cell>
          <cell r="EI119">
            <v>22906.28</v>
          </cell>
          <cell r="EJ119">
            <v>20775.759999999998</v>
          </cell>
          <cell r="EL119">
            <v>326542.05</v>
          </cell>
          <cell r="EM119">
            <v>21173.71</v>
          </cell>
          <cell r="EN119">
            <v>17492.88</v>
          </cell>
          <cell r="EO119">
            <v>19920.21</v>
          </cell>
          <cell r="EP119">
            <v>18198.560000000001</v>
          </cell>
          <cell r="EQ119">
            <v>17576.98</v>
          </cell>
          <cell r="ER119">
            <v>20578.39</v>
          </cell>
          <cell r="ES119">
            <v>25521.22</v>
          </cell>
          <cell r="ET119">
            <v>35540.660000000003</v>
          </cell>
          <cell r="EU119">
            <v>40103.58</v>
          </cell>
          <cell r="EV119">
            <v>39002.71</v>
          </cell>
          <cell r="EW119">
            <v>37522.67</v>
          </cell>
          <cell r="EX119">
            <v>33910.480000000003</v>
          </cell>
          <cell r="EZ119">
            <v>10441.75</v>
          </cell>
          <cell r="FA119">
            <v>677.07</v>
          </cell>
          <cell r="FB119">
            <v>559.37</v>
          </cell>
          <cell r="FC119">
            <v>636.98</v>
          </cell>
          <cell r="FD119">
            <v>581.92999999999995</v>
          </cell>
          <cell r="FE119">
            <v>562.04999999999995</v>
          </cell>
          <cell r="FF119">
            <v>658.03</v>
          </cell>
          <cell r="FG119">
            <v>816.09</v>
          </cell>
          <cell r="FH119">
            <v>1136.47</v>
          </cell>
          <cell r="FI119">
            <v>1282.3800000000001</v>
          </cell>
          <cell r="FJ119">
            <v>1247.18</v>
          </cell>
          <cell r="FK119">
            <v>1199.8499999999999</v>
          </cell>
          <cell r="FL119">
            <v>1084.3499999999999</v>
          </cell>
          <cell r="FN119" t="str">
            <v>0</v>
          </cell>
          <cell r="FO119" t="str">
            <v>0</v>
          </cell>
          <cell r="FP119" t="str">
            <v>0</v>
          </cell>
          <cell r="FQ119" t="str">
            <v>0</v>
          </cell>
          <cell r="FR119" t="str">
            <v>0</v>
          </cell>
          <cell r="FS119" t="str">
            <v>0</v>
          </cell>
          <cell r="FT119" t="str">
            <v>0</v>
          </cell>
          <cell r="FU119" t="str">
            <v>0</v>
          </cell>
          <cell r="FV119" t="str">
            <v>0</v>
          </cell>
          <cell r="FW119" t="str">
            <v>0</v>
          </cell>
          <cell r="FX119" t="str">
            <v>0</v>
          </cell>
          <cell r="FY119" t="str">
            <v>0</v>
          </cell>
          <cell r="FZ119" t="str">
            <v>0</v>
          </cell>
          <cell r="GB119">
            <v>536796.85</v>
          </cell>
          <cell r="GC119">
            <v>34887.75</v>
          </cell>
          <cell r="GD119">
            <v>28731.040000000001</v>
          </cell>
          <cell r="GE119">
            <v>32717.78</v>
          </cell>
          <cell r="GF119">
            <v>29995.3</v>
          </cell>
          <cell r="GG119">
            <v>28869.17</v>
          </cell>
          <cell r="GH119">
            <v>33798.81</v>
          </cell>
          <cell r="GI119">
            <v>42022.06</v>
          </cell>
          <cell r="GJ119">
            <v>58373.47</v>
          </cell>
          <cell r="GK119">
            <v>65867.8</v>
          </cell>
          <cell r="GL119">
            <v>64134.28</v>
          </cell>
          <cell r="GM119">
            <v>61628.800000000003</v>
          </cell>
          <cell r="GN119">
            <v>55770.59</v>
          </cell>
        </row>
        <row r="120">
          <cell r="A120" t="str">
            <v>Long Term Interest Expenses</v>
          </cell>
          <cell r="B120">
            <v>5098921.08</v>
          </cell>
          <cell r="C120">
            <v>424910.09</v>
          </cell>
          <cell r="D120">
            <v>424910.09</v>
          </cell>
          <cell r="E120">
            <v>424910.09</v>
          </cell>
          <cell r="F120">
            <v>424910.09</v>
          </cell>
          <cell r="G120">
            <v>424910.09</v>
          </cell>
          <cell r="H120">
            <v>424910.09</v>
          </cell>
          <cell r="I120">
            <v>424910.09</v>
          </cell>
          <cell r="J120">
            <v>424910.09</v>
          </cell>
          <cell r="K120">
            <v>424910.09</v>
          </cell>
          <cell r="L120">
            <v>424910.09</v>
          </cell>
          <cell r="M120">
            <v>424910.09</v>
          </cell>
          <cell r="N120">
            <v>424910.09</v>
          </cell>
          <cell r="P120">
            <v>877788.96</v>
          </cell>
          <cell r="Q120">
            <v>73149.08</v>
          </cell>
          <cell r="R120">
            <v>73149.08</v>
          </cell>
          <cell r="S120">
            <v>73149.08</v>
          </cell>
          <cell r="T120">
            <v>73149.08</v>
          </cell>
          <cell r="U120">
            <v>73149.08</v>
          </cell>
          <cell r="V120">
            <v>73149.08</v>
          </cell>
          <cell r="W120">
            <v>73149.08</v>
          </cell>
          <cell r="X120">
            <v>73149.08</v>
          </cell>
          <cell r="Y120">
            <v>73149.08</v>
          </cell>
          <cell r="Z120">
            <v>73149.08</v>
          </cell>
          <cell r="AA120">
            <v>73149.08</v>
          </cell>
          <cell r="AB120">
            <v>73149.08</v>
          </cell>
          <cell r="AD120">
            <v>5744354.04</v>
          </cell>
          <cell r="AE120">
            <v>478696.17</v>
          </cell>
          <cell r="AF120">
            <v>478696.17</v>
          </cell>
          <cell r="AG120">
            <v>478696.17</v>
          </cell>
          <cell r="AH120">
            <v>478696.17</v>
          </cell>
          <cell r="AI120">
            <v>478696.17</v>
          </cell>
          <cell r="AJ120">
            <v>478696.17</v>
          </cell>
          <cell r="AK120">
            <v>478696.17</v>
          </cell>
          <cell r="AL120">
            <v>478696.17</v>
          </cell>
          <cell r="AM120">
            <v>478696.17</v>
          </cell>
          <cell r="AN120">
            <v>478696.17</v>
          </cell>
          <cell r="AO120">
            <v>478696.17</v>
          </cell>
          <cell r="AP120">
            <v>478696.17</v>
          </cell>
          <cell r="AR120">
            <v>2710818.72</v>
          </cell>
          <cell r="AS120">
            <v>225901.56</v>
          </cell>
          <cell r="AT120">
            <v>225901.56</v>
          </cell>
          <cell r="AU120">
            <v>225901.56</v>
          </cell>
          <cell r="AV120">
            <v>225901.56</v>
          </cell>
          <cell r="AW120">
            <v>225901.56</v>
          </cell>
          <cell r="AX120">
            <v>225901.56</v>
          </cell>
          <cell r="AY120">
            <v>225901.56</v>
          </cell>
          <cell r="AZ120">
            <v>225901.56</v>
          </cell>
          <cell r="BA120">
            <v>225901.56</v>
          </cell>
          <cell r="BB120">
            <v>225901.56</v>
          </cell>
          <cell r="BC120">
            <v>225901.56</v>
          </cell>
          <cell r="BD120">
            <v>225901.56</v>
          </cell>
          <cell r="BF120">
            <v>1123053.48</v>
          </cell>
          <cell r="BG120">
            <v>93587.79</v>
          </cell>
          <cell r="BH120">
            <v>93587.79</v>
          </cell>
          <cell r="BI120">
            <v>93587.79</v>
          </cell>
          <cell r="BJ120">
            <v>93587.79</v>
          </cell>
          <cell r="BK120">
            <v>93587.79</v>
          </cell>
          <cell r="BL120">
            <v>93587.79</v>
          </cell>
          <cell r="BM120">
            <v>93587.79</v>
          </cell>
          <cell r="BN120">
            <v>93587.79</v>
          </cell>
          <cell r="BO120">
            <v>93587.79</v>
          </cell>
          <cell r="BP120">
            <v>93587.79</v>
          </cell>
          <cell r="BQ120">
            <v>93587.79</v>
          </cell>
          <cell r="BR120">
            <v>93587.79</v>
          </cell>
          <cell r="BT120">
            <v>141995.28</v>
          </cell>
          <cell r="BU120">
            <v>11832.94</v>
          </cell>
          <cell r="BV120">
            <v>11832.94</v>
          </cell>
          <cell r="BW120">
            <v>11832.94</v>
          </cell>
          <cell r="BX120">
            <v>11832.94</v>
          </cell>
          <cell r="BY120">
            <v>11832.94</v>
          </cell>
          <cell r="BZ120">
            <v>11832.94</v>
          </cell>
          <cell r="CA120">
            <v>11832.94</v>
          </cell>
          <cell r="CB120">
            <v>11832.94</v>
          </cell>
          <cell r="CC120">
            <v>11832.94</v>
          </cell>
          <cell r="CD120">
            <v>11832.94</v>
          </cell>
          <cell r="CE120">
            <v>11832.94</v>
          </cell>
          <cell r="CF120">
            <v>11832.94</v>
          </cell>
          <cell r="CH120">
            <v>1729760.52</v>
          </cell>
          <cell r="CI120">
            <v>144146.71</v>
          </cell>
          <cell r="CJ120">
            <v>144146.71</v>
          </cell>
          <cell r="CK120">
            <v>144146.71</v>
          </cell>
          <cell r="CL120">
            <v>144146.71</v>
          </cell>
          <cell r="CM120">
            <v>144146.71</v>
          </cell>
          <cell r="CN120">
            <v>144146.71</v>
          </cell>
          <cell r="CO120">
            <v>144146.71</v>
          </cell>
          <cell r="CP120">
            <v>144146.71</v>
          </cell>
          <cell r="CQ120">
            <v>144146.71</v>
          </cell>
          <cell r="CR120">
            <v>144146.71</v>
          </cell>
          <cell r="CS120">
            <v>144146.71</v>
          </cell>
          <cell r="CT120">
            <v>144146.71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>
            <v>17426692.080000002</v>
          </cell>
          <cell r="DK120">
            <v>1452224.34</v>
          </cell>
          <cell r="DL120">
            <v>1452224.34</v>
          </cell>
          <cell r="DM120">
            <v>1452224.34</v>
          </cell>
          <cell r="DN120">
            <v>1452224.34</v>
          </cell>
          <cell r="DO120">
            <v>1452224.34</v>
          </cell>
          <cell r="DP120">
            <v>1452224.34</v>
          </cell>
          <cell r="DQ120">
            <v>1452224.34</v>
          </cell>
          <cell r="DR120">
            <v>1452224.34</v>
          </cell>
          <cell r="DS120">
            <v>1452224.34</v>
          </cell>
          <cell r="DT120">
            <v>1452224.34</v>
          </cell>
          <cell r="DU120">
            <v>1452224.34</v>
          </cell>
          <cell r="DV120">
            <v>1452224.34</v>
          </cell>
          <cell r="DX120">
            <v>2710818.72</v>
          </cell>
          <cell r="DY120">
            <v>225901.56</v>
          </cell>
          <cell r="DZ120">
            <v>225901.56</v>
          </cell>
          <cell r="EA120">
            <v>225901.56</v>
          </cell>
          <cell r="EB120">
            <v>225901.56</v>
          </cell>
          <cell r="EC120">
            <v>225901.56</v>
          </cell>
          <cell r="ED120">
            <v>225901.56</v>
          </cell>
          <cell r="EE120">
            <v>225901.56</v>
          </cell>
          <cell r="EF120">
            <v>225901.56</v>
          </cell>
          <cell r="EG120">
            <v>225901.56</v>
          </cell>
          <cell r="EH120">
            <v>225901.56</v>
          </cell>
          <cell r="EI120">
            <v>225901.56</v>
          </cell>
          <cell r="EJ120">
            <v>225901.56</v>
          </cell>
          <cell r="EL120">
            <v>4440579.3600000003</v>
          </cell>
          <cell r="EM120">
            <v>370048.28</v>
          </cell>
          <cell r="EN120">
            <v>370048.28</v>
          </cell>
          <cell r="EO120">
            <v>370048.28</v>
          </cell>
          <cell r="EP120">
            <v>370048.28</v>
          </cell>
          <cell r="EQ120">
            <v>370048.28</v>
          </cell>
          <cell r="ER120">
            <v>370048.28</v>
          </cell>
          <cell r="ES120">
            <v>370048.28</v>
          </cell>
          <cell r="ET120">
            <v>370048.28</v>
          </cell>
          <cell r="EU120">
            <v>370048.28</v>
          </cell>
          <cell r="EV120">
            <v>370048.28</v>
          </cell>
          <cell r="EW120">
            <v>370048.28</v>
          </cell>
          <cell r="EX120">
            <v>370048.28</v>
          </cell>
          <cell r="EZ120">
            <v>141995.28</v>
          </cell>
          <cell r="FA120">
            <v>11832.94</v>
          </cell>
          <cell r="FB120">
            <v>11832.94</v>
          </cell>
          <cell r="FC120">
            <v>11832.94</v>
          </cell>
          <cell r="FD120">
            <v>11832.94</v>
          </cell>
          <cell r="FE120">
            <v>11832.94</v>
          </cell>
          <cell r="FF120">
            <v>11832.94</v>
          </cell>
          <cell r="FG120">
            <v>11832.94</v>
          </cell>
          <cell r="FH120">
            <v>11832.94</v>
          </cell>
          <cell r="FI120">
            <v>11832.94</v>
          </cell>
          <cell r="FJ120">
            <v>11832.94</v>
          </cell>
          <cell r="FK120">
            <v>11832.94</v>
          </cell>
          <cell r="FL120">
            <v>11832.94</v>
          </cell>
          <cell r="FN120" t="str">
            <v>0</v>
          </cell>
          <cell r="FO120" t="str">
            <v>0</v>
          </cell>
          <cell r="FP120" t="str">
            <v>0</v>
          </cell>
          <cell r="FQ120" t="str">
            <v>0</v>
          </cell>
          <cell r="FR120" t="str">
            <v>0</v>
          </cell>
          <cell r="FS120" t="str">
            <v>0</v>
          </cell>
          <cell r="FT120" t="str">
            <v>0</v>
          </cell>
          <cell r="FU120" t="str">
            <v>0</v>
          </cell>
          <cell r="FV120" t="str">
            <v>0</v>
          </cell>
          <cell r="FW120" t="str">
            <v>0</v>
          </cell>
          <cell r="FX120" t="str">
            <v>0</v>
          </cell>
          <cell r="FY120" t="str">
            <v>0</v>
          </cell>
          <cell r="FZ120" t="str">
            <v>0</v>
          </cell>
          <cell r="GB120">
            <v>7293393.3600000003</v>
          </cell>
          <cell r="GC120">
            <v>607782.78</v>
          </cell>
          <cell r="GD120">
            <v>607782.78</v>
          </cell>
          <cell r="GE120">
            <v>607782.78</v>
          </cell>
          <cell r="GF120">
            <v>607782.78</v>
          </cell>
          <cell r="GG120">
            <v>607782.78</v>
          </cell>
          <cell r="GH120">
            <v>607782.78</v>
          </cell>
          <cell r="GI120">
            <v>607782.78</v>
          </cell>
          <cell r="GJ120">
            <v>607782.78</v>
          </cell>
          <cell r="GK120">
            <v>607782.78</v>
          </cell>
          <cell r="GL120">
            <v>607782.78</v>
          </cell>
          <cell r="GM120">
            <v>607782.78</v>
          </cell>
          <cell r="GN120">
            <v>607782.78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 t="str">
            <v>0</v>
          </cell>
          <cell r="BU121" t="str">
            <v>0</v>
          </cell>
          <cell r="BV121" t="str">
            <v>0</v>
          </cell>
          <cell r="BW121" t="str">
            <v>0</v>
          </cell>
          <cell r="BX121" t="str">
            <v>0</v>
          </cell>
          <cell r="BY121" t="str">
            <v>0</v>
          </cell>
          <cell r="BZ121" t="str">
            <v>0</v>
          </cell>
          <cell r="CA121" t="str">
            <v>0</v>
          </cell>
          <cell r="CB121" t="str">
            <v>0</v>
          </cell>
          <cell r="CC121" t="str">
            <v>0</v>
          </cell>
          <cell r="CD121" t="str">
            <v>0</v>
          </cell>
          <cell r="CE121" t="str">
            <v>0</v>
          </cell>
          <cell r="CF121" t="str">
            <v>0</v>
          </cell>
          <cell r="CH121" t="str">
            <v>0</v>
          </cell>
          <cell r="CI121" t="str">
            <v>0</v>
          </cell>
          <cell r="CJ121" t="str">
            <v>0</v>
          </cell>
          <cell r="CK121" t="str">
            <v>0</v>
          </cell>
          <cell r="CL121" t="str">
            <v>0</v>
          </cell>
          <cell r="CM121" t="str">
            <v>0</v>
          </cell>
          <cell r="CN121" t="str">
            <v>0</v>
          </cell>
          <cell r="CO121" t="str">
            <v>0</v>
          </cell>
          <cell r="CP121" t="str">
            <v>0</v>
          </cell>
          <cell r="CQ121" t="str">
            <v>0</v>
          </cell>
          <cell r="CR121" t="str">
            <v>0</v>
          </cell>
          <cell r="CS121" t="str">
            <v>0</v>
          </cell>
          <cell r="CT121" t="str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  <cell r="DX121" t="str">
            <v>0</v>
          </cell>
          <cell r="DY121" t="str">
            <v>0</v>
          </cell>
          <cell r="DZ121" t="str">
            <v>0</v>
          </cell>
          <cell r="EA121" t="str">
            <v>0</v>
          </cell>
          <cell r="EB121" t="str">
            <v>0</v>
          </cell>
          <cell r="EC121" t="str">
            <v>0</v>
          </cell>
          <cell r="ED121" t="str">
            <v>0</v>
          </cell>
          <cell r="EE121" t="str">
            <v>0</v>
          </cell>
          <cell r="EF121" t="str">
            <v>0</v>
          </cell>
          <cell r="EG121" t="str">
            <v>0</v>
          </cell>
          <cell r="EH121" t="str">
            <v>0</v>
          </cell>
          <cell r="EI121" t="str">
            <v>0</v>
          </cell>
          <cell r="EJ121" t="str">
            <v>0</v>
          </cell>
          <cell r="EL121" t="str">
            <v>0</v>
          </cell>
          <cell r="EM121" t="str">
            <v>0</v>
          </cell>
          <cell r="EN121" t="str">
            <v>0</v>
          </cell>
          <cell r="EO121" t="str">
            <v>0</v>
          </cell>
          <cell r="EP121" t="str">
            <v>0</v>
          </cell>
          <cell r="EQ121" t="str">
            <v>0</v>
          </cell>
          <cell r="ER121" t="str">
            <v>0</v>
          </cell>
          <cell r="ES121" t="str">
            <v>0</v>
          </cell>
          <cell r="ET121" t="str">
            <v>0</v>
          </cell>
          <cell r="EU121" t="str">
            <v>0</v>
          </cell>
          <cell r="EV121" t="str">
            <v>0</v>
          </cell>
          <cell r="EW121" t="str">
            <v>0</v>
          </cell>
          <cell r="EX121" t="str">
            <v>0</v>
          </cell>
          <cell r="EZ121" t="str">
            <v>0</v>
          </cell>
          <cell r="FA121" t="str">
            <v>0</v>
          </cell>
          <cell r="FB121" t="str">
            <v>0</v>
          </cell>
          <cell r="FC121" t="str">
            <v>0</v>
          </cell>
          <cell r="FD121" t="str">
            <v>0</v>
          </cell>
          <cell r="FE121" t="str">
            <v>0</v>
          </cell>
          <cell r="FF121" t="str">
            <v>0</v>
          </cell>
          <cell r="FG121" t="str">
            <v>0</v>
          </cell>
          <cell r="FH121" t="str">
            <v>0</v>
          </cell>
          <cell r="FI121" t="str">
            <v>0</v>
          </cell>
          <cell r="FJ121" t="str">
            <v>0</v>
          </cell>
          <cell r="FK121" t="str">
            <v>0</v>
          </cell>
          <cell r="FL121" t="str">
            <v>0</v>
          </cell>
          <cell r="FN121" t="str">
            <v>0</v>
          </cell>
          <cell r="FO121" t="str">
            <v>0</v>
          </cell>
          <cell r="FP121" t="str">
            <v>0</v>
          </cell>
          <cell r="FQ121" t="str">
            <v>0</v>
          </cell>
          <cell r="FR121" t="str">
            <v>0</v>
          </cell>
          <cell r="FS121" t="str">
            <v>0</v>
          </cell>
          <cell r="FT121" t="str">
            <v>0</v>
          </cell>
          <cell r="FU121" t="str">
            <v>0</v>
          </cell>
          <cell r="FV121" t="str">
            <v>0</v>
          </cell>
          <cell r="FW121" t="str">
            <v>0</v>
          </cell>
          <cell r="FX121" t="str">
            <v>0</v>
          </cell>
          <cell r="FY121" t="str">
            <v>0</v>
          </cell>
          <cell r="FZ121" t="str">
            <v>0</v>
          </cell>
          <cell r="GB121" t="str">
            <v>0</v>
          </cell>
          <cell r="GC121" t="str">
            <v>0</v>
          </cell>
          <cell r="GD121" t="str">
            <v>0</v>
          </cell>
          <cell r="GE121" t="str">
            <v>0</v>
          </cell>
          <cell r="GF121" t="str">
            <v>0</v>
          </cell>
          <cell r="GG121" t="str">
            <v>0</v>
          </cell>
          <cell r="GH121" t="str">
            <v>0</v>
          </cell>
          <cell r="GI121" t="str">
            <v>0</v>
          </cell>
          <cell r="GJ121" t="str">
            <v>0</v>
          </cell>
          <cell r="GK121" t="str">
            <v>0</v>
          </cell>
          <cell r="GL121" t="str">
            <v>0</v>
          </cell>
          <cell r="GM121" t="str">
            <v>0</v>
          </cell>
          <cell r="GN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  <cell r="DX122" t="str">
            <v>0</v>
          </cell>
          <cell r="DY122" t="str">
            <v>0</v>
          </cell>
          <cell r="DZ122" t="str">
            <v>0</v>
          </cell>
          <cell r="EA122" t="str">
            <v>0</v>
          </cell>
          <cell r="EB122" t="str">
            <v>0</v>
          </cell>
          <cell r="EC122" t="str">
            <v>0</v>
          </cell>
          <cell r="ED122" t="str">
            <v>0</v>
          </cell>
          <cell r="EE122" t="str">
            <v>0</v>
          </cell>
          <cell r="EF122" t="str">
            <v>0</v>
          </cell>
          <cell r="EG122" t="str">
            <v>0</v>
          </cell>
          <cell r="EH122" t="str">
            <v>0</v>
          </cell>
          <cell r="EI122" t="str">
            <v>0</v>
          </cell>
          <cell r="EJ122" t="str">
            <v>0</v>
          </cell>
          <cell r="EL122" t="str">
            <v>0</v>
          </cell>
          <cell r="EM122" t="str">
            <v>0</v>
          </cell>
          <cell r="EN122" t="str">
            <v>0</v>
          </cell>
          <cell r="EO122" t="str">
            <v>0</v>
          </cell>
          <cell r="EP122" t="str">
            <v>0</v>
          </cell>
          <cell r="EQ122" t="str">
            <v>0</v>
          </cell>
          <cell r="ER122" t="str">
            <v>0</v>
          </cell>
          <cell r="ES122" t="str">
            <v>0</v>
          </cell>
          <cell r="ET122" t="str">
            <v>0</v>
          </cell>
          <cell r="EU122" t="str">
            <v>0</v>
          </cell>
          <cell r="EV122" t="str">
            <v>0</v>
          </cell>
          <cell r="EW122" t="str">
            <v>0</v>
          </cell>
          <cell r="EX122" t="str">
            <v>0</v>
          </cell>
          <cell r="EZ122" t="str">
            <v>0</v>
          </cell>
          <cell r="FA122" t="str">
            <v>0</v>
          </cell>
          <cell r="FB122" t="str">
            <v>0</v>
          </cell>
          <cell r="FC122" t="str">
            <v>0</v>
          </cell>
          <cell r="FD122" t="str">
            <v>0</v>
          </cell>
          <cell r="FE122" t="str">
            <v>0</v>
          </cell>
          <cell r="FF122" t="str">
            <v>0</v>
          </cell>
          <cell r="FG122" t="str">
            <v>0</v>
          </cell>
          <cell r="FH122" t="str">
            <v>0</v>
          </cell>
          <cell r="FI122" t="str">
            <v>0</v>
          </cell>
          <cell r="FJ122" t="str">
            <v>0</v>
          </cell>
          <cell r="FK122" t="str">
            <v>0</v>
          </cell>
          <cell r="FL122" t="str">
            <v>0</v>
          </cell>
          <cell r="FN122" t="str">
            <v>0</v>
          </cell>
          <cell r="FO122" t="str">
            <v>0</v>
          </cell>
          <cell r="FP122" t="str">
            <v>0</v>
          </cell>
          <cell r="FQ122" t="str">
            <v>0</v>
          </cell>
          <cell r="FR122" t="str">
            <v>0</v>
          </cell>
          <cell r="FS122" t="str">
            <v>0</v>
          </cell>
          <cell r="FT122" t="str">
            <v>0</v>
          </cell>
          <cell r="FU122" t="str">
            <v>0</v>
          </cell>
          <cell r="FV122" t="str">
            <v>0</v>
          </cell>
          <cell r="FW122" t="str">
            <v>0</v>
          </cell>
          <cell r="FX122" t="str">
            <v>0</v>
          </cell>
          <cell r="FY122" t="str">
            <v>0</v>
          </cell>
          <cell r="FZ122" t="str">
            <v>0</v>
          </cell>
          <cell r="GB122" t="str">
            <v>0</v>
          </cell>
          <cell r="GC122" t="str">
            <v>0</v>
          </cell>
          <cell r="GD122" t="str">
            <v>0</v>
          </cell>
          <cell r="GE122" t="str">
            <v>0</v>
          </cell>
          <cell r="GF122" t="str">
            <v>0</v>
          </cell>
          <cell r="GG122" t="str">
            <v>0</v>
          </cell>
          <cell r="GH122" t="str">
            <v>0</v>
          </cell>
          <cell r="GI122" t="str">
            <v>0</v>
          </cell>
          <cell r="GJ122" t="str">
            <v>0</v>
          </cell>
          <cell r="GK122" t="str">
            <v>0</v>
          </cell>
          <cell r="GL122" t="str">
            <v>0</v>
          </cell>
          <cell r="GM122" t="str">
            <v>0</v>
          </cell>
          <cell r="GN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  <cell r="DX123" t="str">
            <v>0</v>
          </cell>
          <cell r="DY123" t="str">
            <v>0</v>
          </cell>
          <cell r="DZ123" t="str">
            <v>0</v>
          </cell>
          <cell r="EA123" t="str">
            <v>0</v>
          </cell>
          <cell r="EB123" t="str">
            <v>0</v>
          </cell>
          <cell r="EC123" t="str">
            <v>0</v>
          </cell>
          <cell r="ED123" t="str">
            <v>0</v>
          </cell>
          <cell r="EE123" t="str">
            <v>0</v>
          </cell>
          <cell r="EF123" t="str">
            <v>0</v>
          </cell>
          <cell r="EG123" t="str">
            <v>0</v>
          </cell>
          <cell r="EH123" t="str">
            <v>0</v>
          </cell>
          <cell r="EI123" t="str">
            <v>0</v>
          </cell>
          <cell r="EJ123" t="str">
            <v>0</v>
          </cell>
          <cell r="EL123" t="str">
            <v>0</v>
          </cell>
          <cell r="EM123" t="str">
            <v>0</v>
          </cell>
          <cell r="EN123" t="str">
            <v>0</v>
          </cell>
          <cell r="EO123" t="str">
            <v>0</v>
          </cell>
          <cell r="EP123" t="str">
            <v>0</v>
          </cell>
          <cell r="EQ123" t="str">
            <v>0</v>
          </cell>
          <cell r="ER123" t="str">
            <v>0</v>
          </cell>
          <cell r="ES123" t="str">
            <v>0</v>
          </cell>
          <cell r="ET123" t="str">
            <v>0</v>
          </cell>
          <cell r="EU123" t="str">
            <v>0</v>
          </cell>
          <cell r="EV123" t="str">
            <v>0</v>
          </cell>
          <cell r="EW123" t="str">
            <v>0</v>
          </cell>
          <cell r="EX123" t="str">
            <v>0</v>
          </cell>
          <cell r="EZ123" t="str">
            <v>0</v>
          </cell>
          <cell r="FA123" t="str">
            <v>0</v>
          </cell>
          <cell r="FB123" t="str">
            <v>0</v>
          </cell>
          <cell r="FC123" t="str">
            <v>0</v>
          </cell>
          <cell r="FD123" t="str">
            <v>0</v>
          </cell>
          <cell r="FE123" t="str">
            <v>0</v>
          </cell>
          <cell r="FF123" t="str">
            <v>0</v>
          </cell>
          <cell r="FG123" t="str">
            <v>0</v>
          </cell>
          <cell r="FH123" t="str">
            <v>0</v>
          </cell>
          <cell r="FI123" t="str">
            <v>0</v>
          </cell>
          <cell r="FJ123" t="str">
            <v>0</v>
          </cell>
          <cell r="FK123" t="str">
            <v>0</v>
          </cell>
          <cell r="FL123" t="str">
            <v>0</v>
          </cell>
          <cell r="FN123" t="str">
            <v>0</v>
          </cell>
          <cell r="FO123" t="str">
            <v>0</v>
          </cell>
          <cell r="FP123" t="str">
            <v>0</v>
          </cell>
          <cell r="FQ123" t="str">
            <v>0</v>
          </cell>
          <cell r="FR123" t="str">
            <v>0</v>
          </cell>
          <cell r="FS123" t="str">
            <v>0</v>
          </cell>
          <cell r="FT123" t="str">
            <v>0</v>
          </cell>
          <cell r="FU123" t="str">
            <v>0</v>
          </cell>
          <cell r="FV123" t="str">
            <v>0</v>
          </cell>
          <cell r="FW123" t="str">
            <v>0</v>
          </cell>
          <cell r="FX123" t="str">
            <v>0</v>
          </cell>
          <cell r="FY123" t="str">
            <v>0</v>
          </cell>
          <cell r="FZ123" t="str">
            <v>0</v>
          </cell>
          <cell r="GB123" t="str">
            <v>0</v>
          </cell>
          <cell r="GC123" t="str">
            <v>0</v>
          </cell>
          <cell r="GD123" t="str">
            <v>0</v>
          </cell>
          <cell r="GE123" t="str">
            <v>0</v>
          </cell>
          <cell r="GF123" t="str">
            <v>0</v>
          </cell>
          <cell r="GG123" t="str">
            <v>0</v>
          </cell>
          <cell r="GH123" t="str">
            <v>0</v>
          </cell>
          <cell r="GI123" t="str">
            <v>0</v>
          </cell>
          <cell r="GJ123" t="str">
            <v>0</v>
          </cell>
          <cell r="GK123" t="str">
            <v>0</v>
          </cell>
          <cell r="GL123" t="str">
            <v>0</v>
          </cell>
          <cell r="GM123" t="str">
            <v>0</v>
          </cell>
          <cell r="GN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  <cell r="DX124" t="str">
            <v>0</v>
          </cell>
          <cell r="DY124" t="str">
            <v>0</v>
          </cell>
          <cell r="DZ124" t="str">
            <v>0</v>
          </cell>
          <cell r="EA124" t="str">
            <v>0</v>
          </cell>
          <cell r="EB124" t="str">
            <v>0</v>
          </cell>
          <cell r="EC124" t="str">
            <v>0</v>
          </cell>
          <cell r="ED124" t="str">
            <v>0</v>
          </cell>
          <cell r="EE124" t="str">
            <v>0</v>
          </cell>
          <cell r="EF124" t="str">
            <v>0</v>
          </cell>
          <cell r="EG124" t="str">
            <v>0</v>
          </cell>
          <cell r="EH124" t="str">
            <v>0</v>
          </cell>
          <cell r="EI124" t="str">
            <v>0</v>
          </cell>
          <cell r="EJ124" t="str">
            <v>0</v>
          </cell>
          <cell r="EL124" t="str">
            <v>0</v>
          </cell>
          <cell r="EM124" t="str">
            <v>0</v>
          </cell>
          <cell r="EN124" t="str">
            <v>0</v>
          </cell>
          <cell r="EO124" t="str">
            <v>0</v>
          </cell>
          <cell r="EP124" t="str">
            <v>0</v>
          </cell>
          <cell r="EQ124" t="str">
            <v>0</v>
          </cell>
          <cell r="ER124" t="str">
            <v>0</v>
          </cell>
          <cell r="ES124" t="str">
            <v>0</v>
          </cell>
          <cell r="ET124" t="str">
            <v>0</v>
          </cell>
          <cell r="EU124" t="str">
            <v>0</v>
          </cell>
          <cell r="EV124" t="str">
            <v>0</v>
          </cell>
          <cell r="EW124" t="str">
            <v>0</v>
          </cell>
          <cell r="EX124" t="str">
            <v>0</v>
          </cell>
          <cell r="EZ124" t="str">
            <v>0</v>
          </cell>
          <cell r="FA124" t="str">
            <v>0</v>
          </cell>
          <cell r="FB124" t="str">
            <v>0</v>
          </cell>
          <cell r="FC124" t="str">
            <v>0</v>
          </cell>
          <cell r="FD124" t="str">
            <v>0</v>
          </cell>
          <cell r="FE124" t="str">
            <v>0</v>
          </cell>
          <cell r="FF124" t="str">
            <v>0</v>
          </cell>
          <cell r="FG124" t="str">
            <v>0</v>
          </cell>
          <cell r="FH124" t="str">
            <v>0</v>
          </cell>
          <cell r="FI124" t="str">
            <v>0</v>
          </cell>
          <cell r="FJ124" t="str">
            <v>0</v>
          </cell>
          <cell r="FK124" t="str">
            <v>0</v>
          </cell>
          <cell r="FL124" t="str">
            <v>0</v>
          </cell>
          <cell r="FN124" t="str">
            <v>0</v>
          </cell>
          <cell r="FO124" t="str">
            <v>0</v>
          </cell>
          <cell r="FP124" t="str">
            <v>0</v>
          </cell>
          <cell r="FQ124" t="str">
            <v>0</v>
          </cell>
          <cell r="FR124" t="str">
            <v>0</v>
          </cell>
          <cell r="FS124" t="str">
            <v>0</v>
          </cell>
          <cell r="FT124" t="str">
            <v>0</v>
          </cell>
          <cell r="FU124" t="str">
            <v>0</v>
          </cell>
          <cell r="FV124" t="str">
            <v>0</v>
          </cell>
          <cell r="FW124" t="str">
            <v>0</v>
          </cell>
          <cell r="FX124" t="str">
            <v>0</v>
          </cell>
          <cell r="FY124" t="str">
            <v>0</v>
          </cell>
          <cell r="FZ124" t="str">
            <v>0</v>
          </cell>
          <cell r="GB124" t="str">
            <v>0</v>
          </cell>
          <cell r="GC124" t="str">
            <v>0</v>
          </cell>
          <cell r="GD124" t="str">
            <v>0</v>
          </cell>
          <cell r="GE124" t="str">
            <v>0</v>
          </cell>
          <cell r="GF124" t="str">
            <v>0</v>
          </cell>
          <cell r="GG124" t="str">
            <v>0</v>
          </cell>
          <cell r="GH124" t="str">
            <v>0</v>
          </cell>
          <cell r="GI124" t="str">
            <v>0</v>
          </cell>
          <cell r="GJ124" t="str">
            <v>0</v>
          </cell>
          <cell r="GK124" t="str">
            <v>0</v>
          </cell>
          <cell r="GL124" t="str">
            <v>0</v>
          </cell>
          <cell r="GM124" t="str">
            <v>0</v>
          </cell>
          <cell r="GN124" t="str">
            <v>0</v>
          </cell>
        </row>
        <row r="125">
          <cell r="A125" t="str">
            <v>Other interest expense - SSU Allocation 4310-09999</v>
          </cell>
          <cell r="B125">
            <v>708150.13</v>
          </cell>
          <cell r="C125">
            <v>57587.6</v>
          </cell>
          <cell r="D125">
            <v>59758.46</v>
          </cell>
          <cell r="E125">
            <v>68425.570000000007</v>
          </cell>
          <cell r="F125">
            <v>67430.2</v>
          </cell>
          <cell r="G125">
            <v>56086.51</v>
          </cell>
          <cell r="H125">
            <v>47701.33</v>
          </cell>
          <cell r="I125">
            <v>40971.08</v>
          </cell>
          <cell r="J125">
            <v>48439.27</v>
          </cell>
          <cell r="K125">
            <v>54754.47</v>
          </cell>
          <cell r="L125">
            <v>60788.24</v>
          </cell>
          <cell r="M125">
            <v>71646.899999999994</v>
          </cell>
          <cell r="N125">
            <v>74560.5</v>
          </cell>
          <cell r="P125">
            <v>121909.39</v>
          </cell>
          <cell r="Q125">
            <v>9913.81</v>
          </cell>
          <cell r="R125">
            <v>10287.530000000001</v>
          </cell>
          <cell r="S125">
            <v>11779.59</v>
          </cell>
          <cell r="T125">
            <v>11608.24</v>
          </cell>
          <cell r="U125">
            <v>9655.4</v>
          </cell>
          <cell r="V125">
            <v>8211.8799999999992</v>
          </cell>
          <cell r="W125">
            <v>7053.25</v>
          </cell>
          <cell r="X125">
            <v>8338.91</v>
          </cell>
          <cell r="Y125">
            <v>9426.09</v>
          </cell>
          <cell r="Z125">
            <v>10464.81</v>
          </cell>
          <cell r="AA125">
            <v>12334.15</v>
          </cell>
          <cell r="AB125">
            <v>12835.73</v>
          </cell>
          <cell r="AD125">
            <v>797789.38</v>
          </cell>
          <cell r="AE125">
            <v>64877.16</v>
          </cell>
          <cell r="AF125">
            <v>67322.83</v>
          </cell>
          <cell r="AG125">
            <v>77087.03</v>
          </cell>
          <cell r="AH125">
            <v>75965.67</v>
          </cell>
          <cell r="AI125">
            <v>63186.06</v>
          </cell>
          <cell r="AJ125">
            <v>53739.48</v>
          </cell>
          <cell r="AK125">
            <v>46157.29</v>
          </cell>
          <cell r="AL125">
            <v>54570.83</v>
          </cell>
          <cell r="AM125">
            <v>61685.41</v>
          </cell>
          <cell r="AN125">
            <v>68482.95</v>
          </cell>
          <cell r="AO125">
            <v>80716.13</v>
          </cell>
          <cell r="AP125">
            <v>83998.54</v>
          </cell>
          <cell r="AR125">
            <v>376484.87</v>
          </cell>
          <cell r="AS125">
            <v>30616.19</v>
          </cell>
          <cell r="AT125">
            <v>31770.32</v>
          </cell>
          <cell r="AU125">
            <v>36378.15</v>
          </cell>
          <cell r="AV125">
            <v>35848.97</v>
          </cell>
          <cell r="AW125">
            <v>29818.14</v>
          </cell>
          <cell r="AX125">
            <v>25360.2</v>
          </cell>
          <cell r="AY125">
            <v>21782.09</v>
          </cell>
          <cell r="AZ125">
            <v>25752.52</v>
          </cell>
          <cell r="BA125">
            <v>29109.97</v>
          </cell>
          <cell r="BB125">
            <v>32317.8</v>
          </cell>
          <cell r="BC125">
            <v>38090.76</v>
          </cell>
          <cell r="BD125">
            <v>39639.760000000002</v>
          </cell>
          <cell r="BF125">
            <v>155972.29999999999</v>
          </cell>
          <cell r="BG125">
            <v>12683.85</v>
          </cell>
          <cell r="BH125">
            <v>13161.99</v>
          </cell>
          <cell r="BI125">
            <v>15070.95</v>
          </cell>
          <cell r="BJ125">
            <v>14851.71</v>
          </cell>
          <cell r="BK125">
            <v>12353.23</v>
          </cell>
          <cell r="BL125">
            <v>10506.37</v>
          </cell>
          <cell r="BM125">
            <v>9024.01</v>
          </cell>
          <cell r="BN125">
            <v>10668.9</v>
          </cell>
          <cell r="BO125">
            <v>12059.84</v>
          </cell>
          <cell r="BP125">
            <v>13388.8</v>
          </cell>
          <cell r="BQ125">
            <v>15780.46</v>
          </cell>
          <cell r="BR125">
            <v>16422.189999999999</v>
          </cell>
          <cell r="BT125">
            <v>19720.64</v>
          </cell>
          <cell r="BU125">
            <v>1603.71</v>
          </cell>
          <cell r="BV125">
            <v>1664.16</v>
          </cell>
          <cell r="BW125">
            <v>1905.52</v>
          </cell>
          <cell r="BX125">
            <v>1877.8</v>
          </cell>
          <cell r="BY125">
            <v>1561.9</v>
          </cell>
          <cell r="BZ125">
            <v>1328.39</v>
          </cell>
          <cell r="CA125">
            <v>1140.97</v>
          </cell>
          <cell r="CB125">
            <v>1348.94</v>
          </cell>
          <cell r="CC125">
            <v>1524.81</v>
          </cell>
          <cell r="CD125">
            <v>1692.84</v>
          </cell>
          <cell r="CE125">
            <v>1995.23</v>
          </cell>
          <cell r="CF125">
            <v>2076.37</v>
          </cell>
          <cell r="CH125">
            <v>240233.17</v>
          </cell>
          <cell r="CI125">
            <v>19536.04</v>
          </cell>
          <cell r="CJ125">
            <v>20272.490000000002</v>
          </cell>
          <cell r="CK125">
            <v>23212.720000000001</v>
          </cell>
          <cell r="CL125">
            <v>22875.05</v>
          </cell>
          <cell r="CM125">
            <v>19026.810000000001</v>
          </cell>
          <cell r="CN125">
            <v>16182.22</v>
          </cell>
          <cell r="CO125">
            <v>13899.05</v>
          </cell>
          <cell r="CP125">
            <v>16432.560000000001</v>
          </cell>
          <cell r="CQ125">
            <v>18574.93</v>
          </cell>
          <cell r="CR125">
            <v>20621.830000000002</v>
          </cell>
          <cell r="CS125">
            <v>24305.53</v>
          </cell>
          <cell r="CT125">
            <v>25293.94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>
            <v>2420259.88</v>
          </cell>
          <cell r="DK125">
            <v>196818.36</v>
          </cell>
          <cell r="DL125">
            <v>204237.78</v>
          </cell>
          <cell r="DM125">
            <v>233859.53</v>
          </cell>
          <cell r="DN125">
            <v>230457.64</v>
          </cell>
          <cell r="DO125">
            <v>191688.05</v>
          </cell>
          <cell r="DP125">
            <v>163029.87</v>
          </cell>
          <cell r="DQ125">
            <v>140027.74</v>
          </cell>
          <cell r="DR125">
            <v>165551.93</v>
          </cell>
          <cell r="DS125">
            <v>187135.52</v>
          </cell>
          <cell r="DT125">
            <v>207757.27</v>
          </cell>
          <cell r="DU125">
            <v>244869.16</v>
          </cell>
          <cell r="DV125">
            <v>254827.03</v>
          </cell>
          <cell r="DX125">
            <v>376484.87</v>
          </cell>
          <cell r="DY125">
            <v>30616.19</v>
          </cell>
          <cell r="DZ125">
            <v>31770.32</v>
          </cell>
          <cell r="EA125">
            <v>36378.15</v>
          </cell>
          <cell r="EB125">
            <v>35848.97</v>
          </cell>
          <cell r="EC125">
            <v>29818.14</v>
          </cell>
          <cell r="ED125">
            <v>25360.2</v>
          </cell>
          <cell r="EE125">
            <v>21782.09</v>
          </cell>
          <cell r="EF125">
            <v>25752.52</v>
          </cell>
          <cell r="EG125">
            <v>29109.97</v>
          </cell>
          <cell r="EH125">
            <v>32317.8</v>
          </cell>
          <cell r="EI125">
            <v>38090.76</v>
          </cell>
          <cell r="EJ125">
            <v>39639.760000000002</v>
          </cell>
          <cell r="EL125">
            <v>616718</v>
          </cell>
          <cell r="EM125">
            <v>50152</v>
          </cell>
          <cell r="EN125">
            <v>52043</v>
          </cell>
          <cell r="EO125">
            <v>59591</v>
          </cell>
          <cell r="EP125">
            <v>58724</v>
          </cell>
          <cell r="EQ125">
            <v>48845</v>
          </cell>
          <cell r="ER125">
            <v>41542</v>
          </cell>
          <cell r="ES125">
            <v>35681</v>
          </cell>
          <cell r="ET125">
            <v>42185</v>
          </cell>
          <cell r="EU125">
            <v>47685</v>
          </cell>
          <cell r="EV125">
            <v>52940</v>
          </cell>
          <cell r="EW125">
            <v>62396</v>
          </cell>
          <cell r="EX125">
            <v>64934</v>
          </cell>
          <cell r="EZ125">
            <v>19720.64</v>
          </cell>
          <cell r="FA125">
            <v>1603.71</v>
          </cell>
          <cell r="FB125">
            <v>1664.16</v>
          </cell>
          <cell r="FC125">
            <v>1905.52</v>
          </cell>
          <cell r="FD125">
            <v>1877.8</v>
          </cell>
          <cell r="FE125">
            <v>1561.9</v>
          </cell>
          <cell r="FF125">
            <v>1328.39</v>
          </cell>
          <cell r="FG125">
            <v>1140.97</v>
          </cell>
          <cell r="FH125">
            <v>1348.94</v>
          </cell>
          <cell r="FI125">
            <v>1524.81</v>
          </cell>
          <cell r="FJ125">
            <v>1692.84</v>
          </cell>
          <cell r="FK125">
            <v>1995.23</v>
          </cell>
          <cell r="FL125">
            <v>2076.37</v>
          </cell>
          <cell r="FN125" t="str">
            <v>0</v>
          </cell>
          <cell r="FO125" t="str">
            <v>0</v>
          </cell>
          <cell r="FP125" t="str">
            <v>0</v>
          </cell>
          <cell r="FQ125" t="str">
            <v>0</v>
          </cell>
          <cell r="FR125" t="str">
            <v>0</v>
          </cell>
          <cell r="FS125" t="str">
            <v>0</v>
          </cell>
          <cell r="FT125" t="str">
            <v>0</v>
          </cell>
          <cell r="FU125" t="str">
            <v>0</v>
          </cell>
          <cell r="FV125" t="str">
            <v>0</v>
          </cell>
          <cell r="FW125" t="str">
            <v>0</v>
          </cell>
          <cell r="FX125" t="str">
            <v>0</v>
          </cell>
          <cell r="FY125" t="str">
            <v>0</v>
          </cell>
          <cell r="FZ125" t="str">
            <v>0</v>
          </cell>
          <cell r="GB125">
            <v>1012923.51</v>
          </cell>
          <cell r="GC125">
            <v>82371.899999999994</v>
          </cell>
          <cell r="GD125">
            <v>85477.48</v>
          </cell>
          <cell r="GE125">
            <v>97874.67</v>
          </cell>
          <cell r="GF125">
            <v>96450.77</v>
          </cell>
          <cell r="GG125">
            <v>80225.039999999994</v>
          </cell>
          <cell r="GH125">
            <v>68230.59</v>
          </cell>
          <cell r="GI125">
            <v>58604.06</v>
          </cell>
          <cell r="GJ125">
            <v>69286.460000000006</v>
          </cell>
          <cell r="GK125">
            <v>78319.78</v>
          </cell>
          <cell r="GL125">
            <v>86950.64</v>
          </cell>
          <cell r="GM125">
            <v>102481.99</v>
          </cell>
          <cell r="GN125">
            <v>106650.13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  <cell r="DX126" t="str">
            <v>0</v>
          </cell>
          <cell r="DY126" t="str">
            <v>0</v>
          </cell>
          <cell r="DZ126" t="str">
            <v>0</v>
          </cell>
          <cell r="EA126" t="str">
            <v>0</v>
          </cell>
          <cell r="EB126" t="str">
            <v>0</v>
          </cell>
          <cell r="EC126" t="str">
            <v>0</v>
          </cell>
          <cell r="ED126" t="str">
            <v>0</v>
          </cell>
          <cell r="EE126" t="str">
            <v>0</v>
          </cell>
          <cell r="EF126" t="str">
            <v>0</v>
          </cell>
          <cell r="EG126" t="str">
            <v>0</v>
          </cell>
          <cell r="EH126" t="str">
            <v>0</v>
          </cell>
          <cell r="EI126" t="str">
            <v>0</v>
          </cell>
          <cell r="EJ126" t="str">
            <v>0</v>
          </cell>
          <cell r="EL126" t="str">
            <v>0</v>
          </cell>
          <cell r="EM126" t="str">
            <v>0</v>
          </cell>
          <cell r="EN126" t="str">
            <v>0</v>
          </cell>
          <cell r="EO126" t="str">
            <v>0</v>
          </cell>
          <cell r="EP126" t="str">
            <v>0</v>
          </cell>
          <cell r="EQ126" t="str">
            <v>0</v>
          </cell>
          <cell r="ER126" t="str">
            <v>0</v>
          </cell>
          <cell r="ES126" t="str">
            <v>0</v>
          </cell>
          <cell r="ET126" t="str">
            <v>0</v>
          </cell>
          <cell r="EU126" t="str">
            <v>0</v>
          </cell>
          <cell r="EV126" t="str">
            <v>0</v>
          </cell>
          <cell r="EW126" t="str">
            <v>0</v>
          </cell>
          <cell r="EX126" t="str">
            <v>0</v>
          </cell>
          <cell r="EZ126" t="str">
            <v>0</v>
          </cell>
          <cell r="FA126" t="str">
            <v>0</v>
          </cell>
          <cell r="FB126" t="str">
            <v>0</v>
          </cell>
          <cell r="FC126" t="str">
            <v>0</v>
          </cell>
          <cell r="FD126" t="str">
            <v>0</v>
          </cell>
          <cell r="FE126" t="str">
            <v>0</v>
          </cell>
          <cell r="FF126" t="str">
            <v>0</v>
          </cell>
          <cell r="FG126" t="str">
            <v>0</v>
          </cell>
          <cell r="FH126" t="str">
            <v>0</v>
          </cell>
          <cell r="FI126" t="str">
            <v>0</v>
          </cell>
          <cell r="FJ126" t="str">
            <v>0</v>
          </cell>
          <cell r="FK126" t="str">
            <v>0</v>
          </cell>
          <cell r="FL126" t="str">
            <v>0</v>
          </cell>
          <cell r="FN126" t="str">
            <v>0</v>
          </cell>
          <cell r="FO126" t="str">
            <v>0</v>
          </cell>
          <cell r="FP126" t="str">
            <v>0</v>
          </cell>
          <cell r="FQ126" t="str">
            <v>0</v>
          </cell>
          <cell r="FR126" t="str">
            <v>0</v>
          </cell>
          <cell r="FS126" t="str">
            <v>0</v>
          </cell>
          <cell r="FT126" t="str">
            <v>0</v>
          </cell>
          <cell r="FU126" t="str">
            <v>0</v>
          </cell>
          <cell r="FV126" t="str">
            <v>0</v>
          </cell>
          <cell r="FW126" t="str">
            <v>0</v>
          </cell>
          <cell r="FX126" t="str">
            <v>0</v>
          </cell>
          <cell r="FY126" t="str">
            <v>0</v>
          </cell>
          <cell r="FZ126" t="str">
            <v>0</v>
          </cell>
          <cell r="GB126" t="str">
            <v>0</v>
          </cell>
          <cell r="GC126" t="str">
            <v>0</v>
          </cell>
          <cell r="GD126" t="str">
            <v>0</v>
          </cell>
          <cell r="GE126" t="str">
            <v>0</v>
          </cell>
          <cell r="GF126" t="str">
            <v>0</v>
          </cell>
          <cell r="GG126" t="str">
            <v>0</v>
          </cell>
          <cell r="GH126" t="str">
            <v>0</v>
          </cell>
          <cell r="GI126" t="str">
            <v>0</v>
          </cell>
          <cell r="GJ126" t="str">
            <v>0</v>
          </cell>
          <cell r="GK126" t="str">
            <v>0</v>
          </cell>
          <cell r="GL126" t="str">
            <v>0</v>
          </cell>
          <cell r="GM126" t="str">
            <v>0</v>
          </cell>
          <cell r="GN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  <cell r="DX127" t="str">
            <v>0</v>
          </cell>
          <cell r="DY127" t="str">
            <v>0</v>
          </cell>
          <cell r="DZ127" t="str">
            <v>0</v>
          </cell>
          <cell r="EA127" t="str">
            <v>0</v>
          </cell>
          <cell r="EB127" t="str">
            <v>0</v>
          </cell>
          <cell r="EC127" t="str">
            <v>0</v>
          </cell>
          <cell r="ED127" t="str">
            <v>0</v>
          </cell>
          <cell r="EE127" t="str">
            <v>0</v>
          </cell>
          <cell r="EF127" t="str">
            <v>0</v>
          </cell>
          <cell r="EG127" t="str">
            <v>0</v>
          </cell>
          <cell r="EH127" t="str">
            <v>0</v>
          </cell>
          <cell r="EI127" t="str">
            <v>0</v>
          </cell>
          <cell r="EJ127" t="str">
            <v>0</v>
          </cell>
          <cell r="EL127" t="str">
            <v>0</v>
          </cell>
          <cell r="EM127" t="str">
            <v>0</v>
          </cell>
          <cell r="EN127" t="str">
            <v>0</v>
          </cell>
          <cell r="EO127" t="str">
            <v>0</v>
          </cell>
          <cell r="EP127" t="str">
            <v>0</v>
          </cell>
          <cell r="EQ127" t="str">
            <v>0</v>
          </cell>
          <cell r="ER127" t="str">
            <v>0</v>
          </cell>
          <cell r="ES127" t="str">
            <v>0</v>
          </cell>
          <cell r="ET127" t="str">
            <v>0</v>
          </cell>
          <cell r="EU127" t="str">
            <v>0</v>
          </cell>
          <cell r="EV127" t="str">
            <v>0</v>
          </cell>
          <cell r="EW127" t="str">
            <v>0</v>
          </cell>
          <cell r="EX127" t="str">
            <v>0</v>
          </cell>
          <cell r="EZ127" t="str">
            <v>0</v>
          </cell>
          <cell r="FA127" t="str">
            <v>0</v>
          </cell>
          <cell r="FB127" t="str">
            <v>0</v>
          </cell>
          <cell r="FC127" t="str">
            <v>0</v>
          </cell>
          <cell r="FD127" t="str">
            <v>0</v>
          </cell>
          <cell r="FE127" t="str">
            <v>0</v>
          </cell>
          <cell r="FF127" t="str">
            <v>0</v>
          </cell>
          <cell r="FG127" t="str">
            <v>0</v>
          </cell>
          <cell r="FH127" t="str">
            <v>0</v>
          </cell>
          <cell r="FI127" t="str">
            <v>0</v>
          </cell>
          <cell r="FJ127" t="str">
            <v>0</v>
          </cell>
          <cell r="FK127" t="str">
            <v>0</v>
          </cell>
          <cell r="FL127" t="str">
            <v>0</v>
          </cell>
          <cell r="FN127" t="str">
            <v>0</v>
          </cell>
          <cell r="FO127" t="str">
            <v>0</v>
          </cell>
          <cell r="FP127" t="str">
            <v>0</v>
          </cell>
          <cell r="FQ127" t="str">
            <v>0</v>
          </cell>
          <cell r="FR127" t="str">
            <v>0</v>
          </cell>
          <cell r="FS127" t="str">
            <v>0</v>
          </cell>
          <cell r="FT127" t="str">
            <v>0</v>
          </cell>
          <cell r="FU127" t="str">
            <v>0</v>
          </cell>
          <cell r="FV127" t="str">
            <v>0</v>
          </cell>
          <cell r="FW127" t="str">
            <v>0</v>
          </cell>
          <cell r="FX127" t="str">
            <v>0</v>
          </cell>
          <cell r="FY127" t="str">
            <v>0</v>
          </cell>
          <cell r="FZ127" t="str">
            <v>0</v>
          </cell>
          <cell r="GB127" t="str">
            <v>0</v>
          </cell>
          <cell r="GC127" t="str">
            <v>0</v>
          </cell>
          <cell r="GD127" t="str">
            <v>0</v>
          </cell>
          <cell r="GE127" t="str">
            <v>0</v>
          </cell>
          <cell r="GF127" t="str">
            <v>0</v>
          </cell>
          <cell r="GG127" t="str">
            <v>0</v>
          </cell>
          <cell r="GH127" t="str">
            <v>0</v>
          </cell>
          <cell r="GI127" t="str">
            <v>0</v>
          </cell>
          <cell r="GJ127" t="str">
            <v>0</v>
          </cell>
          <cell r="GK127" t="str">
            <v>0</v>
          </cell>
          <cell r="GL127" t="str">
            <v>0</v>
          </cell>
          <cell r="GM127" t="str">
            <v>0</v>
          </cell>
          <cell r="GN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  <cell r="DX128" t="str">
            <v>0</v>
          </cell>
          <cell r="DY128" t="str">
            <v>0</v>
          </cell>
          <cell r="DZ128" t="str">
            <v>0</v>
          </cell>
          <cell r="EA128" t="str">
            <v>0</v>
          </cell>
          <cell r="EB128" t="str">
            <v>0</v>
          </cell>
          <cell r="EC128" t="str">
            <v>0</v>
          </cell>
          <cell r="ED128" t="str">
            <v>0</v>
          </cell>
          <cell r="EE128" t="str">
            <v>0</v>
          </cell>
          <cell r="EF128" t="str">
            <v>0</v>
          </cell>
          <cell r="EG128" t="str">
            <v>0</v>
          </cell>
          <cell r="EH128" t="str">
            <v>0</v>
          </cell>
          <cell r="EI128" t="str">
            <v>0</v>
          </cell>
          <cell r="EJ128" t="str">
            <v>0</v>
          </cell>
          <cell r="EL128" t="str">
            <v>0</v>
          </cell>
          <cell r="EM128" t="str">
            <v>0</v>
          </cell>
          <cell r="EN128" t="str">
            <v>0</v>
          </cell>
          <cell r="EO128" t="str">
            <v>0</v>
          </cell>
          <cell r="EP128" t="str">
            <v>0</v>
          </cell>
          <cell r="EQ128" t="str">
            <v>0</v>
          </cell>
          <cell r="ER128" t="str">
            <v>0</v>
          </cell>
          <cell r="ES128" t="str">
            <v>0</v>
          </cell>
          <cell r="ET128" t="str">
            <v>0</v>
          </cell>
          <cell r="EU128" t="str">
            <v>0</v>
          </cell>
          <cell r="EV128" t="str">
            <v>0</v>
          </cell>
          <cell r="EW128" t="str">
            <v>0</v>
          </cell>
          <cell r="EX128" t="str">
            <v>0</v>
          </cell>
          <cell r="EZ128" t="str">
            <v>0</v>
          </cell>
          <cell r="FA128" t="str">
            <v>0</v>
          </cell>
          <cell r="FB128" t="str">
            <v>0</v>
          </cell>
          <cell r="FC128" t="str">
            <v>0</v>
          </cell>
          <cell r="FD128" t="str">
            <v>0</v>
          </cell>
          <cell r="FE128" t="str">
            <v>0</v>
          </cell>
          <cell r="FF128" t="str">
            <v>0</v>
          </cell>
          <cell r="FG128" t="str">
            <v>0</v>
          </cell>
          <cell r="FH128" t="str">
            <v>0</v>
          </cell>
          <cell r="FI128" t="str">
            <v>0</v>
          </cell>
          <cell r="FJ128" t="str">
            <v>0</v>
          </cell>
          <cell r="FK128" t="str">
            <v>0</v>
          </cell>
          <cell r="FL128" t="str">
            <v>0</v>
          </cell>
          <cell r="FN128" t="str">
            <v>0</v>
          </cell>
          <cell r="FO128" t="str">
            <v>0</v>
          </cell>
          <cell r="FP128" t="str">
            <v>0</v>
          </cell>
          <cell r="FQ128" t="str">
            <v>0</v>
          </cell>
          <cell r="FR128" t="str">
            <v>0</v>
          </cell>
          <cell r="FS128" t="str">
            <v>0</v>
          </cell>
          <cell r="FT128" t="str">
            <v>0</v>
          </cell>
          <cell r="FU128" t="str">
            <v>0</v>
          </cell>
          <cell r="FV128" t="str">
            <v>0</v>
          </cell>
          <cell r="FW128" t="str">
            <v>0</v>
          </cell>
          <cell r="FX128" t="str">
            <v>0</v>
          </cell>
          <cell r="FY128" t="str">
            <v>0</v>
          </cell>
          <cell r="FZ128" t="str">
            <v>0</v>
          </cell>
          <cell r="GB128" t="str">
            <v>0</v>
          </cell>
          <cell r="GC128" t="str">
            <v>0</v>
          </cell>
          <cell r="GD128" t="str">
            <v>0</v>
          </cell>
          <cell r="GE128" t="str">
            <v>0</v>
          </cell>
          <cell r="GF128" t="str">
            <v>0</v>
          </cell>
          <cell r="GG128" t="str">
            <v>0</v>
          </cell>
          <cell r="GH128" t="str">
            <v>0</v>
          </cell>
          <cell r="GI128" t="str">
            <v>0</v>
          </cell>
          <cell r="GJ128" t="str">
            <v>0</v>
          </cell>
          <cell r="GK128" t="str">
            <v>0</v>
          </cell>
          <cell r="GL128" t="str">
            <v>0</v>
          </cell>
          <cell r="GM128" t="str">
            <v>0</v>
          </cell>
          <cell r="GN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0</v>
          </cell>
          <cell r="W129" t="str">
            <v>0</v>
          </cell>
          <cell r="X129" t="str">
            <v>0</v>
          </cell>
          <cell r="Y129" t="str">
            <v>0</v>
          </cell>
          <cell r="Z129" t="str">
            <v>0</v>
          </cell>
          <cell r="AA129" t="str">
            <v>0</v>
          </cell>
          <cell r="AB129" t="str">
            <v>0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>
            <v>36000</v>
          </cell>
          <cell r="BG129">
            <v>3000</v>
          </cell>
          <cell r="BH129">
            <v>3000</v>
          </cell>
          <cell r="BI129">
            <v>3000</v>
          </cell>
          <cell r="BJ129">
            <v>3000</v>
          </cell>
          <cell r="BK129">
            <v>3000</v>
          </cell>
          <cell r="BL129">
            <v>3000</v>
          </cell>
          <cell r="BM129">
            <v>3000</v>
          </cell>
          <cell r="BN129">
            <v>3000</v>
          </cell>
          <cell r="BO129">
            <v>3000</v>
          </cell>
          <cell r="BP129">
            <v>3000</v>
          </cell>
          <cell r="BQ129">
            <v>3000</v>
          </cell>
          <cell r="BR129">
            <v>3000</v>
          </cell>
          <cell r="BT129">
            <v>4.3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>
            <v>4.3</v>
          </cell>
          <cell r="CE129">
            <v>0</v>
          </cell>
          <cell r="CF129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>
            <v>36004.300000000003</v>
          </cell>
          <cell r="DK129">
            <v>3000</v>
          </cell>
          <cell r="DL129">
            <v>3000</v>
          </cell>
          <cell r="DM129">
            <v>3000</v>
          </cell>
          <cell r="DN129">
            <v>3000</v>
          </cell>
          <cell r="DO129">
            <v>3000</v>
          </cell>
          <cell r="DP129">
            <v>3000</v>
          </cell>
          <cell r="DQ129">
            <v>3000</v>
          </cell>
          <cell r="DR129">
            <v>3000</v>
          </cell>
          <cell r="DS129">
            <v>3000</v>
          </cell>
          <cell r="DT129">
            <v>3004.3</v>
          </cell>
          <cell r="DU129">
            <v>3000</v>
          </cell>
          <cell r="DV129">
            <v>3000</v>
          </cell>
          <cell r="DX129" t="str">
            <v>0</v>
          </cell>
          <cell r="DY129" t="str">
            <v>0</v>
          </cell>
          <cell r="DZ129" t="str">
            <v>0</v>
          </cell>
          <cell r="EA129" t="str">
            <v>0</v>
          </cell>
          <cell r="EB129" t="str">
            <v>0</v>
          </cell>
          <cell r="EC129" t="str">
            <v>0</v>
          </cell>
          <cell r="ED129" t="str">
            <v>0</v>
          </cell>
          <cell r="EE129" t="str">
            <v>0</v>
          </cell>
          <cell r="EF129" t="str">
            <v>0</v>
          </cell>
          <cell r="EG129" t="str">
            <v>0</v>
          </cell>
          <cell r="EH129" t="str">
            <v>0</v>
          </cell>
          <cell r="EI129" t="str">
            <v>0</v>
          </cell>
          <cell r="EJ129" t="str">
            <v>0</v>
          </cell>
          <cell r="EL129" t="str">
            <v>0</v>
          </cell>
          <cell r="EM129" t="str">
            <v>0</v>
          </cell>
          <cell r="EN129" t="str">
            <v>0</v>
          </cell>
          <cell r="EO129" t="str">
            <v>0</v>
          </cell>
          <cell r="EP129" t="str">
            <v>0</v>
          </cell>
          <cell r="EQ129" t="str">
            <v>0</v>
          </cell>
          <cell r="ER129" t="str">
            <v>0</v>
          </cell>
          <cell r="ES129" t="str">
            <v>0</v>
          </cell>
          <cell r="ET129" t="str">
            <v>0</v>
          </cell>
          <cell r="EU129" t="str">
            <v>0</v>
          </cell>
          <cell r="EV129" t="str">
            <v>0</v>
          </cell>
          <cell r="EW129" t="str">
            <v>0</v>
          </cell>
          <cell r="EX129" t="str">
            <v>0</v>
          </cell>
          <cell r="EZ129" t="str">
            <v>0</v>
          </cell>
          <cell r="FA129" t="str">
            <v>0</v>
          </cell>
          <cell r="FB129" t="str">
            <v>0</v>
          </cell>
          <cell r="FC129" t="str">
            <v>0</v>
          </cell>
          <cell r="FD129" t="str">
            <v>0</v>
          </cell>
          <cell r="FE129" t="str">
            <v>0</v>
          </cell>
          <cell r="FF129" t="str">
            <v>0</v>
          </cell>
          <cell r="FG129" t="str">
            <v>0</v>
          </cell>
          <cell r="FH129" t="str">
            <v>0</v>
          </cell>
          <cell r="FI129" t="str">
            <v>0</v>
          </cell>
          <cell r="FJ129" t="str">
            <v>0</v>
          </cell>
          <cell r="FK129" t="str">
            <v>0</v>
          </cell>
          <cell r="FL129" t="str">
            <v>0</v>
          </cell>
          <cell r="FN129" t="str">
            <v>0</v>
          </cell>
          <cell r="FO129" t="str">
            <v>0</v>
          </cell>
          <cell r="FP129" t="str">
            <v>0</v>
          </cell>
          <cell r="FQ129" t="str">
            <v>0</v>
          </cell>
          <cell r="FR129" t="str">
            <v>0</v>
          </cell>
          <cell r="FS129" t="str">
            <v>0</v>
          </cell>
          <cell r="FT129" t="str">
            <v>0</v>
          </cell>
          <cell r="FU129" t="str">
            <v>0</v>
          </cell>
          <cell r="FV129" t="str">
            <v>0</v>
          </cell>
          <cell r="FW129" t="str">
            <v>0</v>
          </cell>
          <cell r="FX129" t="str">
            <v>0</v>
          </cell>
          <cell r="FY129" t="str">
            <v>0</v>
          </cell>
          <cell r="FZ129" t="str">
            <v>0</v>
          </cell>
          <cell r="GB129" t="str">
            <v>0</v>
          </cell>
          <cell r="GC129" t="str">
            <v>0</v>
          </cell>
          <cell r="GD129" t="str">
            <v>0</v>
          </cell>
          <cell r="GE129" t="str">
            <v>0</v>
          </cell>
          <cell r="GF129" t="str">
            <v>0</v>
          </cell>
          <cell r="GG129" t="str">
            <v>0</v>
          </cell>
          <cell r="GH129" t="str">
            <v>0</v>
          </cell>
          <cell r="GI129" t="str">
            <v>0</v>
          </cell>
          <cell r="GJ129" t="str">
            <v>0</v>
          </cell>
          <cell r="GK129" t="str">
            <v>0</v>
          </cell>
          <cell r="GL129" t="str">
            <v>0</v>
          </cell>
          <cell r="GM129" t="str">
            <v>0</v>
          </cell>
          <cell r="GN129" t="str">
            <v>0</v>
          </cell>
        </row>
        <row r="130">
          <cell r="A130" t="str">
            <v>Other interest expense - Cust Deps-By Acct/D 4310-30119</v>
          </cell>
          <cell r="B130">
            <v>305084.03999999998</v>
          </cell>
          <cell r="C130">
            <v>25423.67</v>
          </cell>
          <cell r="D130">
            <v>25423.67</v>
          </cell>
          <cell r="E130">
            <v>25423.67</v>
          </cell>
          <cell r="F130">
            <v>25423.67</v>
          </cell>
          <cell r="G130">
            <v>25423.67</v>
          </cell>
          <cell r="H130">
            <v>25423.67</v>
          </cell>
          <cell r="I130">
            <v>25423.67</v>
          </cell>
          <cell r="J130">
            <v>25423.67</v>
          </cell>
          <cell r="K130">
            <v>25423.67</v>
          </cell>
          <cell r="L130">
            <v>25423.67</v>
          </cell>
          <cell r="M130">
            <v>25423.67</v>
          </cell>
          <cell r="N130">
            <v>25423.67</v>
          </cell>
          <cell r="P130">
            <v>24509.5</v>
          </cell>
          <cell r="Q130">
            <v>2613.52</v>
          </cell>
          <cell r="R130">
            <v>2606.0300000000002</v>
          </cell>
          <cell r="S130">
            <v>2606.0300000000002</v>
          </cell>
          <cell r="T130">
            <v>2606.0300000000002</v>
          </cell>
          <cell r="U130">
            <v>1891.29</v>
          </cell>
          <cell r="V130">
            <v>1819.17</v>
          </cell>
          <cell r="W130">
            <v>1915.98</v>
          </cell>
          <cell r="X130">
            <v>1705.13</v>
          </cell>
          <cell r="Y130">
            <v>1686.58</v>
          </cell>
          <cell r="Z130">
            <v>1686.58</v>
          </cell>
          <cell r="AA130">
            <v>1686.58</v>
          </cell>
          <cell r="AB130">
            <v>1686.58</v>
          </cell>
          <cell r="AD130">
            <v>512000.04</v>
          </cell>
          <cell r="AE130">
            <v>42666.67</v>
          </cell>
          <cell r="AF130">
            <v>42666.67</v>
          </cell>
          <cell r="AG130">
            <v>42666.67</v>
          </cell>
          <cell r="AH130">
            <v>42666.67</v>
          </cell>
          <cell r="AI130">
            <v>42666.67</v>
          </cell>
          <cell r="AJ130">
            <v>42666.67</v>
          </cell>
          <cell r="AK130">
            <v>42666.67</v>
          </cell>
          <cell r="AL130">
            <v>42666.67</v>
          </cell>
          <cell r="AM130">
            <v>42666.67</v>
          </cell>
          <cell r="AN130">
            <v>42666.67</v>
          </cell>
          <cell r="AO130">
            <v>42666.67</v>
          </cell>
          <cell r="AP130">
            <v>42666.67</v>
          </cell>
          <cell r="AR130">
            <v>257000.04</v>
          </cell>
          <cell r="AS130">
            <v>21416.67</v>
          </cell>
          <cell r="AT130">
            <v>21416.67</v>
          </cell>
          <cell r="AU130">
            <v>21416.67</v>
          </cell>
          <cell r="AV130">
            <v>21416.67</v>
          </cell>
          <cell r="AW130">
            <v>21416.67</v>
          </cell>
          <cell r="AX130">
            <v>21416.67</v>
          </cell>
          <cell r="AY130">
            <v>21416.67</v>
          </cell>
          <cell r="AZ130">
            <v>21416.67</v>
          </cell>
          <cell r="BA130">
            <v>21416.67</v>
          </cell>
          <cell r="BB130">
            <v>21416.67</v>
          </cell>
          <cell r="BC130">
            <v>21416.67</v>
          </cell>
          <cell r="BD130">
            <v>21416.67</v>
          </cell>
          <cell r="BF130">
            <v>77000.039999999994</v>
          </cell>
          <cell r="BG130">
            <v>6416.67</v>
          </cell>
          <cell r="BH130">
            <v>6416.67</v>
          </cell>
          <cell r="BI130">
            <v>6416.67</v>
          </cell>
          <cell r="BJ130">
            <v>6416.67</v>
          </cell>
          <cell r="BK130">
            <v>6416.67</v>
          </cell>
          <cell r="BL130">
            <v>6416.67</v>
          </cell>
          <cell r="BM130">
            <v>6416.67</v>
          </cell>
          <cell r="BN130">
            <v>6416.67</v>
          </cell>
          <cell r="BO130">
            <v>6416.67</v>
          </cell>
          <cell r="BP130">
            <v>6416.67</v>
          </cell>
          <cell r="BQ130">
            <v>6416.67</v>
          </cell>
          <cell r="BR130">
            <v>6416.67</v>
          </cell>
          <cell r="BT130">
            <v>10468.469999999999</v>
          </cell>
          <cell r="BU130">
            <v>848.28</v>
          </cell>
          <cell r="BV130">
            <v>838.32</v>
          </cell>
          <cell r="BW130">
            <v>838.32</v>
          </cell>
          <cell r="BX130">
            <v>838.32</v>
          </cell>
          <cell r="BY130">
            <v>923.42</v>
          </cell>
          <cell r="BZ130">
            <v>910.29</v>
          </cell>
          <cell r="CA130">
            <v>984.68</v>
          </cell>
          <cell r="CB130">
            <v>869.24</v>
          </cell>
          <cell r="CC130">
            <v>854.4</v>
          </cell>
          <cell r="CD130">
            <v>854.4</v>
          </cell>
          <cell r="CE130">
            <v>854.4</v>
          </cell>
          <cell r="CF130">
            <v>854.4</v>
          </cell>
          <cell r="CH130">
            <v>155700</v>
          </cell>
          <cell r="CI130">
            <v>12975</v>
          </cell>
          <cell r="CJ130">
            <v>12975</v>
          </cell>
          <cell r="CK130">
            <v>12975</v>
          </cell>
          <cell r="CL130">
            <v>12975</v>
          </cell>
          <cell r="CM130">
            <v>12975</v>
          </cell>
          <cell r="CN130">
            <v>12975</v>
          </cell>
          <cell r="CO130">
            <v>12975</v>
          </cell>
          <cell r="CP130">
            <v>12975</v>
          </cell>
          <cell r="CQ130">
            <v>12975</v>
          </cell>
          <cell r="CR130">
            <v>12975</v>
          </cell>
          <cell r="CS130">
            <v>12975</v>
          </cell>
          <cell r="CT130">
            <v>12975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>
            <v>1341762.1299999999</v>
          </cell>
          <cell r="DK130">
            <v>112360.48</v>
          </cell>
          <cell r="DL130">
            <v>112343.03</v>
          </cell>
          <cell r="DM130">
            <v>112343.03</v>
          </cell>
          <cell r="DN130">
            <v>112343.03</v>
          </cell>
          <cell r="DO130">
            <v>111713.39</v>
          </cell>
          <cell r="DP130">
            <v>111628.14</v>
          </cell>
          <cell r="DQ130">
            <v>111799.34</v>
          </cell>
          <cell r="DR130">
            <v>111473.05</v>
          </cell>
          <cell r="DS130">
            <v>111439.66</v>
          </cell>
          <cell r="DT130">
            <v>111439.66</v>
          </cell>
          <cell r="DU130">
            <v>111439.66</v>
          </cell>
          <cell r="DV130">
            <v>111439.66</v>
          </cell>
          <cell r="DX130">
            <v>192000</v>
          </cell>
          <cell r="DY130">
            <v>16000</v>
          </cell>
          <cell r="DZ130">
            <v>16000</v>
          </cell>
          <cell r="EA130">
            <v>16000</v>
          </cell>
          <cell r="EB130">
            <v>16000</v>
          </cell>
          <cell r="EC130">
            <v>16000</v>
          </cell>
          <cell r="ED130">
            <v>16000</v>
          </cell>
          <cell r="EE130">
            <v>16000</v>
          </cell>
          <cell r="EF130">
            <v>16000</v>
          </cell>
          <cell r="EG130">
            <v>16000</v>
          </cell>
          <cell r="EH130">
            <v>16000</v>
          </cell>
          <cell r="EI130">
            <v>16000</v>
          </cell>
          <cell r="EJ130">
            <v>16000</v>
          </cell>
          <cell r="EL130">
            <v>86400</v>
          </cell>
          <cell r="EM130">
            <v>7200</v>
          </cell>
          <cell r="EN130">
            <v>7200</v>
          </cell>
          <cell r="EO130">
            <v>7200</v>
          </cell>
          <cell r="EP130">
            <v>7200</v>
          </cell>
          <cell r="EQ130">
            <v>7200</v>
          </cell>
          <cell r="ER130">
            <v>7200</v>
          </cell>
          <cell r="ES130">
            <v>7200</v>
          </cell>
          <cell r="ET130">
            <v>7200</v>
          </cell>
          <cell r="EU130">
            <v>7200</v>
          </cell>
          <cell r="EV130">
            <v>7200</v>
          </cell>
          <cell r="EW130">
            <v>7200</v>
          </cell>
          <cell r="EX130">
            <v>7200</v>
          </cell>
          <cell r="EZ130">
            <v>12220.55</v>
          </cell>
          <cell r="FA130">
            <v>1071.3499999999999</v>
          </cell>
          <cell r="FB130">
            <v>1049.71</v>
          </cell>
          <cell r="FC130">
            <v>1049.71</v>
          </cell>
          <cell r="FD130">
            <v>1049.71</v>
          </cell>
          <cell r="FE130">
            <v>998.91</v>
          </cell>
          <cell r="FF130">
            <v>993.92</v>
          </cell>
          <cell r="FG130">
            <v>1059.3800000000001</v>
          </cell>
          <cell r="FH130">
            <v>987.1</v>
          </cell>
          <cell r="FI130">
            <v>990.19</v>
          </cell>
          <cell r="FJ130">
            <v>990.19</v>
          </cell>
          <cell r="FK130">
            <v>990.19</v>
          </cell>
          <cell r="FL130">
            <v>990.19</v>
          </cell>
          <cell r="FN130" t="str">
            <v>0</v>
          </cell>
          <cell r="FO130" t="str">
            <v>0</v>
          </cell>
          <cell r="FP130" t="str">
            <v>0</v>
          </cell>
          <cell r="FQ130" t="str">
            <v>0</v>
          </cell>
          <cell r="FR130" t="str">
            <v>0</v>
          </cell>
          <cell r="FS130" t="str">
            <v>0</v>
          </cell>
          <cell r="FT130" t="str">
            <v>0</v>
          </cell>
          <cell r="FU130" t="str">
            <v>0</v>
          </cell>
          <cell r="FV130" t="str">
            <v>0</v>
          </cell>
          <cell r="FW130" t="str">
            <v>0</v>
          </cell>
          <cell r="FX130" t="str">
            <v>0</v>
          </cell>
          <cell r="FY130" t="str">
            <v>0</v>
          </cell>
          <cell r="FZ130" t="str">
            <v>0</v>
          </cell>
          <cell r="GB130">
            <v>290620.55</v>
          </cell>
          <cell r="GC130">
            <v>24271.35</v>
          </cell>
          <cell r="GD130">
            <v>24249.71</v>
          </cell>
          <cell r="GE130">
            <v>24249.71</v>
          </cell>
          <cell r="GF130">
            <v>24249.71</v>
          </cell>
          <cell r="GG130">
            <v>24198.91</v>
          </cell>
          <cell r="GH130">
            <v>24193.919999999998</v>
          </cell>
          <cell r="GI130">
            <v>24259.38</v>
          </cell>
          <cell r="GJ130">
            <v>24187.1</v>
          </cell>
          <cell r="GK130">
            <v>24190.19</v>
          </cell>
          <cell r="GL130">
            <v>24190.19</v>
          </cell>
          <cell r="GM130">
            <v>24190.19</v>
          </cell>
          <cell r="GN130">
            <v>24190.19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  <cell r="DX131" t="str">
            <v>0</v>
          </cell>
          <cell r="DY131" t="str">
            <v>0</v>
          </cell>
          <cell r="DZ131" t="str">
            <v>0</v>
          </cell>
          <cell r="EA131" t="str">
            <v>0</v>
          </cell>
          <cell r="EB131" t="str">
            <v>0</v>
          </cell>
          <cell r="EC131" t="str">
            <v>0</v>
          </cell>
          <cell r="ED131" t="str">
            <v>0</v>
          </cell>
          <cell r="EE131" t="str">
            <v>0</v>
          </cell>
          <cell r="EF131" t="str">
            <v>0</v>
          </cell>
          <cell r="EG131" t="str">
            <v>0</v>
          </cell>
          <cell r="EH131" t="str">
            <v>0</v>
          </cell>
          <cell r="EI131" t="str">
            <v>0</v>
          </cell>
          <cell r="EJ131" t="str">
            <v>0</v>
          </cell>
          <cell r="EL131" t="str">
            <v>0</v>
          </cell>
          <cell r="EM131" t="str">
            <v>0</v>
          </cell>
          <cell r="EN131" t="str">
            <v>0</v>
          </cell>
          <cell r="EO131" t="str">
            <v>0</v>
          </cell>
          <cell r="EP131" t="str">
            <v>0</v>
          </cell>
          <cell r="EQ131" t="str">
            <v>0</v>
          </cell>
          <cell r="ER131" t="str">
            <v>0</v>
          </cell>
          <cell r="ES131" t="str">
            <v>0</v>
          </cell>
          <cell r="ET131" t="str">
            <v>0</v>
          </cell>
          <cell r="EU131" t="str">
            <v>0</v>
          </cell>
          <cell r="EV131" t="str">
            <v>0</v>
          </cell>
          <cell r="EW131" t="str">
            <v>0</v>
          </cell>
          <cell r="EX131" t="str">
            <v>0</v>
          </cell>
          <cell r="EZ131" t="str">
            <v>0</v>
          </cell>
          <cell r="FA131" t="str">
            <v>0</v>
          </cell>
          <cell r="FB131" t="str">
            <v>0</v>
          </cell>
          <cell r="FC131" t="str">
            <v>0</v>
          </cell>
          <cell r="FD131" t="str">
            <v>0</v>
          </cell>
          <cell r="FE131" t="str">
            <v>0</v>
          </cell>
          <cell r="FF131" t="str">
            <v>0</v>
          </cell>
          <cell r="FG131" t="str">
            <v>0</v>
          </cell>
          <cell r="FH131" t="str">
            <v>0</v>
          </cell>
          <cell r="FI131" t="str">
            <v>0</v>
          </cell>
          <cell r="FJ131" t="str">
            <v>0</v>
          </cell>
          <cell r="FK131" t="str">
            <v>0</v>
          </cell>
          <cell r="FL131" t="str">
            <v>0</v>
          </cell>
          <cell r="FN131" t="str">
            <v>0</v>
          </cell>
          <cell r="FO131" t="str">
            <v>0</v>
          </cell>
          <cell r="FP131" t="str">
            <v>0</v>
          </cell>
          <cell r="FQ131" t="str">
            <v>0</v>
          </cell>
          <cell r="FR131" t="str">
            <v>0</v>
          </cell>
          <cell r="FS131" t="str">
            <v>0</v>
          </cell>
          <cell r="FT131" t="str">
            <v>0</v>
          </cell>
          <cell r="FU131" t="str">
            <v>0</v>
          </cell>
          <cell r="FV131" t="str">
            <v>0</v>
          </cell>
          <cell r="FW131" t="str">
            <v>0</v>
          </cell>
          <cell r="FX131" t="str">
            <v>0</v>
          </cell>
          <cell r="FY131" t="str">
            <v>0</v>
          </cell>
          <cell r="FZ131" t="str">
            <v>0</v>
          </cell>
          <cell r="GB131" t="str">
            <v>0</v>
          </cell>
          <cell r="GC131" t="str">
            <v>0</v>
          </cell>
          <cell r="GD131" t="str">
            <v>0</v>
          </cell>
          <cell r="GE131" t="str">
            <v>0</v>
          </cell>
          <cell r="GF131" t="str">
            <v>0</v>
          </cell>
          <cell r="GG131" t="str">
            <v>0</v>
          </cell>
          <cell r="GH131" t="str">
            <v>0</v>
          </cell>
          <cell r="GI131" t="str">
            <v>0</v>
          </cell>
          <cell r="GJ131" t="str">
            <v>0</v>
          </cell>
          <cell r="GK131" t="str">
            <v>0</v>
          </cell>
          <cell r="GL131" t="str">
            <v>0</v>
          </cell>
          <cell r="GM131" t="str">
            <v>0</v>
          </cell>
          <cell r="GN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  <cell r="DX132" t="str">
            <v>0</v>
          </cell>
          <cell r="DY132" t="str">
            <v>0</v>
          </cell>
          <cell r="DZ132" t="str">
            <v>0</v>
          </cell>
          <cell r="EA132" t="str">
            <v>0</v>
          </cell>
          <cell r="EB132" t="str">
            <v>0</v>
          </cell>
          <cell r="EC132" t="str">
            <v>0</v>
          </cell>
          <cell r="ED132" t="str">
            <v>0</v>
          </cell>
          <cell r="EE132" t="str">
            <v>0</v>
          </cell>
          <cell r="EF132" t="str">
            <v>0</v>
          </cell>
          <cell r="EG132" t="str">
            <v>0</v>
          </cell>
          <cell r="EH132" t="str">
            <v>0</v>
          </cell>
          <cell r="EI132" t="str">
            <v>0</v>
          </cell>
          <cell r="EJ132" t="str">
            <v>0</v>
          </cell>
          <cell r="EL132" t="str">
            <v>0</v>
          </cell>
          <cell r="EM132" t="str">
            <v>0</v>
          </cell>
          <cell r="EN132" t="str">
            <v>0</v>
          </cell>
          <cell r="EO132" t="str">
            <v>0</v>
          </cell>
          <cell r="EP132" t="str">
            <v>0</v>
          </cell>
          <cell r="EQ132" t="str">
            <v>0</v>
          </cell>
          <cell r="ER132" t="str">
            <v>0</v>
          </cell>
          <cell r="ES132" t="str">
            <v>0</v>
          </cell>
          <cell r="ET132" t="str">
            <v>0</v>
          </cell>
          <cell r="EU132" t="str">
            <v>0</v>
          </cell>
          <cell r="EV132" t="str">
            <v>0</v>
          </cell>
          <cell r="EW132" t="str">
            <v>0</v>
          </cell>
          <cell r="EX132" t="str">
            <v>0</v>
          </cell>
          <cell r="EZ132" t="str">
            <v>0</v>
          </cell>
          <cell r="FA132" t="str">
            <v>0</v>
          </cell>
          <cell r="FB132" t="str">
            <v>0</v>
          </cell>
          <cell r="FC132" t="str">
            <v>0</v>
          </cell>
          <cell r="FD132" t="str">
            <v>0</v>
          </cell>
          <cell r="FE132" t="str">
            <v>0</v>
          </cell>
          <cell r="FF132" t="str">
            <v>0</v>
          </cell>
          <cell r="FG132" t="str">
            <v>0</v>
          </cell>
          <cell r="FH132" t="str">
            <v>0</v>
          </cell>
          <cell r="FI132" t="str">
            <v>0</v>
          </cell>
          <cell r="FJ132" t="str">
            <v>0</v>
          </cell>
          <cell r="FK132" t="str">
            <v>0</v>
          </cell>
          <cell r="FL132" t="str">
            <v>0</v>
          </cell>
          <cell r="FN132" t="str">
            <v>0</v>
          </cell>
          <cell r="FO132" t="str">
            <v>0</v>
          </cell>
          <cell r="FP132" t="str">
            <v>0</v>
          </cell>
          <cell r="FQ132" t="str">
            <v>0</v>
          </cell>
          <cell r="FR132" t="str">
            <v>0</v>
          </cell>
          <cell r="FS132" t="str">
            <v>0</v>
          </cell>
          <cell r="FT132" t="str">
            <v>0</v>
          </cell>
          <cell r="FU132" t="str">
            <v>0</v>
          </cell>
          <cell r="FV132" t="str">
            <v>0</v>
          </cell>
          <cell r="FW132" t="str">
            <v>0</v>
          </cell>
          <cell r="FX132" t="str">
            <v>0</v>
          </cell>
          <cell r="FY132" t="str">
            <v>0</v>
          </cell>
          <cell r="FZ132" t="str">
            <v>0</v>
          </cell>
          <cell r="GB132" t="str">
            <v>0</v>
          </cell>
          <cell r="GC132" t="str">
            <v>0</v>
          </cell>
          <cell r="GD132" t="str">
            <v>0</v>
          </cell>
          <cell r="GE132" t="str">
            <v>0</v>
          </cell>
          <cell r="GF132" t="str">
            <v>0</v>
          </cell>
          <cell r="GG132" t="str">
            <v>0</v>
          </cell>
          <cell r="GH132" t="str">
            <v>0</v>
          </cell>
          <cell r="GI132" t="str">
            <v>0</v>
          </cell>
          <cell r="GJ132" t="str">
            <v>0</v>
          </cell>
          <cell r="GK132" t="str">
            <v>0</v>
          </cell>
          <cell r="GL132" t="str">
            <v>0</v>
          </cell>
          <cell r="GM132" t="str">
            <v>0</v>
          </cell>
          <cell r="GN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 t="str">
            <v>0</v>
          </cell>
          <cell r="BG133" t="str">
            <v>0</v>
          </cell>
          <cell r="BH133" t="str">
            <v>0</v>
          </cell>
          <cell r="BI133" t="str">
            <v>0</v>
          </cell>
          <cell r="BJ133" t="str">
            <v>0</v>
          </cell>
          <cell r="BK133" t="str">
            <v>0</v>
          </cell>
          <cell r="BL133" t="str">
            <v>0</v>
          </cell>
          <cell r="BM133" t="str">
            <v>0</v>
          </cell>
          <cell r="BN133" t="str">
            <v>0</v>
          </cell>
          <cell r="BO133" t="str">
            <v>0</v>
          </cell>
          <cell r="BP133" t="str">
            <v>0</v>
          </cell>
          <cell r="BQ133" t="str">
            <v>0</v>
          </cell>
          <cell r="BR133" t="str">
            <v>0</v>
          </cell>
          <cell r="BT133" t="str">
            <v>0</v>
          </cell>
          <cell r="BU133" t="str">
            <v>0</v>
          </cell>
          <cell r="BV133" t="str">
            <v>0</v>
          </cell>
          <cell r="BW133" t="str">
            <v>0</v>
          </cell>
          <cell r="BX133" t="str">
            <v>0</v>
          </cell>
          <cell r="BY133" t="str">
            <v>0</v>
          </cell>
          <cell r="BZ133" t="str">
            <v>0</v>
          </cell>
          <cell r="CA133" t="str">
            <v>0</v>
          </cell>
          <cell r="CB133" t="str">
            <v>0</v>
          </cell>
          <cell r="CC133" t="str">
            <v>0</v>
          </cell>
          <cell r="CD133" t="str">
            <v>0</v>
          </cell>
          <cell r="CE133" t="str">
            <v>0</v>
          </cell>
          <cell r="CF133" t="str">
            <v>0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 t="str">
            <v>0</v>
          </cell>
          <cell r="DK133" t="str">
            <v>0</v>
          </cell>
          <cell r="DL133" t="str">
            <v>0</v>
          </cell>
          <cell r="DM133" t="str">
            <v>0</v>
          </cell>
          <cell r="DN133" t="str">
            <v>0</v>
          </cell>
          <cell r="DO133" t="str">
            <v>0</v>
          </cell>
          <cell r="DP133" t="str">
            <v>0</v>
          </cell>
          <cell r="DQ133" t="str">
            <v>0</v>
          </cell>
          <cell r="DR133" t="str">
            <v>0</v>
          </cell>
          <cell r="DS133" t="str">
            <v>0</v>
          </cell>
          <cell r="DT133" t="str">
            <v>0</v>
          </cell>
          <cell r="DU133" t="str">
            <v>0</v>
          </cell>
          <cell r="DV133" t="str">
            <v>0</v>
          </cell>
          <cell r="DX133" t="str">
            <v>0</v>
          </cell>
          <cell r="DY133" t="str">
            <v>0</v>
          </cell>
          <cell r="DZ133" t="str">
            <v>0</v>
          </cell>
          <cell r="EA133" t="str">
            <v>0</v>
          </cell>
          <cell r="EB133" t="str">
            <v>0</v>
          </cell>
          <cell r="EC133" t="str">
            <v>0</v>
          </cell>
          <cell r="ED133" t="str">
            <v>0</v>
          </cell>
          <cell r="EE133" t="str">
            <v>0</v>
          </cell>
          <cell r="EF133" t="str">
            <v>0</v>
          </cell>
          <cell r="EG133" t="str">
            <v>0</v>
          </cell>
          <cell r="EH133" t="str">
            <v>0</v>
          </cell>
          <cell r="EI133" t="str">
            <v>0</v>
          </cell>
          <cell r="EJ133" t="str">
            <v>0</v>
          </cell>
          <cell r="EL133" t="str">
            <v>0</v>
          </cell>
          <cell r="EM133" t="str">
            <v>0</v>
          </cell>
          <cell r="EN133" t="str">
            <v>0</v>
          </cell>
          <cell r="EO133" t="str">
            <v>0</v>
          </cell>
          <cell r="EP133" t="str">
            <v>0</v>
          </cell>
          <cell r="EQ133" t="str">
            <v>0</v>
          </cell>
          <cell r="ER133" t="str">
            <v>0</v>
          </cell>
          <cell r="ES133" t="str">
            <v>0</v>
          </cell>
          <cell r="ET133" t="str">
            <v>0</v>
          </cell>
          <cell r="EU133" t="str">
            <v>0</v>
          </cell>
          <cell r="EV133" t="str">
            <v>0</v>
          </cell>
          <cell r="EW133" t="str">
            <v>0</v>
          </cell>
          <cell r="EX133" t="str">
            <v>0</v>
          </cell>
          <cell r="EZ133" t="str">
            <v>0</v>
          </cell>
          <cell r="FA133" t="str">
            <v>0</v>
          </cell>
          <cell r="FB133" t="str">
            <v>0</v>
          </cell>
          <cell r="FC133" t="str">
            <v>0</v>
          </cell>
          <cell r="FD133" t="str">
            <v>0</v>
          </cell>
          <cell r="FE133" t="str">
            <v>0</v>
          </cell>
          <cell r="FF133" t="str">
            <v>0</v>
          </cell>
          <cell r="FG133" t="str">
            <v>0</v>
          </cell>
          <cell r="FH133" t="str">
            <v>0</v>
          </cell>
          <cell r="FI133" t="str">
            <v>0</v>
          </cell>
          <cell r="FJ133" t="str">
            <v>0</v>
          </cell>
          <cell r="FK133" t="str">
            <v>0</v>
          </cell>
          <cell r="FL133" t="str">
            <v>0</v>
          </cell>
          <cell r="FN133" t="str">
            <v>0</v>
          </cell>
          <cell r="FO133" t="str">
            <v>0</v>
          </cell>
          <cell r="FP133" t="str">
            <v>0</v>
          </cell>
          <cell r="FQ133" t="str">
            <v>0</v>
          </cell>
          <cell r="FR133" t="str">
            <v>0</v>
          </cell>
          <cell r="FS133" t="str">
            <v>0</v>
          </cell>
          <cell r="FT133" t="str">
            <v>0</v>
          </cell>
          <cell r="FU133" t="str">
            <v>0</v>
          </cell>
          <cell r="FV133" t="str">
            <v>0</v>
          </cell>
          <cell r="FW133" t="str">
            <v>0</v>
          </cell>
          <cell r="FX133" t="str">
            <v>0</v>
          </cell>
          <cell r="FY133" t="str">
            <v>0</v>
          </cell>
          <cell r="FZ133" t="str">
            <v>0</v>
          </cell>
          <cell r="GB133" t="str">
            <v>0</v>
          </cell>
          <cell r="GC133" t="str">
            <v>0</v>
          </cell>
          <cell r="GD133" t="str">
            <v>0</v>
          </cell>
          <cell r="GE133" t="str">
            <v>0</v>
          </cell>
          <cell r="GF133" t="str">
            <v>0</v>
          </cell>
          <cell r="GG133" t="str">
            <v>0</v>
          </cell>
          <cell r="GH133" t="str">
            <v>0</v>
          </cell>
          <cell r="GI133" t="str">
            <v>0</v>
          </cell>
          <cell r="GJ133" t="str">
            <v>0</v>
          </cell>
          <cell r="GK133" t="str">
            <v>0</v>
          </cell>
          <cell r="GL133" t="str">
            <v>0</v>
          </cell>
          <cell r="GM133" t="str">
            <v>0</v>
          </cell>
          <cell r="GN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  <cell r="DX134" t="str">
            <v>0</v>
          </cell>
          <cell r="DY134" t="str">
            <v>0</v>
          </cell>
          <cell r="DZ134" t="str">
            <v>0</v>
          </cell>
          <cell r="EA134" t="str">
            <v>0</v>
          </cell>
          <cell r="EB134" t="str">
            <v>0</v>
          </cell>
          <cell r="EC134" t="str">
            <v>0</v>
          </cell>
          <cell r="ED134" t="str">
            <v>0</v>
          </cell>
          <cell r="EE134" t="str">
            <v>0</v>
          </cell>
          <cell r="EF134" t="str">
            <v>0</v>
          </cell>
          <cell r="EG134" t="str">
            <v>0</v>
          </cell>
          <cell r="EH134" t="str">
            <v>0</v>
          </cell>
          <cell r="EI134" t="str">
            <v>0</v>
          </cell>
          <cell r="EJ134" t="str">
            <v>0</v>
          </cell>
          <cell r="EL134" t="str">
            <v>0</v>
          </cell>
          <cell r="EM134" t="str">
            <v>0</v>
          </cell>
          <cell r="EN134" t="str">
            <v>0</v>
          </cell>
          <cell r="EO134" t="str">
            <v>0</v>
          </cell>
          <cell r="EP134" t="str">
            <v>0</v>
          </cell>
          <cell r="EQ134" t="str">
            <v>0</v>
          </cell>
          <cell r="ER134" t="str">
            <v>0</v>
          </cell>
          <cell r="ES134" t="str">
            <v>0</v>
          </cell>
          <cell r="ET134" t="str">
            <v>0</v>
          </cell>
          <cell r="EU134" t="str">
            <v>0</v>
          </cell>
          <cell r="EV134" t="str">
            <v>0</v>
          </cell>
          <cell r="EW134" t="str">
            <v>0</v>
          </cell>
          <cell r="EX134" t="str">
            <v>0</v>
          </cell>
          <cell r="EZ134" t="str">
            <v>0</v>
          </cell>
          <cell r="FA134" t="str">
            <v>0</v>
          </cell>
          <cell r="FB134" t="str">
            <v>0</v>
          </cell>
          <cell r="FC134" t="str">
            <v>0</v>
          </cell>
          <cell r="FD134" t="str">
            <v>0</v>
          </cell>
          <cell r="FE134" t="str">
            <v>0</v>
          </cell>
          <cell r="FF134" t="str">
            <v>0</v>
          </cell>
          <cell r="FG134" t="str">
            <v>0</v>
          </cell>
          <cell r="FH134" t="str">
            <v>0</v>
          </cell>
          <cell r="FI134" t="str">
            <v>0</v>
          </cell>
          <cell r="FJ134" t="str">
            <v>0</v>
          </cell>
          <cell r="FK134" t="str">
            <v>0</v>
          </cell>
          <cell r="FL134" t="str">
            <v>0</v>
          </cell>
          <cell r="FN134" t="str">
            <v>0</v>
          </cell>
          <cell r="FO134" t="str">
            <v>0</v>
          </cell>
          <cell r="FP134" t="str">
            <v>0</v>
          </cell>
          <cell r="FQ134" t="str">
            <v>0</v>
          </cell>
          <cell r="FR134" t="str">
            <v>0</v>
          </cell>
          <cell r="FS134" t="str">
            <v>0</v>
          </cell>
          <cell r="FT134" t="str">
            <v>0</v>
          </cell>
          <cell r="FU134" t="str">
            <v>0</v>
          </cell>
          <cell r="FV134" t="str">
            <v>0</v>
          </cell>
          <cell r="FW134" t="str">
            <v>0</v>
          </cell>
          <cell r="FX134" t="str">
            <v>0</v>
          </cell>
          <cell r="FY134" t="str">
            <v>0</v>
          </cell>
          <cell r="FZ134" t="str">
            <v>0</v>
          </cell>
          <cell r="GB134" t="str">
            <v>0</v>
          </cell>
          <cell r="GC134" t="str">
            <v>0</v>
          </cell>
          <cell r="GD134" t="str">
            <v>0</v>
          </cell>
          <cell r="GE134" t="str">
            <v>0</v>
          </cell>
          <cell r="GF134" t="str">
            <v>0</v>
          </cell>
          <cell r="GG134" t="str">
            <v>0</v>
          </cell>
          <cell r="GH134" t="str">
            <v>0</v>
          </cell>
          <cell r="GI134" t="str">
            <v>0</v>
          </cell>
          <cell r="GJ134" t="str">
            <v>0</v>
          </cell>
          <cell r="GK134" t="str">
            <v>0</v>
          </cell>
          <cell r="GL134" t="str">
            <v>0</v>
          </cell>
          <cell r="GM134" t="str">
            <v>0</v>
          </cell>
          <cell r="GN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  <cell r="DX135" t="str">
            <v>0</v>
          </cell>
          <cell r="DY135" t="str">
            <v>0</v>
          </cell>
          <cell r="DZ135" t="str">
            <v>0</v>
          </cell>
          <cell r="EA135" t="str">
            <v>0</v>
          </cell>
          <cell r="EB135" t="str">
            <v>0</v>
          </cell>
          <cell r="EC135" t="str">
            <v>0</v>
          </cell>
          <cell r="ED135" t="str">
            <v>0</v>
          </cell>
          <cell r="EE135" t="str">
            <v>0</v>
          </cell>
          <cell r="EF135" t="str">
            <v>0</v>
          </cell>
          <cell r="EG135" t="str">
            <v>0</v>
          </cell>
          <cell r="EH135" t="str">
            <v>0</v>
          </cell>
          <cell r="EI135" t="str">
            <v>0</v>
          </cell>
          <cell r="EJ135" t="str">
            <v>0</v>
          </cell>
          <cell r="EL135" t="str">
            <v>0</v>
          </cell>
          <cell r="EM135" t="str">
            <v>0</v>
          </cell>
          <cell r="EN135" t="str">
            <v>0</v>
          </cell>
          <cell r="EO135" t="str">
            <v>0</v>
          </cell>
          <cell r="EP135" t="str">
            <v>0</v>
          </cell>
          <cell r="EQ135" t="str">
            <v>0</v>
          </cell>
          <cell r="ER135" t="str">
            <v>0</v>
          </cell>
          <cell r="ES135" t="str">
            <v>0</v>
          </cell>
          <cell r="ET135" t="str">
            <v>0</v>
          </cell>
          <cell r="EU135" t="str">
            <v>0</v>
          </cell>
          <cell r="EV135" t="str">
            <v>0</v>
          </cell>
          <cell r="EW135" t="str">
            <v>0</v>
          </cell>
          <cell r="EX135" t="str">
            <v>0</v>
          </cell>
          <cell r="EZ135" t="str">
            <v>0</v>
          </cell>
          <cell r="FA135" t="str">
            <v>0</v>
          </cell>
          <cell r="FB135" t="str">
            <v>0</v>
          </cell>
          <cell r="FC135" t="str">
            <v>0</v>
          </cell>
          <cell r="FD135" t="str">
            <v>0</v>
          </cell>
          <cell r="FE135" t="str">
            <v>0</v>
          </cell>
          <cell r="FF135" t="str">
            <v>0</v>
          </cell>
          <cell r="FG135" t="str">
            <v>0</v>
          </cell>
          <cell r="FH135" t="str">
            <v>0</v>
          </cell>
          <cell r="FI135" t="str">
            <v>0</v>
          </cell>
          <cell r="FJ135" t="str">
            <v>0</v>
          </cell>
          <cell r="FK135" t="str">
            <v>0</v>
          </cell>
          <cell r="FL135" t="str">
            <v>0</v>
          </cell>
          <cell r="FN135" t="str">
            <v>0</v>
          </cell>
          <cell r="FO135" t="str">
            <v>0</v>
          </cell>
          <cell r="FP135" t="str">
            <v>0</v>
          </cell>
          <cell r="FQ135" t="str">
            <v>0</v>
          </cell>
          <cell r="FR135" t="str">
            <v>0</v>
          </cell>
          <cell r="FS135" t="str">
            <v>0</v>
          </cell>
          <cell r="FT135" t="str">
            <v>0</v>
          </cell>
          <cell r="FU135" t="str">
            <v>0</v>
          </cell>
          <cell r="FV135" t="str">
            <v>0</v>
          </cell>
          <cell r="FW135" t="str">
            <v>0</v>
          </cell>
          <cell r="FX135" t="str">
            <v>0</v>
          </cell>
          <cell r="FY135" t="str">
            <v>0</v>
          </cell>
          <cell r="FZ135" t="str">
            <v>0</v>
          </cell>
          <cell r="GB135" t="str">
            <v>0</v>
          </cell>
          <cell r="GC135" t="str">
            <v>0</v>
          </cell>
          <cell r="GD135" t="str">
            <v>0</v>
          </cell>
          <cell r="GE135" t="str">
            <v>0</v>
          </cell>
          <cell r="GF135" t="str">
            <v>0</v>
          </cell>
          <cell r="GG135" t="str">
            <v>0</v>
          </cell>
          <cell r="GH135" t="str">
            <v>0</v>
          </cell>
          <cell r="GI135" t="str">
            <v>0</v>
          </cell>
          <cell r="GJ135" t="str">
            <v>0</v>
          </cell>
          <cell r="GK135" t="str">
            <v>0</v>
          </cell>
          <cell r="GL135" t="str">
            <v>0</v>
          </cell>
          <cell r="GM135" t="str">
            <v>0</v>
          </cell>
          <cell r="GN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  <cell r="DX136" t="str">
            <v>0</v>
          </cell>
          <cell r="DY136" t="str">
            <v>0</v>
          </cell>
          <cell r="DZ136" t="str">
            <v>0</v>
          </cell>
          <cell r="EA136" t="str">
            <v>0</v>
          </cell>
          <cell r="EB136" t="str">
            <v>0</v>
          </cell>
          <cell r="EC136" t="str">
            <v>0</v>
          </cell>
          <cell r="ED136" t="str">
            <v>0</v>
          </cell>
          <cell r="EE136" t="str">
            <v>0</v>
          </cell>
          <cell r="EF136" t="str">
            <v>0</v>
          </cell>
          <cell r="EG136" t="str">
            <v>0</v>
          </cell>
          <cell r="EH136" t="str">
            <v>0</v>
          </cell>
          <cell r="EI136" t="str">
            <v>0</v>
          </cell>
          <cell r="EJ136" t="str">
            <v>0</v>
          </cell>
          <cell r="EL136" t="str">
            <v>0</v>
          </cell>
          <cell r="EM136" t="str">
            <v>0</v>
          </cell>
          <cell r="EN136" t="str">
            <v>0</v>
          </cell>
          <cell r="EO136" t="str">
            <v>0</v>
          </cell>
          <cell r="EP136" t="str">
            <v>0</v>
          </cell>
          <cell r="EQ136" t="str">
            <v>0</v>
          </cell>
          <cell r="ER136" t="str">
            <v>0</v>
          </cell>
          <cell r="ES136" t="str">
            <v>0</v>
          </cell>
          <cell r="ET136" t="str">
            <v>0</v>
          </cell>
          <cell r="EU136" t="str">
            <v>0</v>
          </cell>
          <cell r="EV136" t="str">
            <v>0</v>
          </cell>
          <cell r="EW136" t="str">
            <v>0</v>
          </cell>
          <cell r="EX136" t="str">
            <v>0</v>
          </cell>
          <cell r="EZ136" t="str">
            <v>0</v>
          </cell>
          <cell r="FA136" t="str">
            <v>0</v>
          </cell>
          <cell r="FB136" t="str">
            <v>0</v>
          </cell>
          <cell r="FC136" t="str">
            <v>0</v>
          </cell>
          <cell r="FD136" t="str">
            <v>0</v>
          </cell>
          <cell r="FE136" t="str">
            <v>0</v>
          </cell>
          <cell r="FF136" t="str">
            <v>0</v>
          </cell>
          <cell r="FG136" t="str">
            <v>0</v>
          </cell>
          <cell r="FH136" t="str">
            <v>0</v>
          </cell>
          <cell r="FI136" t="str">
            <v>0</v>
          </cell>
          <cell r="FJ136" t="str">
            <v>0</v>
          </cell>
          <cell r="FK136" t="str">
            <v>0</v>
          </cell>
          <cell r="FL136" t="str">
            <v>0</v>
          </cell>
          <cell r="FN136" t="str">
            <v>0</v>
          </cell>
          <cell r="FO136" t="str">
            <v>0</v>
          </cell>
          <cell r="FP136" t="str">
            <v>0</v>
          </cell>
          <cell r="FQ136" t="str">
            <v>0</v>
          </cell>
          <cell r="FR136" t="str">
            <v>0</v>
          </cell>
          <cell r="FS136" t="str">
            <v>0</v>
          </cell>
          <cell r="FT136" t="str">
            <v>0</v>
          </cell>
          <cell r="FU136" t="str">
            <v>0</v>
          </cell>
          <cell r="FV136" t="str">
            <v>0</v>
          </cell>
          <cell r="FW136" t="str">
            <v>0</v>
          </cell>
          <cell r="FX136" t="str">
            <v>0</v>
          </cell>
          <cell r="FY136" t="str">
            <v>0</v>
          </cell>
          <cell r="FZ136" t="str">
            <v>0</v>
          </cell>
          <cell r="GB136" t="str">
            <v>0</v>
          </cell>
          <cell r="GC136" t="str">
            <v>0</v>
          </cell>
          <cell r="GD136" t="str">
            <v>0</v>
          </cell>
          <cell r="GE136" t="str">
            <v>0</v>
          </cell>
          <cell r="GF136" t="str">
            <v>0</v>
          </cell>
          <cell r="GG136" t="str">
            <v>0</v>
          </cell>
          <cell r="GH136" t="str">
            <v>0</v>
          </cell>
          <cell r="GI136" t="str">
            <v>0</v>
          </cell>
          <cell r="GJ136" t="str">
            <v>0</v>
          </cell>
          <cell r="GK136" t="str">
            <v>0</v>
          </cell>
          <cell r="GL136" t="str">
            <v>0</v>
          </cell>
          <cell r="GM136" t="str">
            <v>0</v>
          </cell>
          <cell r="GN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  <cell r="DX137" t="str">
            <v>0</v>
          </cell>
          <cell r="DY137" t="str">
            <v>0</v>
          </cell>
          <cell r="DZ137" t="str">
            <v>0</v>
          </cell>
          <cell r="EA137" t="str">
            <v>0</v>
          </cell>
          <cell r="EB137" t="str">
            <v>0</v>
          </cell>
          <cell r="EC137" t="str">
            <v>0</v>
          </cell>
          <cell r="ED137" t="str">
            <v>0</v>
          </cell>
          <cell r="EE137" t="str">
            <v>0</v>
          </cell>
          <cell r="EF137" t="str">
            <v>0</v>
          </cell>
          <cell r="EG137" t="str">
            <v>0</v>
          </cell>
          <cell r="EH137" t="str">
            <v>0</v>
          </cell>
          <cell r="EI137" t="str">
            <v>0</v>
          </cell>
          <cell r="EJ137" t="str">
            <v>0</v>
          </cell>
          <cell r="EL137" t="str">
            <v>0</v>
          </cell>
          <cell r="EM137" t="str">
            <v>0</v>
          </cell>
          <cell r="EN137" t="str">
            <v>0</v>
          </cell>
          <cell r="EO137" t="str">
            <v>0</v>
          </cell>
          <cell r="EP137" t="str">
            <v>0</v>
          </cell>
          <cell r="EQ137" t="str">
            <v>0</v>
          </cell>
          <cell r="ER137" t="str">
            <v>0</v>
          </cell>
          <cell r="ES137" t="str">
            <v>0</v>
          </cell>
          <cell r="ET137" t="str">
            <v>0</v>
          </cell>
          <cell r="EU137" t="str">
            <v>0</v>
          </cell>
          <cell r="EV137" t="str">
            <v>0</v>
          </cell>
          <cell r="EW137" t="str">
            <v>0</v>
          </cell>
          <cell r="EX137" t="str">
            <v>0</v>
          </cell>
          <cell r="EZ137" t="str">
            <v>0</v>
          </cell>
          <cell r="FA137" t="str">
            <v>0</v>
          </cell>
          <cell r="FB137" t="str">
            <v>0</v>
          </cell>
          <cell r="FC137" t="str">
            <v>0</v>
          </cell>
          <cell r="FD137" t="str">
            <v>0</v>
          </cell>
          <cell r="FE137" t="str">
            <v>0</v>
          </cell>
          <cell r="FF137" t="str">
            <v>0</v>
          </cell>
          <cell r="FG137" t="str">
            <v>0</v>
          </cell>
          <cell r="FH137" t="str">
            <v>0</v>
          </cell>
          <cell r="FI137" t="str">
            <v>0</v>
          </cell>
          <cell r="FJ137" t="str">
            <v>0</v>
          </cell>
          <cell r="FK137" t="str">
            <v>0</v>
          </cell>
          <cell r="FL137" t="str">
            <v>0</v>
          </cell>
          <cell r="FN137" t="str">
            <v>0</v>
          </cell>
          <cell r="FO137" t="str">
            <v>0</v>
          </cell>
          <cell r="FP137" t="str">
            <v>0</v>
          </cell>
          <cell r="FQ137" t="str">
            <v>0</v>
          </cell>
          <cell r="FR137" t="str">
            <v>0</v>
          </cell>
          <cell r="FS137" t="str">
            <v>0</v>
          </cell>
          <cell r="FT137" t="str">
            <v>0</v>
          </cell>
          <cell r="FU137" t="str">
            <v>0</v>
          </cell>
          <cell r="FV137" t="str">
            <v>0</v>
          </cell>
          <cell r="FW137" t="str">
            <v>0</v>
          </cell>
          <cell r="FX137" t="str">
            <v>0</v>
          </cell>
          <cell r="FY137" t="str">
            <v>0</v>
          </cell>
          <cell r="FZ137" t="str">
            <v>0</v>
          </cell>
          <cell r="GB137" t="str">
            <v>0</v>
          </cell>
          <cell r="GC137" t="str">
            <v>0</v>
          </cell>
          <cell r="GD137" t="str">
            <v>0</v>
          </cell>
          <cell r="GE137" t="str">
            <v>0</v>
          </cell>
          <cell r="GF137" t="str">
            <v>0</v>
          </cell>
          <cell r="GG137" t="str">
            <v>0</v>
          </cell>
          <cell r="GH137" t="str">
            <v>0</v>
          </cell>
          <cell r="GI137" t="str">
            <v>0</v>
          </cell>
          <cell r="GJ137" t="str">
            <v>0</v>
          </cell>
          <cell r="GK137" t="str">
            <v>0</v>
          </cell>
          <cell r="GL137" t="str">
            <v>0</v>
          </cell>
          <cell r="GM137" t="str">
            <v>0</v>
          </cell>
          <cell r="GN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  <cell r="DX138" t="str">
            <v>0</v>
          </cell>
          <cell r="DY138" t="str">
            <v>0</v>
          </cell>
          <cell r="DZ138" t="str">
            <v>0</v>
          </cell>
          <cell r="EA138" t="str">
            <v>0</v>
          </cell>
          <cell r="EB138" t="str">
            <v>0</v>
          </cell>
          <cell r="EC138" t="str">
            <v>0</v>
          </cell>
          <cell r="ED138" t="str">
            <v>0</v>
          </cell>
          <cell r="EE138" t="str">
            <v>0</v>
          </cell>
          <cell r="EF138" t="str">
            <v>0</v>
          </cell>
          <cell r="EG138" t="str">
            <v>0</v>
          </cell>
          <cell r="EH138" t="str">
            <v>0</v>
          </cell>
          <cell r="EI138" t="str">
            <v>0</v>
          </cell>
          <cell r="EJ138" t="str">
            <v>0</v>
          </cell>
          <cell r="EL138" t="str">
            <v>0</v>
          </cell>
          <cell r="EM138" t="str">
            <v>0</v>
          </cell>
          <cell r="EN138" t="str">
            <v>0</v>
          </cell>
          <cell r="EO138" t="str">
            <v>0</v>
          </cell>
          <cell r="EP138" t="str">
            <v>0</v>
          </cell>
          <cell r="EQ138" t="str">
            <v>0</v>
          </cell>
          <cell r="ER138" t="str">
            <v>0</v>
          </cell>
          <cell r="ES138" t="str">
            <v>0</v>
          </cell>
          <cell r="ET138" t="str">
            <v>0</v>
          </cell>
          <cell r="EU138" t="str">
            <v>0</v>
          </cell>
          <cell r="EV138" t="str">
            <v>0</v>
          </cell>
          <cell r="EW138" t="str">
            <v>0</v>
          </cell>
          <cell r="EX138" t="str">
            <v>0</v>
          </cell>
          <cell r="EZ138" t="str">
            <v>0</v>
          </cell>
          <cell r="FA138" t="str">
            <v>0</v>
          </cell>
          <cell r="FB138" t="str">
            <v>0</v>
          </cell>
          <cell r="FC138" t="str">
            <v>0</v>
          </cell>
          <cell r="FD138" t="str">
            <v>0</v>
          </cell>
          <cell r="FE138" t="str">
            <v>0</v>
          </cell>
          <cell r="FF138" t="str">
            <v>0</v>
          </cell>
          <cell r="FG138" t="str">
            <v>0</v>
          </cell>
          <cell r="FH138" t="str">
            <v>0</v>
          </cell>
          <cell r="FI138" t="str">
            <v>0</v>
          </cell>
          <cell r="FJ138" t="str">
            <v>0</v>
          </cell>
          <cell r="FK138" t="str">
            <v>0</v>
          </cell>
          <cell r="FL138" t="str">
            <v>0</v>
          </cell>
          <cell r="FN138" t="str">
            <v>0</v>
          </cell>
          <cell r="FO138" t="str">
            <v>0</v>
          </cell>
          <cell r="FP138" t="str">
            <v>0</v>
          </cell>
          <cell r="FQ138" t="str">
            <v>0</v>
          </cell>
          <cell r="FR138" t="str">
            <v>0</v>
          </cell>
          <cell r="FS138" t="str">
            <v>0</v>
          </cell>
          <cell r="FT138" t="str">
            <v>0</v>
          </cell>
          <cell r="FU138" t="str">
            <v>0</v>
          </cell>
          <cell r="FV138" t="str">
            <v>0</v>
          </cell>
          <cell r="FW138" t="str">
            <v>0</v>
          </cell>
          <cell r="FX138" t="str">
            <v>0</v>
          </cell>
          <cell r="FY138" t="str">
            <v>0</v>
          </cell>
          <cell r="FZ138" t="str">
            <v>0</v>
          </cell>
          <cell r="GB138" t="str">
            <v>0</v>
          </cell>
          <cell r="GC138" t="str">
            <v>0</v>
          </cell>
          <cell r="GD138" t="str">
            <v>0</v>
          </cell>
          <cell r="GE138" t="str">
            <v>0</v>
          </cell>
          <cell r="GF138" t="str">
            <v>0</v>
          </cell>
          <cell r="GG138" t="str">
            <v>0</v>
          </cell>
          <cell r="GH138" t="str">
            <v>0</v>
          </cell>
          <cell r="GI138" t="str">
            <v>0</v>
          </cell>
          <cell r="GJ138" t="str">
            <v>0</v>
          </cell>
          <cell r="GK138" t="str">
            <v>0</v>
          </cell>
          <cell r="GL138" t="str">
            <v>0</v>
          </cell>
          <cell r="GM138" t="str">
            <v>0</v>
          </cell>
          <cell r="GN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  <cell r="DX139" t="str">
            <v>0</v>
          </cell>
          <cell r="DY139" t="str">
            <v>0</v>
          </cell>
          <cell r="DZ139" t="str">
            <v>0</v>
          </cell>
          <cell r="EA139" t="str">
            <v>0</v>
          </cell>
          <cell r="EB139" t="str">
            <v>0</v>
          </cell>
          <cell r="EC139" t="str">
            <v>0</v>
          </cell>
          <cell r="ED139" t="str">
            <v>0</v>
          </cell>
          <cell r="EE139" t="str">
            <v>0</v>
          </cell>
          <cell r="EF139" t="str">
            <v>0</v>
          </cell>
          <cell r="EG139" t="str">
            <v>0</v>
          </cell>
          <cell r="EH139" t="str">
            <v>0</v>
          </cell>
          <cell r="EI139" t="str">
            <v>0</v>
          </cell>
          <cell r="EJ139" t="str">
            <v>0</v>
          </cell>
          <cell r="EL139" t="str">
            <v>0</v>
          </cell>
          <cell r="EM139" t="str">
            <v>0</v>
          </cell>
          <cell r="EN139" t="str">
            <v>0</v>
          </cell>
          <cell r="EO139" t="str">
            <v>0</v>
          </cell>
          <cell r="EP139" t="str">
            <v>0</v>
          </cell>
          <cell r="EQ139" t="str">
            <v>0</v>
          </cell>
          <cell r="ER139" t="str">
            <v>0</v>
          </cell>
          <cell r="ES139" t="str">
            <v>0</v>
          </cell>
          <cell r="ET139" t="str">
            <v>0</v>
          </cell>
          <cell r="EU139" t="str">
            <v>0</v>
          </cell>
          <cell r="EV139" t="str">
            <v>0</v>
          </cell>
          <cell r="EW139" t="str">
            <v>0</v>
          </cell>
          <cell r="EX139" t="str">
            <v>0</v>
          </cell>
          <cell r="EZ139" t="str">
            <v>0</v>
          </cell>
          <cell r="FA139" t="str">
            <v>0</v>
          </cell>
          <cell r="FB139" t="str">
            <v>0</v>
          </cell>
          <cell r="FC139" t="str">
            <v>0</v>
          </cell>
          <cell r="FD139" t="str">
            <v>0</v>
          </cell>
          <cell r="FE139" t="str">
            <v>0</v>
          </cell>
          <cell r="FF139" t="str">
            <v>0</v>
          </cell>
          <cell r="FG139" t="str">
            <v>0</v>
          </cell>
          <cell r="FH139" t="str">
            <v>0</v>
          </cell>
          <cell r="FI139" t="str">
            <v>0</v>
          </cell>
          <cell r="FJ139" t="str">
            <v>0</v>
          </cell>
          <cell r="FK139" t="str">
            <v>0</v>
          </cell>
          <cell r="FL139" t="str">
            <v>0</v>
          </cell>
          <cell r="FN139" t="str">
            <v>0</v>
          </cell>
          <cell r="FO139" t="str">
            <v>0</v>
          </cell>
          <cell r="FP139" t="str">
            <v>0</v>
          </cell>
          <cell r="FQ139" t="str">
            <v>0</v>
          </cell>
          <cell r="FR139" t="str">
            <v>0</v>
          </cell>
          <cell r="FS139" t="str">
            <v>0</v>
          </cell>
          <cell r="FT139" t="str">
            <v>0</v>
          </cell>
          <cell r="FU139" t="str">
            <v>0</v>
          </cell>
          <cell r="FV139" t="str">
            <v>0</v>
          </cell>
          <cell r="FW139" t="str">
            <v>0</v>
          </cell>
          <cell r="FX139" t="str">
            <v>0</v>
          </cell>
          <cell r="FY139" t="str">
            <v>0</v>
          </cell>
          <cell r="FZ139" t="str">
            <v>0</v>
          </cell>
          <cell r="GB139" t="str">
            <v>0</v>
          </cell>
          <cell r="GC139" t="str">
            <v>0</v>
          </cell>
          <cell r="GD139" t="str">
            <v>0</v>
          </cell>
          <cell r="GE139" t="str">
            <v>0</v>
          </cell>
          <cell r="GF139" t="str">
            <v>0</v>
          </cell>
          <cell r="GG139" t="str">
            <v>0</v>
          </cell>
          <cell r="GH139" t="str">
            <v>0</v>
          </cell>
          <cell r="GI139" t="str">
            <v>0</v>
          </cell>
          <cell r="GJ139" t="str">
            <v>0</v>
          </cell>
          <cell r="GK139" t="str">
            <v>0</v>
          </cell>
          <cell r="GL139" t="str">
            <v>0</v>
          </cell>
          <cell r="GM139" t="str">
            <v>0</v>
          </cell>
          <cell r="GN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  <cell r="DX140" t="str">
            <v>0</v>
          </cell>
          <cell r="DY140" t="str">
            <v>0</v>
          </cell>
          <cell r="DZ140" t="str">
            <v>0</v>
          </cell>
          <cell r="EA140" t="str">
            <v>0</v>
          </cell>
          <cell r="EB140" t="str">
            <v>0</v>
          </cell>
          <cell r="EC140" t="str">
            <v>0</v>
          </cell>
          <cell r="ED140" t="str">
            <v>0</v>
          </cell>
          <cell r="EE140" t="str">
            <v>0</v>
          </cell>
          <cell r="EF140" t="str">
            <v>0</v>
          </cell>
          <cell r="EG140" t="str">
            <v>0</v>
          </cell>
          <cell r="EH140" t="str">
            <v>0</v>
          </cell>
          <cell r="EI140" t="str">
            <v>0</v>
          </cell>
          <cell r="EJ140" t="str">
            <v>0</v>
          </cell>
          <cell r="EL140" t="str">
            <v>0</v>
          </cell>
          <cell r="EM140" t="str">
            <v>0</v>
          </cell>
          <cell r="EN140" t="str">
            <v>0</v>
          </cell>
          <cell r="EO140" t="str">
            <v>0</v>
          </cell>
          <cell r="EP140" t="str">
            <v>0</v>
          </cell>
          <cell r="EQ140" t="str">
            <v>0</v>
          </cell>
          <cell r="ER140" t="str">
            <v>0</v>
          </cell>
          <cell r="ES140" t="str">
            <v>0</v>
          </cell>
          <cell r="ET140" t="str">
            <v>0</v>
          </cell>
          <cell r="EU140" t="str">
            <v>0</v>
          </cell>
          <cell r="EV140" t="str">
            <v>0</v>
          </cell>
          <cell r="EW140" t="str">
            <v>0</v>
          </cell>
          <cell r="EX140" t="str">
            <v>0</v>
          </cell>
          <cell r="EZ140" t="str">
            <v>0</v>
          </cell>
          <cell r="FA140" t="str">
            <v>0</v>
          </cell>
          <cell r="FB140" t="str">
            <v>0</v>
          </cell>
          <cell r="FC140" t="str">
            <v>0</v>
          </cell>
          <cell r="FD140" t="str">
            <v>0</v>
          </cell>
          <cell r="FE140" t="str">
            <v>0</v>
          </cell>
          <cell r="FF140" t="str">
            <v>0</v>
          </cell>
          <cell r="FG140" t="str">
            <v>0</v>
          </cell>
          <cell r="FH140" t="str">
            <v>0</v>
          </cell>
          <cell r="FI140" t="str">
            <v>0</v>
          </cell>
          <cell r="FJ140" t="str">
            <v>0</v>
          </cell>
          <cell r="FK140" t="str">
            <v>0</v>
          </cell>
          <cell r="FL140" t="str">
            <v>0</v>
          </cell>
          <cell r="FN140" t="str">
            <v>0</v>
          </cell>
          <cell r="FO140" t="str">
            <v>0</v>
          </cell>
          <cell r="FP140" t="str">
            <v>0</v>
          </cell>
          <cell r="FQ140" t="str">
            <v>0</v>
          </cell>
          <cell r="FR140" t="str">
            <v>0</v>
          </cell>
          <cell r="FS140" t="str">
            <v>0</v>
          </cell>
          <cell r="FT140" t="str">
            <v>0</v>
          </cell>
          <cell r="FU140" t="str">
            <v>0</v>
          </cell>
          <cell r="FV140" t="str">
            <v>0</v>
          </cell>
          <cell r="FW140" t="str">
            <v>0</v>
          </cell>
          <cell r="FX140" t="str">
            <v>0</v>
          </cell>
          <cell r="FY140" t="str">
            <v>0</v>
          </cell>
          <cell r="FZ140" t="str">
            <v>0</v>
          </cell>
          <cell r="GB140" t="str">
            <v>0</v>
          </cell>
          <cell r="GC140" t="str">
            <v>0</v>
          </cell>
          <cell r="GD140" t="str">
            <v>0</v>
          </cell>
          <cell r="GE140" t="str">
            <v>0</v>
          </cell>
          <cell r="GF140" t="str">
            <v>0</v>
          </cell>
          <cell r="GG140" t="str">
            <v>0</v>
          </cell>
          <cell r="GH140" t="str">
            <v>0</v>
          </cell>
          <cell r="GI140" t="str">
            <v>0</v>
          </cell>
          <cell r="GJ140" t="str">
            <v>0</v>
          </cell>
          <cell r="GK140" t="str">
            <v>0</v>
          </cell>
          <cell r="GL140" t="str">
            <v>0</v>
          </cell>
          <cell r="GM140" t="str">
            <v>0</v>
          </cell>
          <cell r="GN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  <cell r="DX141" t="str">
            <v>0</v>
          </cell>
          <cell r="DY141" t="str">
            <v>0</v>
          </cell>
          <cell r="DZ141" t="str">
            <v>0</v>
          </cell>
          <cell r="EA141" t="str">
            <v>0</v>
          </cell>
          <cell r="EB141" t="str">
            <v>0</v>
          </cell>
          <cell r="EC141" t="str">
            <v>0</v>
          </cell>
          <cell r="ED141" t="str">
            <v>0</v>
          </cell>
          <cell r="EE141" t="str">
            <v>0</v>
          </cell>
          <cell r="EF141" t="str">
            <v>0</v>
          </cell>
          <cell r="EG141" t="str">
            <v>0</v>
          </cell>
          <cell r="EH141" t="str">
            <v>0</v>
          </cell>
          <cell r="EI141" t="str">
            <v>0</v>
          </cell>
          <cell r="EJ141" t="str">
            <v>0</v>
          </cell>
          <cell r="EL141" t="str">
            <v>0</v>
          </cell>
          <cell r="EM141" t="str">
            <v>0</v>
          </cell>
          <cell r="EN141" t="str">
            <v>0</v>
          </cell>
          <cell r="EO141" t="str">
            <v>0</v>
          </cell>
          <cell r="EP141" t="str">
            <v>0</v>
          </cell>
          <cell r="EQ141" t="str">
            <v>0</v>
          </cell>
          <cell r="ER141" t="str">
            <v>0</v>
          </cell>
          <cell r="ES141" t="str">
            <v>0</v>
          </cell>
          <cell r="ET141" t="str">
            <v>0</v>
          </cell>
          <cell r="EU141" t="str">
            <v>0</v>
          </cell>
          <cell r="EV141" t="str">
            <v>0</v>
          </cell>
          <cell r="EW141" t="str">
            <v>0</v>
          </cell>
          <cell r="EX141" t="str">
            <v>0</v>
          </cell>
          <cell r="EZ141" t="str">
            <v>0</v>
          </cell>
          <cell r="FA141" t="str">
            <v>0</v>
          </cell>
          <cell r="FB141" t="str">
            <v>0</v>
          </cell>
          <cell r="FC141" t="str">
            <v>0</v>
          </cell>
          <cell r="FD141" t="str">
            <v>0</v>
          </cell>
          <cell r="FE141" t="str">
            <v>0</v>
          </cell>
          <cell r="FF141" t="str">
            <v>0</v>
          </cell>
          <cell r="FG141" t="str">
            <v>0</v>
          </cell>
          <cell r="FH141" t="str">
            <v>0</v>
          </cell>
          <cell r="FI141" t="str">
            <v>0</v>
          </cell>
          <cell r="FJ141" t="str">
            <v>0</v>
          </cell>
          <cell r="FK141" t="str">
            <v>0</v>
          </cell>
          <cell r="FL141" t="str">
            <v>0</v>
          </cell>
          <cell r="FN141" t="str">
            <v>0</v>
          </cell>
          <cell r="FO141" t="str">
            <v>0</v>
          </cell>
          <cell r="FP141" t="str">
            <v>0</v>
          </cell>
          <cell r="FQ141" t="str">
            <v>0</v>
          </cell>
          <cell r="FR141" t="str">
            <v>0</v>
          </cell>
          <cell r="FS141" t="str">
            <v>0</v>
          </cell>
          <cell r="FT141" t="str">
            <v>0</v>
          </cell>
          <cell r="FU141" t="str">
            <v>0</v>
          </cell>
          <cell r="FV141" t="str">
            <v>0</v>
          </cell>
          <cell r="FW141" t="str">
            <v>0</v>
          </cell>
          <cell r="FX141" t="str">
            <v>0</v>
          </cell>
          <cell r="FY141" t="str">
            <v>0</v>
          </cell>
          <cell r="FZ141" t="str">
            <v>0</v>
          </cell>
          <cell r="GB141" t="str">
            <v>0</v>
          </cell>
          <cell r="GC141" t="str">
            <v>0</v>
          </cell>
          <cell r="GD141" t="str">
            <v>0</v>
          </cell>
          <cell r="GE141" t="str">
            <v>0</v>
          </cell>
          <cell r="GF141" t="str">
            <v>0</v>
          </cell>
          <cell r="GG141" t="str">
            <v>0</v>
          </cell>
          <cell r="GH141" t="str">
            <v>0</v>
          </cell>
          <cell r="GI141" t="str">
            <v>0</v>
          </cell>
          <cell r="GJ141" t="str">
            <v>0</v>
          </cell>
          <cell r="GK141" t="str">
            <v>0</v>
          </cell>
          <cell r="GL141" t="str">
            <v>0</v>
          </cell>
          <cell r="GM141" t="str">
            <v>0</v>
          </cell>
          <cell r="GN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  <cell r="DX142" t="str">
            <v>0</v>
          </cell>
          <cell r="DY142" t="str">
            <v>0</v>
          </cell>
          <cell r="DZ142" t="str">
            <v>0</v>
          </cell>
          <cell r="EA142" t="str">
            <v>0</v>
          </cell>
          <cell r="EB142" t="str">
            <v>0</v>
          </cell>
          <cell r="EC142" t="str">
            <v>0</v>
          </cell>
          <cell r="ED142" t="str">
            <v>0</v>
          </cell>
          <cell r="EE142" t="str">
            <v>0</v>
          </cell>
          <cell r="EF142" t="str">
            <v>0</v>
          </cell>
          <cell r="EG142" t="str">
            <v>0</v>
          </cell>
          <cell r="EH142" t="str">
            <v>0</v>
          </cell>
          <cell r="EI142" t="str">
            <v>0</v>
          </cell>
          <cell r="EJ142" t="str">
            <v>0</v>
          </cell>
          <cell r="EL142" t="str">
            <v>0</v>
          </cell>
          <cell r="EM142" t="str">
            <v>0</v>
          </cell>
          <cell r="EN142" t="str">
            <v>0</v>
          </cell>
          <cell r="EO142" t="str">
            <v>0</v>
          </cell>
          <cell r="EP142" t="str">
            <v>0</v>
          </cell>
          <cell r="EQ142" t="str">
            <v>0</v>
          </cell>
          <cell r="ER142" t="str">
            <v>0</v>
          </cell>
          <cell r="ES142" t="str">
            <v>0</v>
          </cell>
          <cell r="ET142" t="str">
            <v>0</v>
          </cell>
          <cell r="EU142" t="str">
            <v>0</v>
          </cell>
          <cell r="EV142" t="str">
            <v>0</v>
          </cell>
          <cell r="EW142" t="str">
            <v>0</v>
          </cell>
          <cell r="EX142" t="str">
            <v>0</v>
          </cell>
          <cell r="EZ142" t="str">
            <v>0</v>
          </cell>
          <cell r="FA142" t="str">
            <v>0</v>
          </cell>
          <cell r="FB142" t="str">
            <v>0</v>
          </cell>
          <cell r="FC142" t="str">
            <v>0</v>
          </cell>
          <cell r="FD142" t="str">
            <v>0</v>
          </cell>
          <cell r="FE142" t="str">
            <v>0</v>
          </cell>
          <cell r="FF142" t="str">
            <v>0</v>
          </cell>
          <cell r="FG142" t="str">
            <v>0</v>
          </cell>
          <cell r="FH142" t="str">
            <v>0</v>
          </cell>
          <cell r="FI142" t="str">
            <v>0</v>
          </cell>
          <cell r="FJ142" t="str">
            <v>0</v>
          </cell>
          <cell r="FK142" t="str">
            <v>0</v>
          </cell>
          <cell r="FL142" t="str">
            <v>0</v>
          </cell>
          <cell r="FN142" t="str">
            <v>0</v>
          </cell>
          <cell r="FO142" t="str">
            <v>0</v>
          </cell>
          <cell r="FP142" t="str">
            <v>0</v>
          </cell>
          <cell r="FQ142" t="str">
            <v>0</v>
          </cell>
          <cell r="FR142" t="str">
            <v>0</v>
          </cell>
          <cell r="FS142" t="str">
            <v>0</v>
          </cell>
          <cell r="FT142" t="str">
            <v>0</v>
          </cell>
          <cell r="FU142" t="str">
            <v>0</v>
          </cell>
          <cell r="FV142" t="str">
            <v>0</v>
          </cell>
          <cell r="FW142" t="str">
            <v>0</v>
          </cell>
          <cell r="FX142" t="str">
            <v>0</v>
          </cell>
          <cell r="FY142" t="str">
            <v>0</v>
          </cell>
          <cell r="FZ142" t="str">
            <v>0</v>
          </cell>
          <cell r="GB142" t="str">
            <v>0</v>
          </cell>
          <cell r="GC142" t="str">
            <v>0</v>
          </cell>
          <cell r="GD142" t="str">
            <v>0</v>
          </cell>
          <cell r="GE142" t="str">
            <v>0</v>
          </cell>
          <cell r="GF142" t="str">
            <v>0</v>
          </cell>
          <cell r="GG142" t="str">
            <v>0</v>
          </cell>
          <cell r="GH142" t="str">
            <v>0</v>
          </cell>
          <cell r="GI142" t="str">
            <v>0</v>
          </cell>
          <cell r="GJ142" t="str">
            <v>0</v>
          </cell>
          <cell r="GK142" t="str">
            <v>0</v>
          </cell>
          <cell r="GL142" t="str">
            <v>0</v>
          </cell>
          <cell r="GM142" t="str">
            <v>0</v>
          </cell>
          <cell r="GN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  <cell r="DX143" t="str">
            <v>0</v>
          </cell>
          <cell r="DY143" t="str">
            <v>0</v>
          </cell>
          <cell r="DZ143" t="str">
            <v>0</v>
          </cell>
          <cell r="EA143" t="str">
            <v>0</v>
          </cell>
          <cell r="EB143" t="str">
            <v>0</v>
          </cell>
          <cell r="EC143" t="str">
            <v>0</v>
          </cell>
          <cell r="ED143" t="str">
            <v>0</v>
          </cell>
          <cell r="EE143" t="str">
            <v>0</v>
          </cell>
          <cell r="EF143" t="str">
            <v>0</v>
          </cell>
          <cell r="EG143" t="str">
            <v>0</v>
          </cell>
          <cell r="EH143" t="str">
            <v>0</v>
          </cell>
          <cell r="EI143" t="str">
            <v>0</v>
          </cell>
          <cell r="EJ143" t="str">
            <v>0</v>
          </cell>
          <cell r="EL143" t="str">
            <v>0</v>
          </cell>
          <cell r="EM143" t="str">
            <v>0</v>
          </cell>
          <cell r="EN143" t="str">
            <v>0</v>
          </cell>
          <cell r="EO143" t="str">
            <v>0</v>
          </cell>
          <cell r="EP143" t="str">
            <v>0</v>
          </cell>
          <cell r="EQ143" t="str">
            <v>0</v>
          </cell>
          <cell r="ER143" t="str">
            <v>0</v>
          </cell>
          <cell r="ES143" t="str">
            <v>0</v>
          </cell>
          <cell r="ET143" t="str">
            <v>0</v>
          </cell>
          <cell r="EU143" t="str">
            <v>0</v>
          </cell>
          <cell r="EV143" t="str">
            <v>0</v>
          </cell>
          <cell r="EW143" t="str">
            <v>0</v>
          </cell>
          <cell r="EX143" t="str">
            <v>0</v>
          </cell>
          <cell r="EZ143" t="str">
            <v>0</v>
          </cell>
          <cell r="FA143" t="str">
            <v>0</v>
          </cell>
          <cell r="FB143" t="str">
            <v>0</v>
          </cell>
          <cell r="FC143" t="str">
            <v>0</v>
          </cell>
          <cell r="FD143" t="str">
            <v>0</v>
          </cell>
          <cell r="FE143" t="str">
            <v>0</v>
          </cell>
          <cell r="FF143" t="str">
            <v>0</v>
          </cell>
          <cell r="FG143" t="str">
            <v>0</v>
          </cell>
          <cell r="FH143" t="str">
            <v>0</v>
          </cell>
          <cell r="FI143" t="str">
            <v>0</v>
          </cell>
          <cell r="FJ143" t="str">
            <v>0</v>
          </cell>
          <cell r="FK143" t="str">
            <v>0</v>
          </cell>
          <cell r="FL143" t="str">
            <v>0</v>
          </cell>
          <cell r="FN143" t="str">
            <v>0</v>
          </cell>
          <cell r="FO143" t="str">
            <v>0</v>
          </cell>
          <cell r="FP143" t="str">
            <v>0</v>
          </cell>
          <cell r="FQ143" t="str">
            <v>0</v>
          </cell>
          <cell r="FR143" t="str">
            <v>0</v>
          </cell>
          <cell r="FS143" t="str">
            <v>0</v>
          </cell>
          <cell r="FT143" t="str">
            <v>0</v>
          </cell>
          <cell r="FU143" t="str">
            <v>0</v>
          </cell>
          <cell r="FV143" t="str">
            <v>0</v>
          </cell>
          <cell r="FW143" t="str">
            <v>0</v>
          </cell>
          <cell r="FX143" t="str">
            <v>0</v>
          </cell>
          <cell r="FY143" t="str">
            <v>0</v>
          </cell>
          <cell r="FZ143" t="str">
            <v>0</v>
          </cell>
          <cell r="GB143" t="str">
            <v>0</v>
          </cell>
          <cell r="GC143" t="str">
            <v>0</v>
          </cell>
          <cell r="GD143" t="str">
            <v>0</v>
          </cell>
          <cell r="GE143" t="str">
            <v>0</v>
          </cell>
          <cell r="GF143" t="str">
            <v>0</v>
          </cell>
          <cell r="GG143" t="str">
            <v>0</v>
          </cell>
          <cell r="GH143" t="str">
            <v>0</v>
          </cell>
          <cell r="GI143" t="str">
            <v>0</v>
          </cell>
          <cell r="GJ143" t="str">
            <v>0</v>
          </cell>
          <cell r="GK143" t="str">
            <v>0</v>
          </cell>
          <cell r="GL143" t="str">
            <v>0</v>
          </cell>
          <cell r="GM143" t="str">
            <v>0</v>
          </cell>
          <cell r="GN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  <cell r="DX144" t="str">
            <v>0</v>
          </cell>
          <cell r="DY144" t="str">
            <v>0</v>
          </cell>
          <cell r="DZ144" t="str">
            <v>0</v>
          </cell>
          <cell r="EA144" t="str">
            <v>0</v>
          </cell>
          <cell r="EB144" t="str">
            <v>0</v>
          </cell>
          <cell r="EC144" t="str">
            <v>0</v>
          </cell>
          <cell r="ED144" t="str">
            <v>0</v>
          </cell>
          <cell r="EE144" t="str">
            <v>0</v>
          </cell>
          <cell r="EF144" t="str">
            <v>0</v>
          </cell>
          <cell r="EG144" t="str">
            <v>0</v>
          </cell>
          <cell r="EH144" t="str">
            <v>0</v>
          </cell>
          <cell r="EI144" t="str">
            <v>0</v>
          </cell>
          <cell r="EJ144" t="str">
            <v>0</v>
          </cell>
          <cell r="EL144" t="str">
            <v>0</v>
          </cell>
          <cell r="EM144" t="str">
            <v>0</v>
          </cell>
          <cell r="EN144" t="str">
            <v>0</v>
          </cell>
          <cell r="EO144" t="str">
            <v>0</v>
          </cell>
          <cell r="EP144" t="str">
            <v>0</v>
          </cell>
          <cell r="EQ144" t="str">
            <v>0</v>
          </cell>
          <cell r="ER144" t="str">
            <v>0</v>
          </cell>
          <cell r="ES144" t="str">
            <v>0</v>
          </cell>
          <cell r="ET144" t="str">
            <v>0</v>
          </cell>
          <cell r="EU144" t="str">
            <v>0</v>
          </cell>
          <cell r="EV144" t="str">
            <v>0</v>
          </cell>
          <cell r="EW144" t="str">
            <v>0</v>
          </cell>
          <cell r="EX144" t="str">
            <v>0</v>
          </cell>
          <cell r="EZ144" t="str">
            <v>0</v>
          </cell>
          <cell r="FA144" t="str">
            <v>0</v>
          </cell>
          <cell r="FB144" t="str">
            <v>0</v>
          </cell>
          <cell r="FC144" t="str">
            <v>0</v>
          </cell>
          <cell r="FD144" t="str">
            <v>0</v>
          </cell>
          <cell r="FE144" t="str">
            <v>0</v>
          </cell>
          <cell r="FF144" t="str">
            <v>0</v>
          </cell>
          <cell r="FG144" t="str">
            <v>0</v>
          </cell>
          <cell r="FH144" t="str">
            <v>0</v>
          </cell>
          <cell r="FI144" t="str">
            <v>0</v>
          </cell>
          <cell r="FJ144" t="str">
            <v>0</v>
          </cell>
          <cell r="FK144" t="str">
            <v>0</v>
          </cell>
          <cell r="FL144" t="str">
            <v>0</v>
          </cell>
          <cell r="FN144" t="str">
            <v>0</v>
          </cell>
          <cell r="FO144" t="str">
            <v>0</v>
          </cell>
          <cell r="FP144" t="str">
            <v>0</v>
          </cell>
          <cell r="FQ144" t="str">
            <v>0</v>
          </cell>
          <cell r="FR144" t="str">
            <v>0</v>
          </cell>
          <cell r="FS144" t="str">
            <v>0</v>
          </cell>
          <cell r="FT144" t="str">
            <v>0</v>
          </cell>
          <cell r="FU144" t="str">
            <v>0</v>
          </cell>
          <cell r="FV144" t="str">
            <v>0</v>
          </cell>
          <cell r="FW144" t="str">
            <v>0</v>
          </cell>
          <cell r="FX144" t="str">
            <v>0</v>
          </cell>
          <cell r="FY144" t="str">
            <v>0</v>
          </cell>
          <cell r="FZ144" t="str">
            <v>0</v>
          </cell>
          <cell r="GB144" t="str">
            <v>0</v>
          </cell>
          <cell r="GC144" t="str">
            <v>0</v>
          </cell>
          <cell r="GD144" t="str">
            <v>0</v>
          </cell>
          <cell r="GE144" t="str">
            <v>0</v>
          </cell>
          <cell r="GF144" t="str">
            <v>0</v>
          </cell>
          <cell r="GG144" t="str">
            <v>0</v>
          </cell>
          <cell r="GH144" t="str">
            <v>0</v>
          </cell>
          <cell r="GI144" t="str">
            <v>0</v>
          </cell>
          <cell r="GJ144" t="str">
            <v>0</v>
          </cell>
          <cell r="GK144" t="str">
            <v>0</v>
          </cell>
          <cell r="GL144" t="str">
            <v>0</v>
          </cell>
          <cell r="GM144" t="str">
            <v>0</v>
          </cell>
          <cell r="GN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  <cell r="DX145" t="str">
            <v>0</v>
          </cell>
          <cell r="DY145" t="str">
            <v>0</v>
          </cell>
          <cell r="DZ145" t="str">
            <v>0</v>
          </cell>
          <cell r="EA145" t="str">
            <v>0</v>
          </cell>
          <cell r="EB145" t="str">
            <v>0</v>
          </cell>
          <cell r="EC145" t="str">
            <v>0</v>
          </cell>
          <cell r="ED145" t="str">
            <v>0</v>
          </cell>
          <cell r="EE145" t="str">
            <v>0</v>
          </cell>
          <cell r="EF145" t="str">
            <v>0</v>
          </cell>
          <cell r="EG145" t="str">
            <v>0</v>
          </cell>
          <cell r="EH145" t="str">
            <v>0</v>
          </cell>
          <cell r="EI145" t="str">
            <v>0</v>
          </cell>
          <cell r="EJ145" t="str">
            <v>0</v>
          </cell>
          <cell r="EL145" t="str">
            <v>0</v>
          </cell>
          <cell r="EM145" t="str">
            <v>0</v>
          </cell>
          <cell r="EN145" t="str">
            <v>0</v>
          </cell>
          <cell r="EO145" t="str">
            <v>0</v>
          </cell>
          <cell r="EP145" t="str">
            <v>0</v>
          </cell>
          <cell r="EQ145" t="str">
            <v>0</v>
          </cell>
          <cell r="ER145" t="str">
            <v>0</v>
          </cell>
          <cell r="ES145" t="str">
            <v>0</v>
          </cell>
          <cell r="ET145" t="str">
            <v>0</v>
          </cell>
          <cell r="EU145" t="str">
            <v>0</v>
          </cell>
          <cell r="EV145" t="str">
            <v>0</v>
          </cell>
          <cell r="EW145" t="str">
            <v>0</v>
          </cell>
          <cell r="EX145" t="str">
            <v>0</v>
          </cell>
          <cell r="EZ145" t="str">
            <v>0</v>
          </cell>
          <cell r="FA145" t="str">
            <v>0</v>
          </cell>
          <cell r="FB145" t="str">
            <v>0</v>
          </cell>
          <cell r="FC145" t="str">
            <v>0</v>
          </cell>
          <cell r="FD145" t="str">
            <v>0</v>
          </cell>
          <cell r="FE145" t="str">
            <v>0</v>
          </cell>
          <cell r="FF145" t="str">
            <v>0</v>
          </cell>
          <cell r="FG145" t="str">
            <v>0</v>
          </cell>
          <cell r="FH145" t="str">
            <v>0</v>
          </cell>
          <cell r="FI145" t="str">
            <v>0</v>
          </cell>
          <cell r="FJ145" t="str">
            <v>0</v>
          </cell>
          <cell r="FK145" t="str">
            <v>0</v>
          </cell>
          <cell r="FL145" t="str">
            <v>0</v>
          </cell>
          <cell r="FN145" t="str">
            <v>0</v>
          </cell>
          <cell r="FO145" t="str">
            <v>0</v>
          </cell>
          <cell r="FP145" t="str">
            <v>0</v>
          </cell>
          <cell r="FQ145" t="str">
            <v>0</v>
          </cell>
          <cell r="FR145" t="str">
            <v>0</v>
          </cell>
          <cell r="FS145" t="str">
            <v>0</v>
          </cell>
          <cell r="FT145" t="str">
            <v>0</v>
          </cell>
          <cell r="FU145" t="str">
            <v>0</v>
          </cell>
          <cell r="FV145" t="str">
            <v>0</v>
          </cell>
          <cell r="FW145" t="str">
            <v>0</v>
          </cell>
          <cell r="FX145" t="str">
            <v>0</v>
          </cell>
          <cell r="FY145" t="str">
            <v>0</v>
          </cell>
          <cell r="FZ145" t="str">
            <v>0</v>
          </cell>
          <cell r="GB145" t="str">
            <v>0</v>
          </cell>
          <cell r="GC145" t="str">
            <v>0</v>
          </cell>
          <cell r="GD145" t="str">
            <v>0</v>
          </cell>
          <cell r="GE145" t="str">
            <v>0</v>
          </cell>
          <cell r="GF145" t="str">
            <v>0</v>
          </cell>
          <cell r="GG145" t="str">
            <v>0</v>
          </cell>
          <cell r="GH145" t="str">
            <v>0</v>
          </cell>
          <cell r="GI145" t="str">
            <v>0</v>
          </cell>
          <cell r="GJ145" t="str">
            <v>0</v>
          </cell>
          <cell r="GK145" t="str">
            <v>0</v>
          </cell>
          <cell r="GL145" t="str">
            <v>0</v>
          </cell>
          <cell r="GM145" t="str">
            <v>0</v>
          </cell>
          <cell r="GN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  <cell r="DX146" t="str">
            <v>0</v>
          </cell>
          <cell r="DY146" t="str">
            <v>0</v>
          </cell>
          <cell r="DZ146" t="str">
            <v>0</v>
          </cell>
          <cell r="EA146" t="str">
            <v>0</v>
          </cell>
          <cell r="EB146" t="str">
            <v>0</v>
          </cell>
          <cell r="EC146" t="str">
            <v>0</v>
          </cell>
          <cell r="ED146" t="str">
            <v>0</v>
          </cell>
          <cell r="EE146" t="str">
            <v>0</v>
          </cell>
          <cell r="EF146" t="str">
            <v>0</v>
          </cell>
          <cell r="EG146" t="str">
            <v>0</v>
          </cell>
          <cell r="EH146" t="str">
            <v>0</v>
          </cell>
          <cell r="EI146" t="str">
            <v>0</v>
          </cell>
          <cell r="EJ146" t="str">
            <v>0</v>
          </cell>
          <cell r="EL146" t="str">
            <v>0</v>
          </cell>
          <cell r="EM146" t="str">
            <v>0</v>
          </cell>
          <cell r="EN146" t="str">
            <v>0</v>
          </cell>
          <cell r="EO146" t="str">
            <v>0</v>
          </cell>
          <cell r="EP146" t="str">
            <v>0</v>
          </cell>
          <cell r="EQ146" t="str">
            <v>0</v>
          </cell>
          <cell r="ER146" t="str">
            <v>0</v>
          </cell>
          <cell r="ES146" t="str">
            <v>0</v>
          </cell>
          <cell r="ET146" t="str">
            <v>0</v>
          </cell>
          <cell r="EU146" t="str">
            <v>0</v>
          </cell>
          <cell r="EV146" t="str">
            <v>0</v>
          </cell>
          <cell r="EW146" t="str">
            <v>0</v>
          </cell>
          <cell r="EX146" t="str">
            <v>0</v>
          </cell>
          <cell r="EZ146" t="str">
            <v>0</v>
          </cell>
          <cell r="FA146" t="str">
            <v>0</v>
          </cell>
          <cell r="FB146" t="str">
            <v>0</v>
          </cell>
          <cell r="FC146" t="str">
            <v>0</v>
          </cell>
          <cell r="FD146" t="str">
            <v>0</v>
          </cell>
          <cell r="FE146" t="str">
            <v>0</v>
          </cell>
          <cell r="FF146" t="str">
            <v>0</v>
          </cell>
          <cell r="FG146" t="str">
            <v>0</v>
          </cell>
          <cell r="FH146" t="str">
            <v>0</v>
          </cell>
          <cell r="FI146" t="str">
            <v>0</v>
          </cell>
          <cell r="FJ146" t="str">
            <v>0</v>
          </cell>
          <cell r="FK146" t="str">
            <v>0</v>
          </cell>
          <cell r="FL146" t="str">
            <v>0</v>
          </cell>
          <cell r="FN146" t="str">
            <v>0</v>
          </cell>
          <cell r="FO146" t="str">
            <v>0</v>
          </cell>
          <cell r="FP146" t="str">
            <v>0</v>
          </cell>
          <cell r="FQ146" t="str">
            <v>0</v>
          </cell>
          <cell r="FR146" t="str">
            <v>0</v>
          </cell>
          <cell r="FS146" t="str">
            <v>0</v>
          </cell>
          <cell r="FT146" t="str">
            <v>0</v>
          </cell>
          <cell r="FU146" t="str">
            <v>0</v>
          </cell>
          <cell r="FV146" t="str">
            <v>0</v>
          </cell>
          <cell r="FW146" t="str">
            <v>0</v>
          </cell>
          <cell r="FX146" t="str">
            <v>0</v>
          </cell>
          <cell r="FY146" t="str">
            <v>0</v>
          </cell>
          <cell r="FZ146" t="str">
            <v>0</v>
          </cell>
          <cell r="GB146" t="str">
            <v>0</v>
          </cell>
          <cell r="GC146" t="str">
            <v>0</v>
          </cell>
          <cell r="GD146" t="str">
            <v>0</v>
          </cell>
          <cell r="GE146" t="str">
            <v>0</v>
          </cell>
          <cell r="GF146" t="str">
            <v>0</v>
          </cell>
          <cell r="GG146" t="str">
            <v>0</v>
          </cell>
          <cell r="GH146" t="str">
            <v>0</v>
          </cell>
          <cell r="GI146" t="str">
            <v>0</v>
          </cell>
          <cell r="GJ146" t="str">
            <v>0</v>
          </cell>
          <cell r="GK146" t="str">
            <v>0</v>
          </cell>
          <cell r="GL146" t="str">
            <v>0</v>
          </cell>
          <cell r="GM146" t="str">
            <v>0</v>
          </cell>
          <cell r="GN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  <cell r="DX147" t="str">
            <v>0</v>
          </cell>
          <cell r="DY147" t="str">
            <v>0</v>
          </cell>
          <cell r="DZ147" t="str">
            <v>0</v>
          </cell>
          <cell r="EA147" t="str">
            <v>0</v>
          </cell>
          <cell r="EB147" t="str">
            <v>0</v>
          </cell>
          <cell r="EC147" t="str">
            <v>0</v>
          </cell>
          <cell r="ED147" t="str">
            <v>0</v>
          </cell>
          <cell r="EE147" t="str">
            <v>0</v>
          </cell>
          <cell r="EF147" t="str">
            <v>0</v>
          </cell>
          <cell r="EG147" t="str">
            <v>0</v>
          </cell>
          <cell r="EH147" t="str">
            <v>0</v>
          </cell>
          <cell r="EI147" t="str">
            <v>0</v>
          </cell>
          <cell r="EJ147" t="str">
            <v>0</v>
          </cell>
          <cell r="EL147" t="str">
            <v>0</v>
          </cell>
          <cell r="EM147" t="str">
            <v>0</v>
          </cell>
          <cell r="EN147" t="str">
            <v>0</v>
          </cell>
          <cell r="EO147" t="str">
            <v>0</v>
          </cell>
          <cell r="EP147" t="str">
            <v>0</v>
          </cell>
          <cell r="EQ147" t="str">
            <v>0</v>
          </cell>
          <cell r="ER147" t="str">
            <v>0</v>
          </cell>
          <cell r="ES147" t="str">
            <v>0</v>
          </cell>
          <cell r="ET147" t="str">
            <v>0</v>
          </cell>
          <cell r="EU147" t="str">
            <v>0</v>
          </cell>
          <cell r="EV147" t="str">
            <v>0</v>
          </cell>
          <cell r="EW147" t="str">
            <v>0</v>
          </cell>
          <cell r="EX147" t="str">
            <v>0</v>
          </cell>
          <cell r="EZ147" t="str">
            <v>0</v>
          </cell>
          <cell r="FA147" t="str">
            <v>0</v>
          </cell>
          <cell r="FB147" t="str">
            <v>0</v>
          </cell>
          <cell r="FC147" t="str">
            <v>0</v>
          </cell>
          <cell r="FD147" t="str">
            <v>0</v>
          </cell>
          <cell r="FE147" t="str">
            <v>0</v>
          </cell>
          <cell r="FF147" t="str">
            <v>0</v>
          </cell>
          <cell r="FG147" t="str">
            <v>0</v>
          </cell>
          <cell r="FH147" t="str">
            <v>0</v>
          </cell>
          <cell r="FI147" t="str">
            <v>0</v>
          </cell>
          <cell r="FJ147" t="str">
            <v>0</v>
          </cell>
          <cell r="FK147" t="str">
            <v>0</v>
          </cell>
          <cell r="FL147" t="str">
            <v>0</v>
          </cell>
          <cell r="FN147" t="str">
            <v>0</v>
          </cell>
          <cell r="FO147" t="str">
            <v>0</v>
          </cell>
          <cell r="FP147" t="str">
            <v>0</v>
          </cell>
          <cell r="FQ147" t="str">
            <v>0</v>
          </cell>
          <cell r="FR147" t="str">
            <v>0</v>
          </cell>
          <cell r="FS147" t="str">
            <v>0</v>
          </cell>
          <cell r="FT147" t="str">
            <v>0</v>
          </cell>
          <cell r="FU147" t="str">
            <v>0</v>
          </cell>
          <cell r="FV147" t="str">
            <v>0</v>
          </cell>
          <cell r="FW147" t="str">
            <v>0</v>
          </cell>
          <cell r="FX147" t="str">
            <v>0</v>
          </cell>
          <cell r="FY147" t="str">
            <v>0</v>
          </cell>
          <cell r="FZ147" t="str">
            <v>0</v>
          </cell>
          <cell r="GB147" t="str">
            <v>0</v>
          </cell>
          <cell r="GC147" t="str">
            <v>0</v>
          </cell>
          <cell r="GD147" t="str">
            <v>0</v>
          </cell>
          <cell r="GE147" t="str">
            <v>0</v>
          </cell>
          <cell r="GF147" t="str">
            <v>0</v>
          </cell>
          <cell r="GG147" t="str">
            <v>0</v>
          </cell>
          <cell r="GH147" t="str">
            <v>0</v>
          </cell>
          <cell r="GI147" t="str">
            <v>0</v>
          </cell>
          <cell r="GJ147" t="str">
            <v>0</v>
          </cell>
          <cell r="GK147" t="str">
            <v>0</v>
          </cell>
          <cell r="GL147" t="str">
            <v>0</v>
          </cell>
          <cell r="GM147" t="str">
            <v>0</v>
          </cell>
          <cell r="GN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  <cell r="DX148" t="str">
            <v>0</v>
          </cell>
          <cell r="DY148" t="str">
            <v>0</v>
          </cell>
          <cell r="DZ148" t="str">
            <v>0</v>
          </cell>
          <cell r="EA148" t="str">
            <v>0</v>
          </cell>
          <cell r="EB148" t="str">
            <v>0</v>
          </cell>
          <cell r="EC148" t="str">
            <v>0</v>
          </cell>
          <cell r="ED148" t="str">
            <v>0</v>
          </cell>
          <cell r="EE148" t="str">
            <v>0</v>
          </cell>
          <cell r="EF148" t="str">
            <v>0</v>
          </cell>
          <cell r="EG148" t="str">
            <v>0</v>
          </cell>
          <cell r="EH148" t="str">
            <v>0</v>
          </cell>
          <cell r="EI148" t="str">
            <v>0</v>
          </cell>
          <cell r="EJ148" t="str">
            <v>0</v>
          </cell>
          <cell r="EL148" t="str">
            <v>0</v>
          </cell>
          <cell r="EM148" t="str">
            <v>0</v>
          </cell>
          <cell r="EN148" t="str">
            <v>0</v>
          </cell>
          <cell r="EO148" t="str">
            <v>0</v>
          </cell>
          <cell r="EP148" t="str">
            <v>0</v>
          </cell>
          <cell r="EQ148" t="str">
            <v>0</v>
          </cell>
          <cell r="ER148" t="str">
            <v>0</v>
          </cell>
          <cell r="ES148" t="str">
            <v>0</v>
          </cell>
          <cell r="ET148" t="str">
            <v>0</v>
          </cell>
          <cell r="EU148" t="str">
            <v>0</v>
          </cell>
          <cell r="EV148" t="str">
            <v>0</v>
          </cell>
          <cell r="EW148" t="str">
            <v>0</v>
          </cell>
          <cell r="EX148" t="str">
            <v>0</v>
          </cell>
          <cell r="EZ148" t="str">
            <v>0</v>
          </cell>
          <cell r="FA148" t="str">
            <v>0</v>
          </cell>
          <cell r="FB148" t="str">
            <v>0</v>
          </cell>
          <cell r="FC148" t="str">
            <v>0</v>
          </cell>
          <cell r="FD148" t="str">
            <v>0</v>
          </cell>
          <cell r="FE148" t="str">
            <v>0</v>
          </cell>
          <cell r="FF148" t="str">
            <v>0</v>
          </cell>
          <cell r="FG148" t="str">
            <v>0</v>
          </cell>
          <cell r="FH148" t="str">
            <v>0</v>
          </cell>
          <cell r="FI148" t="str">
            <v>0</v>
          </cell>
          <cell r="FJ148" t="str">
            <v>0</v>
          </cell>
          <cell r="FK148" t="str">
            <v>0</v>
          </cell>
          <cell r="FL148" t="str">
            <v>0</v>
          </cell>
          <cell r="FN148" t="str">
            <v>0</v>
          </cell>
          <cell r="FO148" t="str">
            <v>0</v>
          </cell>
          <cell r="FP148" t="str">
            <v>0</v>
          </cell>
          <cell r="FQ148" t="str">
            <v>0</v>
          </cell>
          <cell r="FR148" t="str">
            <v>0</v>
          </cell>
          <cell r="FS148" t="str">
            <v>0</v>
          </cell>
          <cell r="FT148" t="str">
            <v>0</v>
          </cell>
          <cell r="FU148" t="str">
            <v>0</v>
          </cell>
          <cell r="FV148" t="str">
            <v>0</v>
          </cell>
          <cell r="FW148" t="str">
            <v>0</v>
          </cell>
          <cell r="FX148" t="str">
            <v>0</v>
          </cell>
          <cell r="FY148" t="str">
            <v>0</v>
          </cell>
          <cell r="FZ148" t="str">
            <v>0</v>
          </cell>
          <cell r="GB148" t="str">
            <v>0</v>
          </cell>
          <cell r="GC148" t="str">
            <v>0</v>
          </cell>
          <cell r="GD148" t="str">
            <v>0</v>
          </cell>
          <cell r="GE148" t="str">
            <v>0</v>
          </cell>
          <cell r="GF148" t="str">
            <v>0</v>
          </cell>
          <cell r="GG148" t="str">
            <v>0</v>
          </cell>
          <cell r="GH148" t="str">
            <v>0</v>
          </cell>
          <cell r="GI148" t="str">
            <v>0</v>
          </cell>
          <cell r="GJ148" t="str">
            <v>0</v>
          </cell>
          <cell r="GK148" t="str">
            <v>0</v>
          </cell>
          <cell r="GL148" t="str">
            <v>0</v>
          </cell>
          <cell r="GM148" t="str">
            <v>0</v>
          </cell>
          <cell r="GN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  <cell r="DX149" t="str">
            <v>0</v>
          </cell>
          <cell r="DY149" t="str">
            <v>0</v>
          </cell>
          <cell r="DZ149" t="str">
            <v>0</v>
          </cell>
          <cell r="EA149" t="str">
            <v>0</v>
          </cell>
          <cell r="EB149" t="str">
            <v>0</v>
          </cell>
          <cell r="EC149" t="str">
            <v>0</v>
          </cell>
          <cell r="ED149" t="str">
            <v>0</v>
          </cell>
          <cell r="EE149" t="str">
            <v>0</v>
          </cell>
          <cell r="EF149" t="str">
            <v>0</v>
          </cell>
          <cell r="EG149" t="str">
            <v>0</v>
          </cell>
          <cell r="EH149" t="str">
            <v>0</v>
          </cell>
          <cell r="EI149" t="str">
            <v>0</v>
          </cell>
          <cell r="EJ149" t="str">
            <v>0</v>
          </cell>
          <cell r="EL149" t="str">
            <v>0</v>
          </cell>
          <cell r="EM149" t="str">
            <v>0</v>
          </cell>
          <cell r="EN149" t="str">
            <v>0</v>
          </cell>
          <cell r="EO149" t="str">
            <v>0</v>
          </cell>
          <cell r="EP149" t="str">
            <v>0</v>
          </cell>
          <cell r="EQ149" t="str">
            <v>0</v>
          </cell>
          <cell r="ER149" t="str">
            <v>0</v>
          </cell>
          <cell r="ES149" t="str">
            <v>0</v>
          </cell>
          <cell r="ET149" t="str">
            <v>0</v>
          </cell>
          <cell r="EU149" t="str">
            <v>0</v>
          </cell>
          <cell r="EV149" t="str">
            <v>0</v>
          </cell>
          <cell r="EW149" t="str">
            <v>0</v>
          </cell>
          <cell r="EX149" t="str">
            <v>0</v>
          </cell>
          <cell r="EZ149" t="str">
            <v>0</v>
          </cell>
          <cell r="FA149" t="str">
            <v>0</v>
          </cell>
          <cell r="FB149" t="str">
            <v>0</v>
          </cell>
          <cell r="FC149" t="str">
            <v>0</v>
          </cell>
          <cell r="FD149" t="str">
            <v>0</v>
          </cell>
          <cell r="FE149" t="str">
            <v>0</v>
          </cell>
          <cell r="FF149" t="str">
            <v>0</v>
          </cell>
          <cell r="FG149" t="str">
            <v>0</v>
          </cell>
          <cell r="FH149" t="str">
            <v>0</v>
          </cell>
          <cell r="FI149" t="str">
            <v>0</v>
          </cell>
          <cell r="FJ149" t="str">
            <v>0</v>
          </cell>
          <cell r="FK149" t="str">
            <v>0</v>
          </cell>
          <cell r="FL149" t="str">
            <v>0</v>
          </cell>
          <cell r="FN149" t="str">
            <v>0</v>
          </cell>
          <cell r="FO149" t="str">
            <v>0</v>
          </cell>
          <cell r="FP149" t="str">
            <v>0</v>
          </cell>
          <cell r="FQ149" t="str">
            <v>0</v>
          </cell>
          <cell r="FR149" t="str">
            <v>0</v>
          </cell>
          <cell r="FS149" t="str">
            <v>0</v>
          </cell>
          <cell r="FT149" t="str">
            <v>0</v>
          </cell>
          <cell r="FU149" t="str">
            <v>0</v>
          </cell>
          <cell r="FV149" t="str">
            <v>0</v>
          </cell>
          <cell r="FW149" t="str">
            <v>0</v>
          </cell>
          <cell r="FX149" t="str">
            <v>0</v>
          </cell>
          <cell r="FY149" t="str">
            <v>0</v>
          </cell>
          <cell r="FZ149" t="str">
            <v>0</v>
          </cell>
          <cell r="GB149" t="str">
            <v>0</v>
          </cell>
          <cell r="GC149" t="str">
            <v>0</v>
          </cell>
          <cell r="GD149" t="str">
            <v>0</v>
          </cell>
          <cell r="GE149" t="str">
            <v>0</v>
          </cell>
          <cell r="GF149" t="str">
            <v>0</v>
          </cell>
          <cell r="GG149" t="str">
            <v>0</v>
          </cell>
          <cell r="GH149" t="str">
            <v>0</v>
          </cell>
          <cell r="GI149" t="str">
            <v>0</v>
          </cell>
          <cell r="GJ149" t="str">
            <v>0</v>
          </cell>
          <cell r="GK149" t="str">
            <v>0</v>
          </cell>
          <cell r="GL149" t="str">
            <v>0</v>
          </cell>
          <cell r="GM149" t="str">
            <v>0</v>
          </cell>
          <cell r="GN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  <cell r="DX150" t="str">
            <v>0</v>
          </cell>
          <cell r="DY150" t="str">
            <v>0</v>
          </cell>
          <cell r="DZ150" t="str">
            <v>0</v>
          </cell>
          <cell r="EA150" t="str">
            <v>0</v>
          </cell>
          <cell r="EB150" t="str">
            <v>0</v>
          </cell>
          <cell r="EC150" t="str">
            <v>0</v>
          </cell>
          <cell r="ED150" t="str">
            <v>0</v>
          </cell>
          <cell r="EE150" t="str">
            <v>0</v>
          </cell>
          <cell r="EF150" t="str">
            <v>0</v>
          </cell>
          <cell r="EG150" t="str">
            <v>0</v>
          </cell>
          <cell r="EH150" t="str">
            <v>0</v>
          </cell>
          <cell r="EI150" t="str">
            <v>0</v>
          </cell>
          <cell r="EJ150" t="str">
            <v>0</v>
          </cell>
          <cell r="EL150" t="str">
            <v>0</v>
          </cell>
          <cell r="EM150" t="str">
            <v>0</v>
          </cell>
          <cell r="EN150" t="str">
            <v>0</v>
          </cell>
          <cell r="EO150" t="str">
            <v>0</v>
          </cell>
          <cell r="EP150" t="str">
            <v>0</v>
          </cell>
          <cell r="EQ150" t="str">
            <v>0</v>
          </cell>
          <cell r="ER150" t="str">
            <v>0</v>
          </cell>
          <cell r="ES150" t="str">
            <v>0</v>
          </cell>
          <cell r="ET150" t="str">
            <v>0</v>
          </cell>
          <cell r="EU150" t="str">
            <v>0</v>
          </cell>
          <cell r="EV150" t="str">
            <v>0</v>
          </cell>
          <cell r="EW150" t="str">
            <v>0</v>
          </cell>
          <cell r="EX150" t="str">
            <v>0</v>
          </cell>
          <cell r="EZ150" t="str">
            <v>0</v>
          </cell>
          <cell r="FA150" t="str">
            <v>0</v>
          </cell>
          <cell r="FB150" t="str">
            <v>0</v>
          </cell>
          <cell r="FC150" t="str">
            <v>0</v>
          </cell>
          <cell r="FD150" t="str">
            <v>0</v>
          </cell>
          <cell r="FE150" t="str">
            <v>0</v>
          </cell>
          <cell r="FF150" t="str">
            <v>0</v>
          </cell>
          <cell r="FG150" t="str">
            <v>0</v>
          </cell>
          <cell r="FH150" t="str">
            <v>0</v>
          </cell>
          <cell r="FI150" t="str">
            <v>0</v>
          </cell>
          <cell r="FJ150" t="str">
            <v>0</v>
          </cell>
          <cell r="FK150" t="str">
            <v>0</v>
          </cell>
          <cell r="FL150" t="str">
            <v>0</v>
          </cell>
          <cell r="FN150" t="str">
            <v>0</v>
          </cell>
          <cell r="FO150" t="str">
            <v>0</v>
          </cell>
          <cell r="FP150" t="str">
            <v>0</v>
          </cell>
          <cell r="FQ150" t="str">
            <v>0</v>
          </cell>
          <cell r="FR150" t="str">
            <v>0</v>
          </cell>
          <cell r="FS150" t="str">
            <v>0</v>
          </cell>
          <cell r="FT150" t="str">
            <v>0</v>
          </cell>
          <cell r="FU150" t="str">
            <v>0</v>
          </cell>
          <cell r="FV150" t="str">
            <v>0</v>
          </cell>
          <cell r="FW150" t="str">
            <v>0</v>
          </cell>
          <cell r="FX150" t="str">
            <v>0</v>
          </cell>
          <cell r="FY150" t="str">
            <v>0</v>
          </cell>
          <cell r="FZ150" t="str">
            <v>0</v>
          </cell>
          <cell r="GB150" t="str">
            <v>0</v>
          </cell>
          <cell r="GC150" t="str">
            <v>0</v>
          </cell>
          <cell r="GD150" t="str">
            <v>0</v>
          </cell>
          <cell r="GE150" t="str">
            <v>0</v>
          </cell>
          <cell r="GF150" t="str">
            <v>0</v>
          </cell>
          <cell r="GG150" t="str">
            <v>0</v>
          </cell>
          <cell r="GH150" t="str">
            <v>0</v>
          </cell>
          <cell r="GI150" t="str">
            <v>0</v>
          </cell>
          <cell r="GJ150" t="str">
            <v>0</v>
          </cell>
          <cell r="GK150" t="str">
            <v>0</v>
          </cell>
          <cell r="GL150" t="str">
            <v>0</v>
          </cell>
          <cell r="GM150" t="str">
            <v>0</v>
          </cell>
          <cell r="GN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  <cell r="DX151" t="str">
            <v>0</v>
          </cell>
          <cell r="DY151" t="str">
            <v>0</v>
          </cell>
          <cell r="DZ151" t="str">
            <v>0</v>
          </cell>
          <cell r="EA151" t="str">
            <v>0</v>
          </cell>
          <cell r="EB151" t="str">
            <v>0</v>
          </cell>
          <cell r="EC151" t="str">
            <v>0</v>
          </cell>
          <cell r="ED151" t="str">
            <v>0</v>
          </cell>
          <cell r="EE151" t="str">
            <v>0</v>
          </cell>
          <cell r="EF151" t="str">
            <v>0</v>
          </cell>
          <cell r="EG151" t="str">
            <v>0</v>
          </cell>
          <cell r="EH151" t="str">
            <v>0</v>
          </cell>
          <cell r="EI151" t="str">
            <v>0</v>
          </cell>
          <cell r="EJ151" t="str">
            <v>0</v>
          </cell>
          <cell r="EL151" t="str">
            <v>0</v>
          </cell>
          <cell r="EM151" t="str">
            <v>0</v>
          </cell>
          <cell r="EN151" t="str">
            <v>0</v>
          </cell>
          <cell r="EO151" t="str">
            <v>0</v>
          </cell>
          <cell r="EP151" t="str">
            <v>0</v>
          </cell>
          <cell r="EQ151" t="str">
            <v>0</v>
          </cell>
          <cell r="ER151" t="str">
            <v>0</v>
          </cell>
          <cell r="ES151" t="str">
            <v>0</v>
          </cell>
          <cell r="ET151" t="str">
            <v>0</v>
          </cell>
          <cell r="EU151" t="str">
            <v>0</v>
          </cell>
          <cell r="EV151" t="str">
            <v>0</v>
          </cell>
          <cell r="EW151" t="str">
            <v>0</v>
          </cell>
          <cell r="EX151" t="str">
            <v>0</v>
          </cell>
          <cell r="EZ151" t="str">
            <v>0</v>
          </cell>
          <cell r="FA151" t="str">
            <v>0</v>
          </cell>
          <cell r="FB151" t="str">
            <v>0</v>
          </cell>
          <cell r="FC151" t="str">
            <v>0</v>
          </cell>
          <cell r="FD151" t="str">
            <v>0</v>
          </cell>
          <cell r="FE151" t="str">
            <v>0</v>
          </cell>
          <cell r="FF151" t="str">
            <v>0</v>
          </cell>
          <cell r="FG151" t="str">
            <v>0</v>
          </cell>
          <cell r="FH151" t="str">
            <v>0</v>
          </cell>
          <cell r="FI151" t="str">
            <v>0</v>
          </cell>
          <cell r="FJ151" t="str">
            <v>0</v>
          </cell>
          <cell r="FK151" t="str">
            <v>0</v>
          </cell>
          <cell r="FL151" t="str">
            <v>0</v>
          </cell>
          <cell r="FN151" t="str">
            <v>0</v>
          </cell>
          <cell r="FO151" t="str">
            <v>0</v>
          </cell>
          <cell r="FP151" t="str">
            <v>0</v>
          </cell>
          <cell r="FQ151" t="str">
            <v>0</v>
          </cell>
          <cell r="FR151" t="str">
            <v>0</v>
          </cell>
          <cell r="FS151" t="str">
            <v>0</v>
          </cell>
          <cell r="FT151" t="str">
            <v>0</v>
          </cell>
          <cell r="FU151" t="str">
            <v>0</v>
          </cell>
          <cell r="FV151" t="str">
            <v>0</v>
          </cell>
          <cell r="FW151" t="str">
            <v>0</v>
          </cell>
          <cell r="FX151" t="str">
            <v>0</v>
          </cell>
          <cell r="FY151" t="str">
            <v>0</v>
          </cell>
          <cell r="FZ151" t="str">
            <v>0</v>
          </cell>
          <cell r="GB151" t="str">
            <v>0</v>
          </cell>
          <cell r="GC151" t="str">
            <v>0</v>
          </cell>
          <cell r="GD151" t="str">
            <v>0</v>
          </cell>
          <cell r="GE151" t="str">
            <v>0</v>
          </cell>
          <cell r="GF151" t="str">
            <v>0</v>
          </cell>
          <cell r="GG151" t="str">
            <v>0</v>
          </cell>
          <cell r="GH151" t="str">
            <v>0</v>
          </cell>
          <cell r="GI151" t="str">
            <v>0</v>
          </cell>
          <cell r="GJ151" t="str">
            <v>0</v>
          </cell>
          <cell r="GK151" t="str">
            <v>0</v>
          </cell>
          <cell r="GL151" t="str">
            <v>0</v>
          </cell>
          <cell r="GM151" t="str">
            <v>0</v>
          </cell>
          <cell r="GN151" t="str">
            <v>0</v>
          </cell>
        </row>
        <row r="152">
          <cell r="A152" t="str">
            <v>Other interest expense - Int on Taxes 4310-30157</v>
          </cell>
          <cell r="B152">
            <v>5112</v>
          </cell>
          <cell r="C152">
            <v>426</v>
          </cell>
          <cell r="D152">
            <v>426</v>
          </cell>
          <cell r="E152">
            <v>426</v>
          </cell>
          <cell r="F152">
            <v>426</v>
          </cell>
          <cell r="G152">
            <v>426</v>
          </cell>
          <cell r="H152">
            <v>426</v>
          </cell>
          <cell r="I152">
            <v>426</v>
          </cell>
          <cell r="J152">
            <v>426</v>
          </cell>
          <cell r="K152">
            <v>426</v>
          </cell>
          <cell r="L152">
            <v>426</v>
          </cell>
          <cell r="M152">
            <v>426</v>
          </cell>
          <cell r="N152">
            <v>426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0</v>
          </cell>
          <cell r="AA152" t="str">
            <v>0</v>
          </cell>
          <cell r="AB152" t="str">
            <v>0</v>
          </cell>
          <cell r="AD152">
            <v>120000</v>
          </cell>
          <cell r="AE152">
            <v>10000</v>
          </cell>
          <cell r="AF152">
            <v>10000</v>
          </cell>
          <cell r="AG152">
            <v>10000</v>
          </cell>
          <cell r="AH152">
            <v>10000</v>
          </cell>
          <cell r="AI152">
            <v>10000</v>
          </cell>
          <cell r="AJ152">
            <v>10000</v>
          </cell>
          <cell r="AK152">
            <v>10000</v>
          </cell>
          <cell r="AL152">
            <v>10000</v>
          </cell>
          <cell r="AM152">
            <v>10000</v>
          </cell>
          <cell r="AN152">
            <v>10000</v>
          </cell>
          <cell r="AO152">
            <v>10000</v>
          </cell>
          <cell r="AP152">
            <v>10000</v>
          </cell>
          <cell r="AR152" t="str">
            <v>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 t="str">
            <v>0</v>
          </cell>
          <cell r="AY152" t="str">
            <v>0</v>
          </cell>
          <cell r="AZ152" t="str">
            <v>0</v>
          </cell>
          <cell r="BA152" t="str">
            <v>0</v>
          </cell>
          <cell r="BB152" t="str">
            <v>0</v>
          </cell>
          <cell r="BC152" t="str">
            <v>0</v>
          </cell>
          <cell r="BD152" t="str">
            <v>0</v>
          </cell>
          <cell r="BF152">
            <v>150000</v>
          </cell>
          <cell r="BG152">
            <v>12500</v>
          </cell>
          <cell r="BH152">
            <v>12500</v>
          </cell>
          <cell r="BI152">
            <v>12500</v>
          </cell>
          <cell r="BJ152">
            <v>12500</v>
          </cell>
          <cell r="BK152">
            <v>12500</v>
          </cell>
          <cell r="BL152">
            <v>12500</v>
          </cell>
          <cell r="BM152">
            <v>12500</v>
          </cell>
          <cell r="BN152">
            <v>12500</v>
          </cell>
          <cell r="BO152">
            <v>12500</v>
          </cell>
          <cell r="BP152">
            <v>12500</v>
          </cell>
          <cell r="BQ152">
            <v>12500</v>
          </cell>
          <cell r="BR152">
            <v>12500</v>
          </cell>
          <cell r="BT152" t="str">
            <v>0</v>
          </cell>
          <cell r="BU152" t="str">
            <v>0</v>
          </cell>
          <cell r="BV152" t="str">
            <v>0</v>
          </cell>
          <cell r="BW152" t="str">
            <v>0</v>
          </cell>
          <cell r="BX152" t="str">
            <v>0</v>
          </cell>
          <cell r="BY152" t="str">
            <v>0</v>
          </cell>
          <cell r="BZ152" t="str">
            <v>0</v>
          </cell>
          <cell r="CA152" t="str">
            <v>0</v>
          </cell>
          <cell r="CB152" t="str">
            <v>0</v>
          </cell>
          <cell r="CC152" t="str">
            <v>0</v>
          </cell>
          <cell r="CD152" t="str">
            <v>0</v>
          </cell>
          <cell r="CE152" t="str">
            <v>0</v>
          </cell>
          <cell r="CF152" t="str">
            <v>0</v>
          </cell>
          <cell r="CH152">
            <v>132000</v>
          </cell>
          <cell r="CI152">
            <v>11000</v>
          </cell>
          <cell r="CJ152">
            <v>11000</v>
          </cell>
          <cell r="CK152">
            <v>11000</v>
          </cell>
          <cell r="CL152">
            <v>11000</v>
          </cell>
          <cell r="CM152">
            <v>11000</v>
          </cell>
          <cell r="CN152">
            <v>11000</v>
          </cell>
          <cell r="CO152">
            <v>11000</v>
          </cell>
          <cell r="CP152">
            <v>11000</v>
          </cell>
          <cell r="CQ152">
            <v>11000</v>
          </cell>
          <cell r="CR152">
            <v>11000</v>
          </cell>
          <cell r="CS152">
            <v>11000</v>
          </cell>
          <cell r="CT152">
            <v>11000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>
            <v>407112</v>
          </cell>
          <cell r="DK152">
            <v>33926</v>
          </cell>
          <cell r="DL152">
            <v>33926</v>
          </cell>
          <cell r="DM152">
            <v>33926</v>
          </cell>
          <cell r="DN152">
            <v>33926</v>
          </cell>
          <cell r="DO152">
            <v>33926</v>
          </cell>
          <cell r="DP152">
            <v>33926</v>
          </cell>
          <cell r="DQ152">
            <v>33926</v>
          </cell>
          <cell r="DR152">
            <v>33926</v>
          </cell>
          <cell r="DS152">
            <v>33926</v>
          </cell>
          <cell r="DT152">
            <v>33926</v>
          </cell>
          <cell r="DU152">
            <v>33926</v>
          </cell>
          <cell r="DV152">
            <v>33926</v>
          </cell>
          <cell r="DX152">
            <v>300000</v>
          </cell>
          <cell r="DY152">
            <v>30000</v>
          </cell>
          <cell r="DZ152">
            <v>30000</v>
          </cell>
          <cell r="EA152">
            <v>30000</v>
          </cell>
          <cell r="EB152">
            <v>30000</v>
          </cell>
          <cell r="EC152">
            <v>30000</v>
          </cell>
          <cell r="ED152">
            <v>30000</v>
          </cell>
          <cell r="EE152">
            <v>30000</v>
          </cell>
          <cell r="EF152">
            <v>30000</v>
          </cell>
          <cell r="EG152">
            <v>30000</v>
          </cell>
          <cell r="EH152">
            <v>30000</v>
          </cell>
          <cell r="EI152">
            <v>0</v>
          </cell>
          <cell r="EJ152">
            <v>0</v>
          </cell>
          <cell r="EL152" t="str">
            <v>0</v>
          </cell>
          <cell r="EM152" t="str">
            <v>0</v>
          </cell>
          <cell r="EN152" t="str">
            <v>0</v>
          </cell>
          <cell r="EO152" t="str">
            <v>0</v>
          </cell>
          <cell r="EP152" t="str">
            <v>0</v>
          </cell>
          <cell r="EQ152" t="str">
            <v>0</v>
          </cell>
          <cell r="ER152" t="str">
            <v>0</v>
          </cell>
          <cell r="ES152" t="str">
            <v>0</v>
          </cell>
          <cell r="ET152" t="str">
            <v>0</v>
          </cell>
          <cell r="EU152" t="str">
            <v>0</v>
          </cell>
          <cell r="EV152" t="str">
            <v>0</v>
          </cell>
          <cell r="EW152" t="str">
            <v>0</v>
          </cell>
          <cell r="EX152" t="str">
            <v>0</v>
          </cell>
          <cell r="EZ152">
            <v>12000</v>
          </cell>
          <cell r="FA152">
            <v>1000</v>
          </cell>
          <cell r="FB152">
            <v>1000</v>
          </cell>
          <cell r="FC152">
            <v>1000</v>
          </cell>
          <cell r="FD152">
            <v>1000</v>
          </cell>
          <cell r="FE152">
            <v>1000</v>
          </cell>
          <cell r="FF152">
            <v>1000</v>
          </cell>
          <cell r="FG152">
            <v>1000</v>
          </cell>
          <cell r="FH152">
            <v>1000</v>
          </cell>
          <cell r="FI152">
            <v>1000</v>
          </cell>
          <cell r="FJ152">
            <v>1000</v>
          </cell>
          <cell r="FK152">
            <v>1000</v>
          </cell>
          <cell r="FL152">
            <v>1000</v>
          </cell>
          <cell r="FN152" t="str">
            <v>0</v>
          </cell>
          <cell r="FO152" t="str">
            <v>0</v>
          </cell>
          <cell r="FP152" t="str">
            <v>0</v>
          </cell>
          <cell r="FQ152" t="str">
            <v>0</v>
          </cell>
          <cell r="FR152" t="str">
            <v>0</v>
          </cell>
          <cell r="FS152" t="str">
            <v>0</v>
          </cell>
          <cell r="FT152" t="str">
            <v>0</v>
          </cell>
          <cell r="FU152" t="str">
            <v>0</v>
          </cell>
          <cell r="FV152" t="str">
            <v>0</v>
          </cell>
          <cell r="FW152" t="str">
            <v>0</v>
          </cell>
          <cell r="FX152" t="str">
            <v>0</v>
          </cell>
          <cell r="FY152" t="str">
            <v>0</v>
          </cell>
          <cell r="FZ152" t="str">
            <v>0</v>
          </cell>
          <cell r="GB152">
            <v>312000</v>
          </cell>
          <cell r="GC152">
            <v>31000</v>
          </cell>
          <cell r="GD152">
            <v>31000</v>
          </cell>
          <cell r="GE152">
            <v>31000</v>
          </cell>
          <cell r="GF152">
            <v>31000</v>
          </cell>
          <cell r="GG152">
            <v>31000</v>
          </cell>
          <cell r="GH152">
            <v>31000</v>
          </cell>
          <cell r="GI152">
            <v>31000</v>
          </cell>
          <cell r="GJ152">
            <v>31000</v>
          </cell>
          <cell r="GK152">
            <v>31000</v>
          </cell>
          <cell r="GL152">
            <v>31000</v>
          </cell>
          <cell r="GM152">
            <v>1000</v>
          </cell>
          <cell r="GN152">
            <v>1000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  <cell r="DX153" t="str">
            <v>0</v>
          </cell>
          <cell r="DY153" t="str">
            <v>0</v>
          </cell>
          <cell r="DZ153" t="str">
            <v>0</v>
          </cell>
          <cell r="EA153" t="str">
            <v>0</v>
          </cell>
          <cell r="EB153" t="str">
            <v>0</v>
          </cell>
          <cell r="EC153" t="str">
            <v>0</v>
          </cell>
          <cell r="ED153" t="str">
            <v>0</v>
          </cell>
          <cell r="EE153" t="str">
            <v>0</v>
          </cell>
          <cell r="EF153" t="str">
            <v>0</v>
          </cell>
          <cell r="EG153" t="str">
            <v>0</v>
          </cell>
          <cell r="EH153" t="str">
            <v>0</v>
          </cell>
          <cell r="EI153" t="str">
            <v>0</v>
          </cell>
          <cell r="EJ153" t="str">
            <v>0</v>
          </cell>
          <cell r="EL153" t="str">
            <v>0</v>
          </cell>
          <cell r="EM153" t="str">
            <v>0</v>
          </cell>
          <cell r="EN153" t="str">
            <v>0</v>
          </cell>
          <cell r="EO153" t="str">
            <v>0</v>
          </cell>
          <cell r="EP153" t="str">
            <v>0</v>
          </cell>
          <cell r="EQ153" t="str">
            <v>0</v>
          </cell>
          <cell r="ER153" t="str">
            <v>0</v>
          </cell>
          <cell r="ES153" t="str">
            <v>0</v>
          </cell>
          <cell r="ET153" t="str">
            <v>0</v>
          </cell>
          <cell r="EU153" t="str">
            <v>0</v>
          </cell>
          <cell r="EV153" t="str">
            <v>0</v>
          </cell>
          <cell r="EW153" t="str">
            <v>0</v>
          </cell>
          <cell r="EX153" t="str">
            <v>0</v>
          </cell>
          <cell r="EZ153" t="str">
            <v>0</v>
          </cell>
          <cell r="FA153" t="str">
            <v>0</v>
          </cell>
          <cell r="FB153" t="str">
            <v>0</v>
          </cell>
          <cell r="FC153" t="str">
            <v>0</v>
          </cell>
          <cell r="FD153" t="str">
            <v>0</v>
          </cell>
          <cell r="FE153" t="str">
            <v>0</v>
          </cell>
          <cell r="FF153" t="str">
            <v>0</v>
          </cell>
          <cell r="FG153" t="str">
            <v>0</v>
          </cell>
          <cell r="FH153" t="str">
            <v>0</v>
          </cell>
          <cell r="FI153" t="str">
            <v>0</v>
          </cell>
          <cell r="FJ153" t="str">
            <v>0</v>
          </cell>
          <cell r="FK153" t="str">
            <v>0</v>
          </cell>
          <cell r="FL153" t="str">
            <v>0</v>
          </cell>
          <cell r="FN153" t="str">
            <v>0</v>
          </cell>
          <cell r="FO153" t="str">
            <v>0</v>
          </cell>
          <cell r="FP153" t="str">
            <v>0</v>
          </cell>
          <cell r="FQ153" t="str">
            <v>0</v>
          </cell>
          <cell r="FR153" t="str">
            <v>0</v>
          </cell>
          <cell r="FS153" t="str">
            <v>0</v>
          </cell>
          <cell r="FT153" t="str">
            <v>0</v>
          </cell>
          <cell r="FU153" t="str">
            <v>0</v>
          </cell>
          <cell r="FV153" t="str">
            <v>0</v>
          </cell>
          <cell r="FW153" t="str">
            <v>0</v>
          </cell>
          <cell r="FX153" t="str">
            <v>0</v>
          </cell>
          <cell r="FY153" t="str">
            <v>0</v>
          </cell>
          <cell r="FZ153" t="str">
            <v>0</v>
          </cell>
          <cell r="GB153" t="str">
            <v>0</v>
          </cell>
          <cell r="GC153" t="str">
            <v>0</v>
          </cell>
          <cell r="GD153" t="str">
            <v>0</v>
          </cell>
          <cell r="GE153" t="str">
            <v>0</v>
          </cell>
          <cell r="GF153" t="str">
            <v>0</v>
          </cell>
          <cell r="GG153" t="str">
            <v>0</v>
          </cell>
          <cell r="GH153" t="str">
            <v>0</v>
          </cell>
          <cell r="GI153" t="str">
            <v>0</v>
          </cell>
          <cell r="GJ153" t="str">
            <v>0</v>
          </cell>
          <cell r="GK153" t="str">
            <v>0</v>
          </cell>
          <cell r="GL153" t="str">
            <v>0</v>
          </cell>
          <cell r="GM153" t="str">
            <v>0</v>
          </cell>
          <cell r="GN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  <cell r="DX154" t="str">
            <v>0</v>
          </cell>
          <cell r="DY154" t="str">
            <v>0</v>
          </cell>
          <cell r="DZ154" t="str">
            <v>0</v>
          </cell>
          <cell r="EA154" t="str">
            <v>0</v>
          </cell>
          <cell r="EB154" t="str">
            <v>0</v>
          </cell>
          <cell r="EC154" t="str">
            <v>0</v>
          </cell>
          <cell r="ED154" t="str">
            <v>0</v>
          </cell>
          <cell r="EE154" t="str">
            <v>0</v>
          </cell>
          <cell r="EF154" t="str">
            <v>0</v>
          </cell>
          <cell r="EG154" t="str">
            <v>0</v>
          </cell>
          <cell r="EH154" t="str">
            <v>0</v>
          </cell>
          <cell r="EI154" t="str">
            <v>0</v>
          </cell>
          <cell r="EJ154" t="str">
            <v>0</v>
          </cell>
          <cell r="EL154" t="str">
            <v>0</v>
          </cell>
          <cell r="EM154" t="str">
            <v>0</v>
          </cell>
          <cell r="EN154" t="str">
            <v>0</v>
          </cell>
          <cell r="EO154" t="str">
            <v>0</v>
          </cell>
          <cell r="EP154" t="str">
            <v>0</v>
          </cell>
          <cell r="EQ154" t="str">
            <v>0</v>
          </cell>
          <cell r="ER154" t="str">
            <v>0</v>
          </cell>
          <cell r="ES154" t="str">
            <v>0</v>
          </cell>
          <cell r="ET154" t="str">
            <v>0</v>
          </cell>
          <cell r="EU154" t="str">
            <v>0</v>
          </cell>
          <cell r="EV154" t="str">
            <v>0</v>
          </cell>
          <cell r="EW154" t="str">
            <v>0</v>
          </cell>
          <cell r="EX154" t="str">
            <v>0</v>
          </cell>
          <cell r="EZ154" t="str">
            <v>0</v>
          </cell>
          <cell r="FA154" t="str">
            <v>0</v>
          </cell>
          <cell r="FB154" t="str">
            <v>0</v>
          </cell>
          <cell r="FC154" t="str">
            <v>0</v>
          </cell>
          <cell r="FD154" t="str">
            <v>0</v>
          </cell>
          <cell r="FE154" t="str">
            <v>0</v>
          </cell>
          <cell r="FF154" t="str">
            <v>0</v>
          </cell>
          <cell r="FG154" t="str">
            <v>0</v>
          </cell>
          <cell r="FH154" t="str">
            <v>0</v>
          </cell>
          <cell r="FI154" t="str">
            <v>0</v>
          </cell>
          <cell r="FJ154" t="str">
            <v>0</v>
          </cell>
          <cell r="FK154" t="str">
            <v>0</v>
          </cell>
          <cell r="FL154" t="str">
            <v>0</v>
          </cell>
          <cell r="FN154" t="str">
            <v>0</v>
          </cell>
          <cell r="FO154" t="str">
            <v>0</v>
          </cell>
          <cell r="FP154" t="str">
            <v>0</v>
          </cell>
          <cell r="FQ154" t="str">
            <v>0</v>
          </cell>
          <cell r="FR154" t="str">
            <v>0</v>
          </cell>
          <cell r="FS154" t="str">
            <v>0</v>
          </cell>
          <cell r="FT154" t="str">
            <v>0</v>
          </cell>
          <cell r="FU154" t="str">
            <v>0</v>
          </cell>
          <cell r="FV154" t="str">
            <v>0</v>
          </cell>
          <cell r="FW154" t="str">
            <v>0</v>
          </cell>
          <cell r="FX154" t="str">
            <v>0</v>
          </cell>
          <cell r="FY154" t="str">
            <v>0</v>
          </cell>
          <cell r="FZ154" t="str">
            <v>0</v>
          </cell>
          <cell r="GB154" t="str">
            <v>0</v>
          </cell>
          <cell r="GC154" t="str">
            <v>0</v>
          </cell>
          <cell r="GD154" t="str">
            <v>0</v>
          </cell>
          <cell r="GE154" t="str">
            <v>0</v>
          </cell>
          <cell r="GF154" t="str">
            <v>0</v>
          </cell>
          <cell r="GG154" t="str">
            <v>0</v>
          </cell>
          <cell r="GH154" t="str">
            <v>0</v>
          </cell>
          <cell r="GI154" t="str">
            <v>0</v>
          </cell>
          <cell r="GJ154" t="str">
            <v>0</v>
          </cell>
          <cell r="GK154" t="str">
            <v>0</v>
          </cell>
          <cell r="GL154" t="str">
            <v>0</v>
          </cell>
          <cell r="GM154" t="str">
            <v>0</v>
          </cell>
          <cell r="GN154" t="str">
            <v>0</v>
          </cell>
        </row>
        <row r="155">
          <cell r="A155" t="str">
            <v>Allowance for borrowed funds used durin - Default 4320-00000</v>
          </cell>
          <cell r="B155">
            <v>-114610.24000000001</v>
          </cell>
          <cell r="C155">
            <v>-6472.7</v>
          </cell>
          <cell r="D155">
            <v>-7527.95</v>
          </cell>
          <cell r="E155">
            <v>-6133.19</v>
          </cell>
          <cell r="F155">
            <v>-5818.49</v>
          </cell>
          <cell r="G155">
            <v>-7434.22</v>
          </cell>
          <cell r="H155">
            <v>-10374.81</v>
          </cell>
          <cell r="I155">
            <v>-11725.03</v>
          </cell>
          <cell r="J155">
            <v>-10690.33</v>
          </cell>
          <cell r="K155">
            <v>-12108.38</v>
          </cell>
          <cell r="L155">
            <v>-12108.38</v>
          </cell>
          <cell r="M155">
            <v>-12108.38</v>
          </cell>
          <cell r="N155">
            <v>-12108.38</v>
          </cell>
          <cell r="P155">
            <v>-9301.09</v>
          </cell>
          <cell r="Q155">
            <v>-1694.53</v>
          </cell>
          <cell r="R155">
            <v>-1955.99</v>
          </cell>
          <cell r="S155">
            <v>-1099</v>
          </cell>
          <cell r="T155">
            <v>-63.45</v>
          </cell>
          <cell r="U155">
            <v>-135.33000000000001</v>
          </cell>
          <cell r="V155">
            <v>-215.65</v>
          </cell>
          <cell r="W155">
            <v>-318.55</v>
          </cell>
          <cell r="X155">
            <v>-489.71</v>
          </cell>
          <cell r="Y155">
            <v>-832.22</v>
          </cell>
          <cell r="Z155">
            <v>-832.22</v>
          </cell>
          <cell r="AA155">
            <v>-832.22</v>
          </cell>
          <cell r="AB155">
            <v>-832.22</v>
          </cell>
          <cell r="AD155">
            <v>-184342.19</v>
          </cell>
          <cell r="AE155">
            <v>-19620.02</v>
          </cell>
          <cell r="AF155">
            <v>-12882.69</v>
          </cell>
          <cell r="AG155">
            <v>-11564.44</v>
          </cell>
          <cell r="AH155">
            <v>-12925.91</v>
          </cell>
          <cell r="AI155">
            <v>-12410.83</v>
          </cell>
          <cell r="AJ155">
            <v>-14655.88</v>
          </cell>
          <cell r="AK155">
            <v>-17297.900000000001</v>
          </cell>
          <cell r="AL155">
            <v>-18643.560000000001</v>
          </cell>
          <cell r="AM155">
            <v>-16085.24</v>
          </cell>
          <cell r="AN155">
            <v>-16085.24</v>
          </cell>
          <cell r="AO155">
            <v>-16085.24</v>
          </cell>
          <cell r="AP155">
            <v>-16085.24</v>
          </cell>
          <cell r="AR155">
            <v>-151533.18</v>
          </cell>
          <cell r="AS155">
            <v>-7308.74</v>
          </cell>
          <cell r="AT155">
            <v>-8449.32</v>
          </cell>
          <cell r="AU155">
            <v>-8999.76</v>
          </cell>
          <cell r="AV155">
            <v>-11295.48</v>
          </cell>
          <cell r="AW155">
            <v>-13751.62</v>
          </cell>
          <cell r="AX155">
            <v>-15834.7</v>
          </cell>
          <cell r="AY155">
            <v>-18369.93</v>
          </cell>
          <cell r="AZ155">
            <v>-19480.27</v>
          </cell>
          <cell r="BA155">
            <v>-12010.84</v>
          </cell>
          <cell r="BB155">
            <v>-12010.84</v>
          </cell>
          <cell r="BC155">
            <v>-12010.84</v>
          </cell>
          <cell r="BD155">
            <v>-12010.84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>
            <v>-1377.71</v>
          </cell>
          <cell r="BU155">
            <v>-1.01</v>
          </cell>
          <cell r="BV155">
            <v>-0.97</v>
          </cell>
          <cell r="BW155">
            <v>-2.33</v>
          </cell>
          <cell r="BX155">
            <v>-7.49</v>
          </cell>
          <cell r="BY155">
            <v>-19.13</v>
          </cell>
          <cell r="BZ155">
            <v>-52.82</v>
          </cell>
          <cell r="CA155">
            <v>-91.23</v>
          </cell>
          <cell r="CB155">
            <v>-149.93</v>
          </cell>
          <cell r="CC155">
            <v>-263.2</v>
          </cell>
          <cell r="CD155">
            <v>-263.2</v>
          </cell>
          <cell r="CE155">
            <v>-263.2</v>
          </cell>
          <cell r="CF155">
            <v>-263.2</v>
          </cell>
          <cell r="CH155">
            <v>-29854.73</v>
          </cell>
          <cell r="CI155">
            <v>-1901.46</v>
          </cell>
          <cell r="CJ155">
            <v>-2052.83</v>
          </cell>
          <cell r="CK155">
            <v>-1824.59</v>
          </cell>
          <cell r="CL155">
            <v>-1509.88</v>
          </cell>
          <cell r="CM155">
            <v>-1480.08</v>
          </cell>
          <cell r="CN155">
            <v>-1846.89</v>
          </cell>
          <cell r="CO155">
            <v>-2486.92</v>
          </cell>
          <cell r="CP155">
            <v>-2893.52</v>
          </cell>
          <cell r="CQ155">
            <v>-3464.64</v>
          </cell>
          <cell r="CR155">
            <v>-3464.64</v>
          </cell>
          <cell r="CS155">
            <v>-3464.64</v>
          </cell>
          <cell r="CT155">
            <v>-3464.64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>
            <v>-491019.14</v>
          </cell>
          <cell r="DK155">
            <v>-36998.46</v>
          </cell>
          <cell r="DL155">
            <v>-32869.75</v>
          </cell>
          <cell r="DM155">
            <v>-29623.31</v>
          </cell>
          <cell r="DN155">
            <v>-31620.7</v>
          </cell>
          <cell r="DO155">
            <v>-35231.21</v>
          </cell>
          <cell r="DP155">
            <v>-42980.75</v>
          </cell>
          <cell r="DQ155">
            <v>-50289.56</v>
          </cell>
          <cell r="DR155">
            <v>-52347.32</v>
          </cell>
          <cell r="DS155">
            <v>-44764.52</v>
          </cell>
          <cell r="DT155">
            <v>-44764.52</v>
          </cell>
          <cell r="DU155">
            <v>-44764.52</v>
          </cell>
          <cell r="DV155">
            <v>-44764.52</v>
          </cell>
          <cell r="DX155">
            <v>-54269.34</v>
          </cell>
          <cell r="DY155">
            <v>-5538.66</v>
          </cell>
          <cell r="DZ155">
            <v>-6577.03</v>
          </cell>
          <cell r="EA155">
            <v>-6394.81</v>
          </cell>
          <cell r="EB155">
            <v>-3678.56</v>
          </cell>
          <cell r="EC155">
            <v>-5137.08</v>
          </cell>
          <cell r="ED155">
            <v>-3844.23</v>
          </cell>
          <cell r="EE155">
            <v>-3056.44</v>
          </cell>
          <cell r="EF155">
            <v>-3491.77</v>
          </cell>
          <cell r="EG155">
            <v>-4137.6899999999996</v>
          </cell>
          <cell r="EH155">
            <v>-4137.6899999999996</v>
          </cell>
          <cell r="EI155">
            <v>-4137.6899999999996</v>
          </cell>
          <cell r="EJ155">
            <v>-4137.6899999999996</v>
          </cell>
          <cell r="EL155">
            <v>-97297</v>
          </cell>
          <cell r="EM155">
            <v>-9093</v>
          </cell>
          <cell r="EN155">
            <v>-10881</v>
          </cell>
          <cell r="EO155">
            <v>-7242</v>
          </cell>
          <cell r="EP155">
            <v>-3553</v>
          </cell>
          <cell r="EQ155">
            <v>-4024</v>
          </cell>
          <cell r="ER155">
            <v>-7957</v>
          </cell>
          <cell r="ES155">
            <v>-9761</v>
          </cell>
          <cell r="ET155">
            <v>-9714</v>
          </cell>
          <cell r="EU155">
            <v>-8768</v>
          </cell>
          <cell r="EV155">
            <v>-8768</v>
          </cell>
          <cell r="EW155">
            <v>-8768</v>
          </cell>
          <cell r="EX155">
            <v>-8768</v>
          </cell>
          <cell r="EZ155">
            <v>-393.07</v>
          </cell>
          <cell r="FA155">
            <v>-13.6</v>
          </cell>
          <cell r="FB155">
            <v>-21.72</v>
          </cell>
          <cell r="FC155">
            <v>-29.82</v>
          </cell>
          <cell r="FD155">
            <v>-52</v>
          </cell>
          <cell r="FE155">
            <v>12.63</v>
          </cell>
          <cell r="FF155">
            <v>-11.21</v>
          </cell>
          <cell r="FG155">
            <v>-16.29</v>
          </cell>
          <cell r="FH155">
            <v>-35.619999999999997</v>
          </cell>
          <cell r="FI155">
            <v>-56.36</v>
          </cell>
          <cell r="FJ155">
            <v>-56.36</v>
          </cell>
          <cell r="FK155">
            <v>-56.36</v>
          </cell>
          <cell r="FL155">
            <v>-56.36</v>
          </cell>
          <cell r="FN155" t="str">
            <v>0</v>
          </cell>
          <cell r="FO155" t="str">
            <v>0</v>
          </cell>
          <cell r="FP155" t="str">
            <v>0</v>
          </cell>
          <cell r="FQ155" t="str">
            <v>0</v>
          </cell>
          <cell r="FR155" t="str">
            <v>0</v>
          </cell>
          <cell r="FS155" t="str">
            <v>0</v>
          </cell>
          <cell r="FT155" t="str">
            <v>0</v>
          </cell>
          <cell r="FU155" t="str">
            <v>0</v>
          </cell>
          <cell r="FV155" t="str">
            <v>0</v>
          </cell>
          <cell r="FW155" t="str">
            <v>0</v>
          </cell>
          <cell r="FX155" t="str">
            <v>0</v>
          </cell>
          <cell r="FY155" t="str">
            <v>0</v>
          </cell>
          <cell r="FZ155" t="str">
            <v>0</v>
          </cell>
          <cell r="GB155">
            <v>-151959.41</v>
          </cell>
          <cell r="GC155">
            <v>-14645.26</v>
          </cell>
          <cell r="GD155">
            <v>-17479.75</v>
          </cell>
          <cell r="GE155">
            <v>-13666.63</v>
          </cell>
          <cell r="GF155">
            <v>-7283.56</v>
          </cell>
          <cell r="GG155">
            <v>-9148.4500000000007</v>
          </cell>
          <cell r="GH155">
            <v>-11812.44</v>
          </cell>
          <cell r="GI155">
            <v>-12833.73</v>
          </cell>
          <cell r="GJ155">
            <v>-13241.39</v>
          </cell>
          <cell r="GK155">
            <v>-12962.05</v>
          </cell>
          <cell r="GL155">
            <v>-12962.05</v>
          </cell>
          <cell r="GM155">
            <v>-12962.05</v>
          </cell>
          <cell r="GN155">
            <v>-12962.05</v>
          </cell>
        </row>
        <row r="156">
          <cell r="A156" t="str">
            <v>Total ShortTerm</v>
          </cell>
          <cell r="B156">
            <v>903735.92999999993</v>
          </cell>
          <cell r="C156">
            <v>76964.569999999992</v>
          </cell>
          <cell r="D156">
            <v>78080.180000000008</v>
          </cell>
          <cell r="E156">
            <v>88142.05</v>
          </cell>
          <cell r="F156">
            <v>87461.37999999999</v>
          </cell>
          <cell r="G156">
            <v>74501.959999999992</v>
          </cell>
          <cell r="H156">
            <v>63176.19</v>
          </cell>
          <cell r="I156">
            <v>55095.72</v>
          </cell>
          <cell r="J156">
            <v>63598.61</v>
          </cell>
          <cell r="K156">
            <v>68495.759999999995</v>
          </cell>
          <cell r="L156">
            <v>74529.53</v>
          </cell>
          <cell r="M156">
            <v>85388.189999999988</v>
          </cell>
          <cell r="N156">
            <v>88301.79</v>
          </cell>
          <cell r="P156">
            <v>137117.80000000002</v>
          </cell>
          <cell r="Q156">
            <v>10832.8</v>
          </cell>
          <cell r="R156">
            <v>10937.570000000002</v>
          </cell>
          <cell r="S156">
            <v>13286.62</v>
          </cell>
          <cell r="T156">
            <v>14150.82</v>
          </cell>
          <cell r="U156">
            <v>11411.359999999999</v>
          </cell>
          <cell r="V156">
            <v>9815.4</v>
          </cell>
          <cell r="W156">
            <v>8650.68</v>
          </cell>
          <cell r="X156">
            <v>9554.3300000000017</v>
          </cell>
          <cell r="Y156">
            <v>10280.450000000001</v>
          </cell>
          <cell r="Z156">
            <v>11319.17</v>
          </cell>
          <cell r="AA156">
            <v>13188.51</v>
          </cell>
          <cell r="AB156">
            <v>13690.09</v>
          </cell>
          <cell r="AD156">
            <v>1245447.23</v>
          </cell>
          <cell r="AE156">
            <v>97923.81</v>
          </cell>
          <cell r="AF156">
            <v>107106.81</v>
          </cell>
          <cell r="AG156">
            <v>118189.26</v>
          </cell>
          <cell r="AH156">
            <v>115706.43</v>
          </cell>
          <cell r="AI156">
            <v>103441.9</v>
          </cell>
          <cell r="AJ156">
            <v>91750.26999999999</v>
          </cell>
          <cell r="AK156">
            <v>81526.06</v>
          </cell>
          <cell r="AL156">
            <v>88593.94</v>
          </cell>
          <cell r="AM156">
            <v>98266.84</v>
          </cell>
          <cell r="AN156">
            <v>105064.37999999999</v>
          </cell>
          <cell r="AO156">
            <v>117297.55999999998</v>
          </cell>
          <cell r="AP156">
            <v>120579.96999999999</v>
          </cell>
          <cell r="AR156">
            <v>481951.73000000004</v>
          </cell>
          <cell r="AS156">
            <v>44724.12</v>
          </cell>
          <cell r="AT156">
            <v>44737.67</v>
          </cell>
          <cell r="AU156">
            <v>48795.06</v>
          </cell>
          <cell r="AV156">
            <v>45970.16</v>
          </cell>
          <cell r="AW156">
            <v>37483.189999999995</v>
          </cell>
          <cell r="AX156">
            <v>30942.169999999995</v>
          </cell>
          <cell r="AY156">
            <v>24828.829999999994</v>
          </cell>
          <cell r="AZ156">
            <v>27688.920000000002</v>
          </cell>
          <cell r="BA156">
            <v>38515.800000000003</v>
          </cell>
          <cell r="BB156">
            <v>41723.630000000005</v>
          </cell>
          <cell r="BC156">
            <v>47496.59</v>
          </cell>
          <cell r="BD156">
            <v>49045.59</v>
          </cell>
          <cell r="BF156">
            <v>418972.33999999997</v>
          </cell>
          <cell r="BG156">
            <v>34600.520000000004</v>
          </cell>
          <cell r="BH156">
            <v>35078.660000000003</v>
          </cell>
          <cell r="BI156">
            <v>36987.620000000003</v>
          </cell>
          <cell r="BJ156">
            <v>36768.379999999997</v>
          </cell>
          <cell r="BK156">
            <v>34269.9</v>
          </cell>
          <cell r="BL156">
            <v>32423.040000000001</v>
          </cell>
          <cell r="BM156">
            <v>30940.68</v>
          </cell>
          <cell r="BN156">
            <v>32585.57</v>
          </cell>
          <cell r="BO156">
            <v>33976.51</v>
          </cell>
          <cell r="BP156">
            <v>35305.47</v>
          </cell>
          <cell r="BQ156">
            <v>37697.129999999997</v>
          </cell>
          <cell r="BR156">
            <v>38338.86</v>
          </cell>
          <cell r="BT156">
            <v>28815.699999999997</v>
          </cell>
          <cell r="BU156">
            <v>2450.9799999999996</v>
          </cell>
          <cell r="BV156">
            <v>2501.5100000000002</v>
          </cell>
          <cell r="BW156">
            <v>2741.51</v>
          </cell>
          <cell r="BX156">
            <v>2708.63</v>
          </cell>
          <cell r="BY156">
            <v>2466.19</v>
          </cell>
          <cell r="BZ156">
            <v>2185.86</v>
          </cell>
          <cell r="CA156">
            <v>2034.42</v>
          </cell>
          <cell r="CB156">
            <v>2068.2500000000005</v>
          </cell>
          <cell r="CC156">
            <v>2116.0100000000002</v>
          </cell>
          <cell r="CD156">
            <v>2288.34</v>
          </cell>
          <cell r="CE156">
            <v>2586.4300000000003</v>
          </cell>
          <cell r="CF156">
            <v>2667.57</v>
          </cell>
          <cell r="CH156">
            <v>498078.44000000006</v>
          </cell>
          <cell r="CI156">
            <v>41609.58</v>
          </cell>
          <cell r="CJ156">
            <v>42194.66</v>
          </cell>
          <cell r="CK156">
            <v>45363.130000000005</v>
          </cell>
          <cell r="CL156">
            <v>45340.170000000006</v>
          </cell>
          <cell r="CM156">
            <v>41521.729999999996</v>
          </cell>
          <cell r="CN156">
            <v>38310.33</v>
          </cell>
          <cell r="CO156">
            <v>35387.130000000005</v>
          </cell>
          <cell r="CP156">
            <v>37514.04</v>
          </cell>
          <cell r="CQ156">
            <v>39085.29</v>
          </cell>
          <cell r="CR156">
            <v>41132.19</v>
          </cell>
          <cell r="CS156">
            <v>44815.89</v>
          </cell>
          <cell r="CT156">
            <v>45804.3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3714119.1699999995</v>
          </cell>
          <cell r="DK156">
            <v>309106.37999999995</v>
          </cell>
          <cell r="DL156">
            <v>320637.06</v>
          </cell>
          <cell r="DM156">
            <v>353505.25</v>
          </cell>
          <cell r="DN156">
            <v>348105.97000000003</v>
          </cell>
          <cell r="DO156">
            <v>305096.23</v>
          </cell>
          <cell r="DP156">
            <v>268603.26</v>
          </cell>
          <cell r="DQ156">
            <v>238463.51999999996</v>
          </cell>
          <cell r="DR156">
            <v>261603.65999999997</v>
          </cell>
          <cell r="DS156">
            <v>290736.65999999997</v>
          </cell>
          <cell r="DT156">
            <v>311362.70999999996</v>
          </cell>
          <cell r="DU156">
            <v>348470.3</v>
          </cell>
          <cell r="DV156">
            <v>358428.17</v>
          </cell>
          <cell r="DX156">
            <v>814215.53</v>
          </cell>
          <cell r="DY156">
            <v>71077.53</v>
          </cell>
          <cell r="DZ156">
            <v>71193.290000000008</v>
          </cell>
          <cell r="EA156">
            <v>75983.34</v>
          </cell>
          <cell r="EB156">
            <v>78170.41</v>
          </cell>
          <cell r="EC156">
            <v>70681.06</v>
          </cell>
          <cell r="ED156">
            <v>67515.97</v>
          </cell>
          <cell r="EE156">
            <v>64725.649999999994</v>
          </cell>
          <cell r="EF156">
            <v>68260.75</v>
          </cell>
          <cell r="EG156">
            <v>70972.28</v>
          </cell>
          <cell r="EH156">
            <v>74180.11</v>
          </cell>
          <cell r="EI156">
            <v>49953.07</v>
          </cell>
          <cell r="EJ156">
            <v>51502.07</v>
          </cell>
          <cell r="EL156">
            <v>605821</v>
          </cell>
          <cell r="EM156">
            <v>48259</v>
          </cell>
          <cell r="EN156">
            <v>48362</v>
          </cell>
          <cell r="EO156">
            <v>59549</v>
          </cell>
          <cell r="EP156">
            <v>62371</v>
          </cell>
          <cell r="EQ156">
            <v>52021</v>
          </cell>
          <cell r="ER156">
            <v>40785</v>
          </cell>
          <cell r="ES156">
            <v>33120</v>
          </cell>
          <cell r="ET156">
            <v>39671</v>
          </cell>
          <cell r="EU156">
            <v>46117</v>
          </cell>
          <cell r="EV156">
            <v>51372</v>
          </cell>
          <cell r="EW156">
            <v>60828</v>
          </cell>
          <cell r="EX156">
            <v>63366</v>
          </cell>
          <cell r="EZ156">
            <v>43548.12</v>
          </cell>
          <cell r="FA156">
            <v>3661.46</v>
          </cell>
          <cell r="FB156">
            <v>3692.15</v>
          </cell>
          <cell r="FC156">
            <v>3925.41</v>
          </cell>
          <cell r="FD156">
            <v>3875.51</v>
          </cell>
          <cell r="FE156">
            <v>3573.44</v>
          </cell>
          <cell r="FF156">
            <v>3311.1</v>
          </cell>
          <cell r="FG156">
            <v>3184.0600000000004</v>
          </cell>
          <cell r="FH156">
            <v>3300.42</v>
          </cell>
          <cell r="FI156">
            <v>3458.64</v>
          </cell>
          <cell r="FJ156">
            <v>3626.6699999999996</v>
          </cell>
          <cell r="FK156">
            <v>3929.06</v>
          </cell>
          <cell r="FL156">
            <v>4010.2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B156">
            <v>1463584.6500000001</v>
          </cell>
          <cell r="GC156">
            <v>122997.99</v>
          </cell>
          <cell r="GD156">
            <v>123247.44</v>
          </cell>
          <cell r="GE156">
            <v>139457.75</v>
          </cell>
          <cell r="GF156">
            <v>144416.92000000001</v>
          </cell>
          <cell r="GG156">
            <v>126275.50000000001</v>
          </cell>
          <cell r="GH156">
            <v>111612.06999999999</v>
          </cell>
          <cell r="GI156">
            <v>101029.71</v>
          </cell>
          <cell r="GJ156">
            <v>111232.17</v>
          </cell>
          <cell r="GK156">
            <v>120547.92</v>
          </cell>
          <cell r="GL156">
            <v>129178.78000000001</v>
          </cell>
          <cell r="GM156">
            <v>114710.13</v>
          </cell>
          <cell r="GN156">
            <v>118878.27</v>
          </cell>
        </row>
        <row r="157">
          <cell r="A157" t="str">
            <v>Short Term Interest Expenses</v>
          </cell>
          <cell r="B157">
            <v>903735.93</v>
          </cell>
          <cell r="C157">
            <v>76964.570000000007</v>
          </cell>
          <cell r="D157">
            <v>78080.179999999993</v>
          </cell>
          <cell r="E157">
            <v>88142.05</v>
          </cell>
          <cell r="F157">
            <v>87461.38</v>
          </cell>
          <cell r="G157">
            <v>74501.960000000006</v>
          </cell>
          <cell r="H157">
            <v>63176.19</v>
          </cell>
          <cell r="I157">
            <v>55095.72</v>
          </cell>
          <cell r="J157">
            <v>63598.61</v>
          </cell>
          <cell r="K157">
            <v>68495.759999999995</v>
          </cell>
          <cell r="L157">
            <v>74529.53</v>
          </cell>
          <cell r="M157">
            <v>85388.19</v>
          </cell>
          <cell r="N157">
            <v>88301.79</v>
          </cell>
          <cell r="P157">
            <v>137117.79999999999</v>
          </cell>
          <cell r="Q157">
            <v>10832.8</v>
          </cell>
          <cell r="R157">
            <v>10937.57</v>
          </cell>
          <cell r="S157">
            <v>13286.62</v>
          </cell>
          <cell r="T157">
            <v>14150.82</v>
          </cell>
          <cell r="U157">
            <v>11411.36</v>
          </cell>
          <cell r="V157">
            <v>9815.4</v>
          </cell>
          <cell r="W157">
            <v>8650.68</v>
          </cell>
          <cell r="X157">
            <v>9554.33</v>
          </cell>
          <cell r="Y157">
            <v>10280.450000000001</v>
          </cell>
          <cell r="Z157">
            <v>11319.17</v>
          </cell>
          <cell r="AA157">
            <v>13188.51</v>
          </cell>
          <cell r="AB157">
            <v>13690.09</v>
          </cell>
          <cell r="AD157">
            <v>1245447.23</v>
          </cell>
          <cell r="AE157">
            <v>97923.81</v>
          </cell>
          <cell r="AF157">
            <v>107106.81</v>
          </cell>
          <cell r="AG157">
            <v>118189.26</v>
          </cell>
          <cell r="AH157">
            <v>115706.43</v>
          </cell>
          <cell r="AI157">
            <v>103441.9</v>
          </cell>
          <cell r="AJ157">
            <v>91750.27</v>
          </cell>
          <cell r="AK157">
            <v>81526.06</v>
          </cell>
          <cell r="AL157">
            <v>88593.94</v>
          </cell>
          <cell r="AM157">
            <v>98266.84</v>
          </cell>
          <cell r="AN157">
            <v>105064.38</v>
          </cell>
          <cell r="AO157">
            <v>117297.56</v>
          </cell>
          <cell r="AP157">
            <v>120579.97</v>
          </cell>
          <cell r="AR157">
            <v>481951.73</v>
          </cell>
          <cell r="AS157">
            <v>44724.12</v>
          </cell>
          <cell r="AT157">
            <v>44737.67</v>
          </cell>
          <cell r="AU157">
            <v>48795.06</v>
          </cell>
          <cell r="AV157">
            <v>45970.16</v>
          </cell>
          <cell r="AW157">
            <v>37483.19</v>
          </cell>
          <cell r="AX157">
            <v>30942.17</v>
          </cell>
          <cell r="AY157">
            <v>24828.83</v>
          </cell>
          <cell r="AZ157">
            <v>27688.92</v>
          </cell>
          <cell r="BA157">
            <v>38515.800000000003</v>
          </cell>
          <cell r="BB157">
            <v>41723.629999999997</v>
          </cell>
          <cell r="BC157">
            <v>47496.59</v>
          </cell>
          <cell r="BD157">
            <v>49045.59</v>
          </cell>
          <cell r="BF157">
            <v>418972.34</v>
          </cell>
          <cell r="BG157">
            <v>34600.519999999997</v>
          </cell>
          <cell r="BH157">
            <v>35078.660000000003</v>
          </cell>
          <cell r="BI157">
            <v>36987.620000000003</v>
          </cell>
          <cell r="BJ157">
            <v>36768.379999999997</v>
          </cell>
          <cell r="BK157">
            <v>34269.9</v>
          </cell>
          <cell r="BL157">
            <v>32423.040000000001</v>
          </cell>
          <cell r="BM157">
            <v>30940.68</v>
          </cell>
          <cell r="BN157">
            <v>32585.57</v>
          </cell>
          <cell r="BO157">
            <v>33976.51</v>
          </cell>
          <cell r="BP157">
            <v>35305.47</v>
          </cell>
          <cell r="BQ157">
            <v>37697.129999999997</v>
          </cell>
          <cell r="BR157">
            <v>38338.86</v>
          </cell>
          <cell r="BT157">
            <v>28815.7</v>
          </cell>
          <cell r="BU157">
            <v>2450.98</v>
          </cell>
          <cell r="BV157">
            <v>2501.5100000000002</v>
          </cell>
          <cell r="BW157">
            <v>2741.51</v>
          </cell>
          <cell r="BX157">
            <v>2708.63</v>
          </cell>
          <cell r="BY157">
            <v>2466.19</v>
          </cell>
          <cell r="BZ157">
            <v>2185.86</v>
          </cell>
          <cell r="CA157">
            <v>2034.42</v>
          </cell>
          <cell r="CB157">
            <v>2068.25</v>
          </cell>
          <cell r="CC157">
            <v>2116.0100000000002</v>
          </cell>
          <cell r="CD157">
            <v>2288.34</v>
          </cell>
          <cell r="CE157">
            <v>2586.4299999999998</v>
          </cell>
          <cell r="CF157">
            <v>2667.57</v>
          </cell>
          <cell r="CH157">
            <v>498078.44</v>
          </cell>
          <cell r="CI157">
            <v>41609.58</v>
          </cell>
          <cell r="CJ157">
            <v>42194.66</v>
          </cell>
          <cell r="CK157">
            <v>45363.13</v>
          </cell>
          <cell r="CL157">
            <v>45340.17</v>
          </cell>
          <cell r="CM157">
            <v>41521.730000000003</v>
          </cell>
          <cell r="CN157">
            <v>38310.33</v>
          </cell>
          <cell r="CO157">
            <v>35387.129999999997</v>
          </cell>
          <cell r="CP157">
            <v>37514.04</v>
          </cell>
          <cell r="CQ157">
            <v>39085.29</v>
          </cell>
          <cell r="CR157">
            <v>41132.19</v>
          </cell>
          <cell r="CS157">
            <v>44815.89</v>
          </cell>
          <cell r="CT157">
            <v>45804.3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3714119.17</v>
          </cell>
          <cell r="DK157">
            <v>309106.38</v>
          </cell>
          <cell r="DL157">
            <v>320637.06</v>
          </cell>
          <cell r="DM157">
            <v>353505.25</v>
          </cell>
          <cell r="DN157">
            <v>348105.97</v>
          </cell>
          <cell r="DO157">
            <v>305096.23</v>
          </cell>
          <cell r="DP157">
            <v>268603.26</v>
          </cell>
          <cell r="DQ157">
            <v>238463.52</v>
          </cell>
          <cell r="DR157">
            <v>261603.66</v>
          </cell>
          <cell r="DS157">
            <v>290736.65999999997</v>
          </cell>
          <cell r="DT157">
            <v>311362.71000000002</v>
          </cell>
          <cell r="DU157">
            <v>348470.3</v>
          </cell>
          <cell r="DV157">
            <v>358428.17</v>
          </cell>
          <cell r="DX157">
            <v>814215.53</v>
          </cell>
          <cell r="DY157">
            <v>71077.53</v>
          </cell>
          <cell r="DZ157">
            <v>71193.289999999994</v>
          </cell>
          <cell r="EA157">
            <v>75983.34</v>
          </cell>
          <cell r="EB157">
            <v>78170.41</v>
          </cell>
          <cell r="EC157">
            <v>70681.06</v>
          </cell>
          <cell r="ED157">
            <v>67515.97</v>
          </cell>
          <cell r="EE157">
            <v>64725.65</v>
          </cell>
          <cell r="EF157">
            <v>68260.75</v>
          </cell>
          <cell r="EG157">
            <v>70972.28</v>
          </cell>
          <cell r="EH157">
            <v>74180.11</v>
          </cell>
          <cell r="EI157">
            <v>49953.07</v>
          </cell>
          <cell r="EJ157">
            <v>51502.07</v>
          </cell>
          <cell r="EL157">
            <v>605821</v>
          </cell>
          <cell r="EM157">
            <v>48259</v>
          </cell>
          <cell r="EN157">
            <v>48362</v>
          </cell>
          <cell r="EO157">
            <v>59549</v>
          </cell>
          <cell r="EP157">
            <v>62371</v>
          </cell>
          <cell r="EQ157">
            <v>52021</v>
          </cell>
          <cell r="ER157">
            <v>40785</v>
          </cell>
          <cell r="ES157">
            <v>33120</v>
          </cell>
          <cell r="ET157">
            <v>39671</v>
          </cell>
          <cell r="EU157">
            <v>46117</v>
          </cell>
          <cell r="EV157">
            <v>51372</v>
          </cell>
          <cell r="EW157">
            <v>60828</v>
          </cell>
          <cell r="EX157">
            <v>63366</v>
          </cell>
          <cell r="EZ157">
            <v>43548.12</v>
          </cell>
          <cell r="FA157">
            <v>3661.46</v>
          </cell>
          <cell r="FB157">
            <v>3692.15</v>
          </cell>
          <cell r="FC157">
            <v>3925.41</v>
          </cell>
          <cell r="FD157">
            <v>3875.51</v>
          </cell>
          <cell r="FE157">
            <v>3573.44</v>
          </cell>
          <cell r="FF157">
            <v>3311.1</v>
          </cell>
          <cell r="FG157">
            <v>3184.06</v>
          </cell>
          <cell r="FH157">
            <v>3300.42</v>
          </cell>
          <cell r="FI157">
            <v>3458.64</v>
          </cell>
          <cell r="FJ157">
            <v>3626.67</v>
          </cell>
          <cell r="FK157">
            <v>3929.06</v>
          </cell>
          <cell r="FL157">
            <v>4010.2</v>
          </cell>
          <cell r="FN157" t="str">
            <v>0</v>
          </cell>
          <cell r="FO157" t="str">
            <v>0</v>
          </cell>
          <cell r="FP157" t="str">
            <v>0</v>
          </cell>
          <cell r="FQ157" t="str">
            <v>0</v>
          </cell>
          <cell r="FR157" t="str">
            <v>0</v>
          </cell>
          <cell r="FS157" t="str">
            <v>0</v>
          </cell>
          <cell r="FT157" t="str">
            <v>0</v>
          </cell>
          <cell r="FU157" t="str">
            <v>0</v>
          </cell>
          <cell r="FV157" t="str">
            <v>0</v>
          </cell>
          <cell r="FW157" t="str">
            <v>0</v>
          </cell>
          <cell r="FX157" t="str">
            <v>0</v>
          </cell>
          <cell r="FY157" t="str">
            <v>0</v>
          </cell>
          <cell r="FZ157" t="str">
            <v>0</v>
          </cell>
          <cell r="GB157">
            <v>1463584.65</v>
          </cell>
          <cell r="GC157">
            <v>122997.99</v>
          </cell>
          <cell r="GD157">
            <v>123247.44</v>
          </cell>
          <cell r="GE157">
            <v>139457.75</v>
          </cell>
          <cell r="GF157">
            <v>144416.92000000001</v>
          </cell>
          <cell r="GG157">
            <v>126275.5</v>
          </cell>
          <cell r="GH157">
            <v>111612.07</v>
          </cell>
          <cell r="GI157">
            <v>101029.71</v>
          </cell>
          <cell r="GJ157">
            <v>111232.17</v>
          </cell>
          <cell r="GK157">
            <v>120547.92</v>
          </cell>
          <cell r="GL157">
            <v>129178.78</v>
          </cell>
          <cell r="GM157">
            <v>114710.13</v>
          </cell>
          <cell r="GN157">
            <v>118878.27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</row>
        <row r="159">
          <cell r="A159" t="str">
            <v>ShortTerm Interest Expenses</v>
          </cell>
          <cell r="B159">
            <v>708150.13</v>
          </cell>
          <cell r="C159">
            <v>57587.6</v>
          </cell>
          <cell r="D159">
            <v>59758.46</v>
          </cell>
          <cell r="E159">
            <v>68425.570000000007</v>
          </cell>
          <cell r="F159">
            <v>67430.2</v>
          </cell>
          <cell r="G159">
            <v>56086.51</v>
          </cell>
          <cell r="H159">
            <v>47701.33</v>
          </cell>
          <cell r="I159">
            <v>40971.08</v>
          </cell>
          <cell r="J159">
            <v>48439.27</v>
          </cell>
          <cell r="K159">
            <v>54754.47</v>
          </cell>
          <cell r="L159">
            <v>60788.24</v>
          </cell>
          <cell r="M159">
            <v>71646.899999999994</v>
          </cell>
          <cell r="N159">
            <v>74560.5</v>
          </cell>
          <cell r="P159">
            <v>121909.39</v>
          </cell>
          <cell r="Q159">
            <v>9913.81</v>
          </cell>
          <cell r="R159">
            <v>10287.530000000001</v>
          </cell>
          <cell r="S159">
            <v>11779.59</v>
          </cell>
          <cell r="T159">
            <v>11608.24</v>
          </cell>
          <cell r="U159">
            <v>9655.4</v>
          </cell>
          <cell r="V159">
            <v>8211.8799999999992</v>
          </cell>
          <cell r="W159">
            <v>7053.25</v>
          </cell>
          <cell r="X159">
            <v>8338.91</v>
          </cell>
          <cell r="Y159">
            <v>9426.09</v>
          </cell>
          <cell r="Z159">
            <v>10464.81</v>
          </cell>
          <cell r="AA159">
            <v>12334.15</v>
          </cell>
          <cell r="AB159">
            <v>12835.73</v>
          </cell>
          <cell r="AD159">
            <v>797789.38</v>
          </cell>
          <cell r="AE159">
            <v>64877.16</v>
          </cell>
          <cell r="AF159">
            <v>67322.83</v>
          </cell>
          <cell r="AG159">
            <v>77087.03</v>
          </cell>
          <cell r="AH159">
            <v>75965.67</v>
          </cell>
          <cell r="AI159">
            <v>63186.06</v>
          </cell>
          <cell r="AJ159">
            <v>53739.48</v>
          </cell>
          <cell r="AK159">
            <v>46157.29</v>
          </cell>
          <cell r="AL159">
            <v>54570.83</v>
          </cell>
          <cell r="AM159">
            <v>61685.41</v>
          </cell>
          <cell r="AN159">
            <v>68482.95</v>
          </cell>
          <cell r="AO159">
            <v>80716.13</v>
          </cell>
          <cell r="AP159">
            <v>83998.54</v>
          </cell>
          <cell r="AR159">
            <v>376484.87</v>
          </cell>
          <cell r="AS159">
            <v>30616.19</v>
          </cell>
          <cell r="AT159">
            <v>31770.32</v>
          </cell>
          <cell r="AU159">
            <v>36378.15</v>
          </cell>
          <cell r="AV159">
            <v>35848.97</v>
          </cell>
          <cell r="AW159">
            <v>29818.14</v>
          </cell>
          <cell r="AX159">
            <v>25360.2</v>
          </cell>
          <cell r="AY159">
            <v>21782.09</v>
          </cell>
          <cell r="AZ159">
            <v>25752.52</v>
          </cell>
          <cell r="BA159">
            <v>29109.97</v>
          </cell>
          <cell r="BB159">
            <v>32317.8</v>
          </cell>
          <cell r="BC159">
            <v>38090.76</v>
          </cell>
          <cell r="BD159">
            <v>39639.760000000002</v>
          </cell>
          <cell r="BF159">
            <v>155972.29999999999</v>
          </cell>
          <cell r="BG159">
            <v>12683.85</v>
          </cell>
          <cell r="BH159">
            <v>13161.99</v>
          </cell>
          <cell r="BI159">
            <v>15070.95</v>
          </cell>
          <cell r="BJ159">
            <v>14851.71</v>
          </cell>
          <cell r="BK159">
            <v>12353.23</v>
          </cell>
          <cell r="BL159">
            <v>10506.37</v>
          </cell>
          <cell r="BM159">
            <v>9024.01</v>
          </cell>
          <cell r="BN159">
            <v>10668.9</v>
          </cell>
          <cell r="BO159">
            <v>12059.84</v>
          </cell>
          <cell r="BP159">
            <v>13388.8</v>
          </cell>
          <cell r="BQ159">
            <v>15780.46</v>
          </cell>
          <cell r="BR159">
            <v>16422.189999999999</v>
          </cell>
          <cell r="BT159">
            <v>19720.64</v>
          </cell>
          <cell r="BU159">
            <v>1603.71</v>
          </cell>
          <cell r="BV159">
            <v>1664.16</v>
          </cell>
          <cell r="BW159">
            <v>1905.52</v>
          </cell>
          <cell r="BX159">
            <v>1877.8</v>
          </cell>
          <cell r="BY159">
            <v>1561.9</v>
          </cell>
          <cell r="BZ159">
            <v>1328.39</v>
          </cell>
          <cell r="CA159">
            <v>1140.97</v>
          </cell>
          <cell r="CB159">
            <v>1348.94</v>
          </cell>
          <cell r="CC159">
            <v>1524.81</v>
          </cell>
          <cell r="CD159">
            <v>1692.84</v>
          </cell>
          <cell r="CE159">
            <v>1995.23</v>
          </cell>
          <cell r="CF159">
            <v>2076.37</v>
          </cell>
          <cell r="CH159">
            <v>240233.17</v>
          </cell>
          <cell r="CI159">
            <v>19536.04</v>
          </cell>
          <cell r="CJ159">
            <v>20272.490000000002</v>
          </cell>
          <cell r="CK159">
            <v>23212.720000000001</v>
          </cell>
          <cell r="CL159">
            <v>22875.05</v>
          </cell>
          <cell r="CM159">
            <v>19026.810000000001</v>
          </cell>
          <cell r="CN159">
            <v>16182.22</v>
          </cell>
          <cell r="CO159">
            <v>13899.05</v>
          </cell>
          <cell r="CP159">
            <v>16432.560000000001</v>
          </cell>
          <cell r="CQ159">
            <v>18574.93</v>
          </cell>
          <cell r="CR159">
            <v>20621.830000000002</v>
          </cell>
          <cell r="CS159">
            <v>24305.53</v>
          </cell>
          <cell r="CT159">
            <v>25293.94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2420259.88</v>
          </cell>
          <cell r="DK159">
            <v>196818.36</v>
          </cell>
          <cell r="DL159">
            <v>204237.78</v>
          </cell>
          <cell r="DM159">
            <v>233859.53</v>
          </cell>
          <cell r="DN159">
            <v>230457.64</v>
          </cell>
          <cell r="DO159">
            <v>191688.05</v>
          </cell>
          <cell r="DP159">
            <v>163029.87</v>
          </cell>
          <cell r="DQ159">
            <v>140027.74</v>
          </cell>
          <cell r="DR159">
            <v>165551.93</v>
          </cell>
          <cell r="DS159">
            <v>187135.52</v>
          </cell>
          <cell r="DT159">
            <v>207757.27</v>
          </cell>
          <cell r="DU159">
            <v>244869.16</v>
          </cell>
          <cell r="DV159">
            <v>254827.03</v>
          </cell>
          <cell r="DX159">
            <v>376484.87</v>
          </cell>
          <cell r="DY159">
            <v>30616.19</v>
          </cell>
          <cell r="DZ159">
            <v>31770.32</v>
          </cell>
          <cell r="EA159">
            <v>36378.15</v>
          </cell>
          <cell r="EB159">
            <v>35848.97</v>
          </cell>
          <cell r="EC159">
            <v>29818.14</v>
          </cell>
          <cell r="ED159">
            <v>25360.2</v>
          </cell>
          <cell r="EE159">
            <v>21782.09</v>
          </cell>
          <cell r="EF159">
            <v>25752.52</v>
          </cell>
          <cell r="EG159">
            <v>29109.97</v>
          </cell>
          <cell r="EH159">
            <v>32317.8</v>
          </cell>
          <cell r="EI159">
            <v>38090.76</v>
          </cell>
          <cell r="EJ159">
            <v>39639.760000000002</v>
          </cell>
          <cell r="EL159">
            <v>616718</v>
          </cell>
          <cell r="EM159">
            <v>50152</v>
          </cell>
          <cell r="EN159">
            <v>52043</v>
          </cell>
          <cell r="EO159">
            <v>59591</v>
          </cell>
          <cell r="EP159">
            <v>58724</v>
          </cell>
          <cell r="EQ159">
            <v>48845</v>
          </cell>
          <cell r="ER159">
            <v>41542</v>
          </cell>
          <cell r="ES159">
            <v>35681</v>
          </cell>
          <cell r="ET159">
            <v>42185</v>
          </cell>
          <cell r="EU159">
            <v>47685</v>
          </cell>
          <cell r="EV159">
            <v>52940</v>
          </cell>
          <cell r="EW159">
            <v>62396</v>
          </cell>
          <cell r="EX159">
            <v>64934</v>
          </cell>
          <cell r="EZ159">
            <v>19720.64</v>
          </cell>
          <cell r="FA159">
            <v>1603.71</v>
          </cell>
          <cell r="FB159">
            <v>1664.16</v>
          </cell>
          <cell r="FC159">
            <v>1905.52</v>
          </cell>
          <cell r="FD159">
            <v>1877.8</v>
          </cell>
          <cell r="FE159">
            <v>1561.9</v>
          </cell>
          <cell r="FF159">
            <v>1328.39</v>
          </cell>
          <cell r="FG159">
            <v>1140.97</v>
          </cell>
          <cell r="FH159">
            <v>1348.94</v>
          </cell>
          <cell r="FI159">
            <v>1524.81</v>
          </cell>
          <cell r="FJ159">
            <v>1692.84</v>
          </cell>
          <cell r="FK159">
            <v>1995.23</v>
          </cell>
          <cell r="FL159">
            <v>2076.37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B159">
            <v>1012923.51</v>
          </cell>
          <cell r="GC159">
            <v>82371.899999999994</v>
          </cell>
          <cell r="GD159">
            <v>85477.48</v>
          </cell>
          <cell r="GE159">
            <v>97874.67</v>
          </cell>
          <cell r="GF159">
            <v>96450.77</v>
          </cell>
          <cell r="GG159">
            <v>80225.039999999994</v>
          </cell>
          <cell r="GH159">
            <v>68230.59</v>
          </cell>
          <cell r="GI159">
            <v>58604.06</v>
          </cell>
          <cell r="GJ159">
            <v>69286.460000000006</v>
          </cell>
          <cell r="GK159">
            <v>78319.78</v>
          </cell>
          <cell r="GL159">
            <v>86950.64</v>
          </cell>
          <cell r="GM159">
            <v>102481.99</v>
          </cell>
          <cell r="GN159">
            <v>106650.13</v>
          </cell>
        </row>
        <row r="160">
          <cell r="A160" t="str">
            <v>ShortTerm Interest - Div. Other</v>
          </cell>
          <cell r="B160">
            <v>195585.80000000005</v>
          </cell>
          <cell r="C160">
            <v>19376.970000000008</v>
          </cell>
          <cell r="D160">
            <v>18321.719999999994</v>
          </cell>
          <cell r="E160">
            <v>19716.479999999996</v>
          </cell>
          <cell r="F160">
            <v>20031.180000000008</v>
          </cell>
          <cell r="G160">
            <v>18415.450000000004</v>
          </cell>
          <cell r="H160">
            <v>15474.86</v>
          </cell>
          <cell r="I160">
            <v>14124.64</v>
          </cell>
          <cell r="J160">
            <v>15159.340000000004</v>
          </cell>
          <cell r="K160">
            <v>13741.289999999994</v>
          </cell>
          <cell r="L160">
            <v>13741.29</v>
          </cell>
          <cell r="M160">
            <v>13741.290000000008</v>
          </cell>
          <cell r="N160">
            <v>13741.289999999994</v>
          </cell>
          <cell r="P160">
            <v>15208.409999999989</v>
          </cell>
          <cell r="Q160">
            <v>918.98999999999978</v>
          </cell>
          <cell r="R160">
            <v>650.03999999999905</v>
          </cell>
          <cell r="S160">
            <v>1507.0300000000007</v>
          </cell>
          <cell r="T160">
            <v>2542.58</v>
          </cell>
          <cell r="U160">
            <v>1755.9600000000009</v>
          </cell>
          <cell r="V160">
            <v>1603.5200000000004</v>
          </cell>
          <cell r="W160">
            <v>1597.4300000000003</v>
          </cell>
          <cell r="X160">
            <v>1215.42</v>
          </cell>
          <cell r="Y160">
            <v>854.36000000000058</v>
          </cell>
          <cell r="Z160">
            <v>854.36000000000058</v>
          </cell>
          <cell r="AA160">
            <v>854.36000000000058</v>
          </cell>
          <cell r="AB160">
            <v>854.36000000000058</v>
          </cell>
          <cell r="AD160">
            <v>447657.85</v>
          </cell>
          <cell r="AE160">
            <v>33046.649999999994</v>
          </cell>
          <cell r="AF160">
            <v>39783.979999999996</v>
          </cell>
          <cell r="AG160">
            <v>41102.229999999996</v>
          </cell>
          <cell r="AH160">
            <v>39740.759999999995</v>
          </cell>
          <cell r="AI160">
            <v>40255.839999999997</v>
          </cell>
          <cell r="AJ160">
            <v>38010.79</v>
          </cell>
          <cell r="AK160">
            <v>35368.769999999997</v>
          </cell>
          <cell r="AL160">
            <v>34023.11</v>
          </cell>
          <cell r="AM160">
            <v>36581.429999999993</v>
          </cell>
          <cell r="AN160">
            <v>36581.430000000008</v>
          </cell>
          <cell r="AO160">
            <v>36581.429999999993</v>
          </cell>
          <cell r="AP160">
            <v>36581.430000000008</v>
          </cell>
          <cell r="AR160">
            <v>105466.85999999999</v>
          </cell>
          <cell r="AS160">
            <v>14107.930000000004</v>
          </cell>
          <cell r="AT160">
            <v>12967.349999999999</v>
          </cell>
          <cell r="AU160">
            <v>12416.909999999996</v>
          </cell>
          <cell r="AV160">
            <v>10121.190000000002</v>
          </cell>
          <cell r="AW160">
            <v>7665.0500000000029</v>
          </cell>
          <cell r="AX160">
            <v>5581.9699999999975</v>
          </cell>
          <cell r="AY160">
            <v>3046.7400000000016</v>
          </cell>
          <cell r="AZ160">
            <v>1936.3999999999978</v>
          </cell>
          <cell r="BA160">
            <v>9405.8300000000017</v>
          </cell>
          <cell r="BB160">
            <v>9405.8299999999981</v>
          </cell>
          <cell r="BC160">
            <v>9405.8299999999945</v>
          </cell>
          <cell r="BD160">
            <v>9405.8299999999945</v>
          </cell>
          <cell r="BF160">
            <v>263000.04000000004</v>
          </cell>
          <cell r="BG160">
            <v>21916.67</v>
          </cell>
          <cell r="BH160">
            <v>21916.670000000006</v>
          </cell>
          <cell r="BI160">
            <v>21916.670000000002</v>
          </cell>
          <cell r="BJ160">
            <v>21916.67</v>
          </cell>
          <cell r="BK160">
            <v>21916.670000000002</v>
          </cell>
          <cell r="BL160">
            <v>21916.67</v>
          </cell>
          <cell r="BM160">
            <v>21916.67</v>
          </cell>
          <cell r="BN160">
            <v>21916.67</v>
          </cell>
          <cell r="BO160">
            <v>21916.670000000002</v>
          </cell>
          <cell r="BP160">
            <v>21916.670000000002</v>
          </cell>
          <cell r="BQ160">
            <v>21916.67</v>
          </cell>
          <cell r="BR160">
            <v>21916.670000000002</v>
          </cell>
          <cell r="BT160">
            <v>9095.0600000000013</v>
          </cell>
          <cell r="BU160">
            <v>847.27</v>
          </cell>
          <cell r="BV160">
            <v>837.35000000000014</v>
          </cell>
          <cell r="BW160">
            <v>835.99000000000024</v>
          </cell>
          <cell r="BX160">
            <v>830.83000000000015</v>
          </cell>
          <cell r="BY160">
            <v>904.29</v>
          </cell>
          <cell r="BZ160">
            <v>857.47</v>
          </cell>
          <cell r="CA160">
            <v>893.45</v>
          </cell>
          <cell r="CB160">
            <v>719.31</v>
          </cell>
          <cell r="CC160">
            <v>591.20000000000027</v>
          </cell>
          <cell r="CD160">
            <v>595.50000000000023</v>
          </cell>
          <cell r="CE160">
            <v>591.19999999999982</v>
          </cell>
          <cell r="CF160">
            <v>591.20000000000027</v>
          </cell>
          <cell r="CH160">
            <v>257845.27</v>
          </cell>
          <cell r="CI160">
            <v>22073.54</v>
          </cell>
          <cell r="CJ160">
            <v>21922.170000000002</v>
          </cell>
          <cell r="CK160">
            <v>22150.409999999996</v>
          </cell>
          <cell r="CL160">
            <v>22465.119999999999</v>
          </cell>
          <cell r="CM160">
            <v>22494.920000000002</v>
          </cell>
          <cell r="CN160">
            <v>22128.11</v>
          </cell>
          <cell r="CO160">
            <v>21488.079999999998</v>
          </cell>
          <cell r="CP160">
            <v>21081.48</v>
          </cell>
          <cell r="CQ160">
            <v>20510.36</v>
          </cell>
          <cell r="CR160">
            <v>20510.36</v>
          </cell>
          <cell r="CS160">
            <v>20510.36</v>
          </cell>
          <cell r="CT160">
            <v>20510.360000000004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1293859.29</v>
          </cell>
          <cell r="DK160">
            <v>112288.02000000002</v>
          </cell>
          <cell r="DL160">
            <v>116399.28</v>
          </cell>
          <cell r="DM160">
            <v>119645.72</v>
          </cell>
          <cell r="DN160">
            <v>117648.32999999996</v>
          </cell>
          <cell r="DO160">
            <v>113408.18</v>
          </cell>
          <cell r="DP160">
            <v>105573.39000000001</v>
          </cell>
          <cell r="DQ160">
            <v>98435.78</v>
          </cell>
          <cell r="DR160">
            <v>96051.73000000001</v>
          </cell>
          <cell r="DS160">
            <v>103601.13999999998</v>
          </cell>
          <cell r="DT160">
            <v>103605.44000000003</v>
          </cell>
          <cell r="DU160">
            <v>103601.13999999998</v>
          </cell>
          <cell r="DV160">
            <v>103601.13999999998</v>
          </cell>
          <cell r="DX160">
            <v>437730.66000000003</v>
          </cell>
          <cell r="DY160">
            <v>40461.339999999997</v>
          </cell>
          <cell r="DZ160">
            <v>39422.969999999994</v>
          </cell>
          <cell r="EA160">
            <v>39605.189999999995</v>
          </cell>
          <cell r="EB160">
            <v>42321.440000000002</v>
          </cell>
          <cell r="EC160">
            <v>40862.92</v>
          </cell>
          <cell r="ED160">
            <v>42155.770000000004</v>
          </cell>
          <cell r="EE160">
            <v>42943.56</v>
          </cell>
          <cell r="EF160">
            <v>42508.229999999996</v>
          </cell>
          <cell r="EG160">
            <v>41862.31</v>
          </cell>
          <cell r="EH160">
            <v>41862.31</v>
          </cell>
          <cell r="EI160">
            <v>11862.309999999998</v>
          </cell>
          <cell r="EJ160">
            <v>11862.309999999998</v>
          </cell>
          <cell r="EL160">
            <v>-10897</v>
          </cell>
          <cell r="EM160">
            <v>-1893</v>
          </cell>
          <cell r="EN160">
            <v>-3681</v>
          </cell>
          <cell r="EO160">
            <v>-42</v>
          </cell>
          <cell r="EP160">
            <v>3647</v>
          </cell>
          <cell r="EQ160">
            <v>3176</v>
          </cell>
          <cell r="ER160">
            <v>-757</v>
          </cell>
          <cell r="ES160">
            <v>-2561</v>
          </cell>
          <cell r="ET160">
            <v>-2514</v>
          </cell>
          <cell r="EU160">
            <v>-1568</v>
          </cell>
          <cell r="EV160">
            <v>-1568</v>
          </cell>
          <cell r="EW160">
            <v>-1568</v>
          </cell>
          <cell r="EX160">
            <v>-1568</v>
          </cell>
          <cell r="EZ160">
            <v>23827.480000000003</v>
          </cell>
          <cell r="FA160">
            <v>2057.75</v>
          </cell>
          <cell r="FB160">
            <v>2027.99</v>
          </cell>
          <cell r="FC160">
            <v>2019.8899999999999</v>
          </cell>
          <cell r="FD160">
            <v>1997.7100000000003</v>
          </cell>
          <cell r="FE160">
            <v>2011.54</v>
          </cell>
          <cell r="FF160">
            <v>1982.7099999999998</v>
          </cell>
          <cell r="FG160">
            <v>2043.09</v>
          </cell>
          <cell r="FH160">
            <v>1951.48</v>
          </cell>
          <cell r="FI160">
            <v>1933.83</v>
          </cell>
          <cell r="FJ160">
            <v>1933.8300000000002</v>
          </cell>
          <cell r="FK160">
            <v>1933.83</v>
          </cell>
          <cell r="FL160">
            <v>1933.83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B160">
            <v>450661.1399999999</v>
          </cell>
          <cell r="GC160">
            <v>40626.090000000011</v>
          </cell>
          <cell r="GD160">
            <v>37769.960000000006</v>
          </cell>
          <cell r="GE160">
            <v>41583.08</v>
          </cell>
          <cell r="GF160">
            <v>47966.150000000009</v>
          </cell>
          <cell r="GG160">
            <v>46050.460000000006</v>
          </cell>
          <cell r="GH160">
            <v>43381.48000000001</v>
          </cell>
          <cell r="GI160">
            <v>42425.650000000009</v>
          </cell>
          <cell r="GJ160">
            <v>41945.709999999992</v>
          </cell>
          <cell r="GK160">
            <v>42228.14</v>
          </cell>
          <cell r="GL160">
            <v>42228.14</v>
          </cell>
          <cell r="GM160">
            <v>12228.14</v>
          </cell>
          <cell r="GN160">
            <v>12228.14</v>
          </cell>
        </row>
        <row r="161">
          <cell r="A161" t="str">
            <v>Total Interest Expense</v>
          </cell>
          <cell r="B161">
            <v>6002657.0100000007</v>
          </cell>
          <cell r="C161">
            <v>501874.66</v>
          </cell>
          <cell r="D161">
            <v>502990.27</v>
          </cell>
          <cell r="E161">
            <v>513052.14</v>
          </cell>
          <cell r="F161">
            <v>512371.47</v>
          </cell>
          <cell r="G161">
            <v>499412.05</v>
          </cell>
          <cell r="H161">
            <v>488086.28</v>
          </cell>
          <cell r="I161">
            <v>480005.81</v>
          </cell>
          <cell r="J161">
            <v>488508.7</v>
          </cell>
          <cell r="K161">
            <v>493405.85</v>
          </cell>
          <cell r="L161">
            <v>499439.62</v>
          </cell>
          <cell r="M161">
            <v>510298.28</v>
          </cell>
          <cell r="N161">
            <v>513211.88</v>
          </cell>
          <cell r="P161">
            <v>1014906.76</v>
          </cell>
          <cell r="Q161">
            <v>83981.88</v>
          </cell>
          <cell r="R161">
            <v>84086.65</v>
          </cell>
          <cell r="S161">
            <v>86435.7</v>
          </cell>
          <cell r="T161">
            <v>87299.9</v>
          </cell>
          <cell r="U161">
            <v>84560.44</v>
          </cell>
          <cell r="V161">
            <v>82964.479999999996</v>
          </cell>
          <cell r="W161">
            <v>81799.759999999995</v>
          </cell>
          <cell r="X161">
            <v>82703.41</v>
          </cell>
          <cell r="Y161">
            <v>83429.53</v>
          </cell>
          <cell r="Z161">
            <v>84468.25</v>
          </cell>
          <cell r="AA161">
            <v>86337.59</v>
          </cell>
          <cell r="AB161">
            <v>86839.17</v>
          </cell>
          <cell r="AD161">
            <v>6989801.2699999996</v>
          </cell>
          <cell r="AE161">
            <v>576619.98</v>
          </cell>
          <cell r="AF161">
            <v>585802.98</v>
          </cell>
          <cell r="AG161">
            <v>596885.43000000005</v>
          </cell>
          <cell r="AH161">
            <v>594402.6</v>
          </cell>
          <cell r="AI161">
            <v>582138.06999999995</v>
          </cell>
          <cell r="AJ161">
            <v>570446.43999999994</v>
          </cell>
          <cell r="AK161">
            <v>560222.23</v>
          </cell>
          <cell r="AL161">
            <v>567290.11</v>
          </cell>
          <cell r="AM161">
            <v>576963.01</v>
          </cell>
          <cell r="AN161">
            <v>583760.55000000005</v>
          </cell>
          <cell r="AO161">
            <v>595993.73</v>
          </cell>
          <cell r="AP161">
            <v>599276.14</v>
          </cell>
          <cell r="AR161">
            <v>3192770.45</v>
          </cell>
          <cell r="AS161">
            <v>270625.68</v>
          </cell>
          <cell r="AT161">
            <v>270639.23</v>
          </cell>
          <cell r="AU161">
            <v>274696.62</v>
          </cell>
          <cell r="AV161">
            <v>271871.71999999997</v>
          </cell>
          <cell r="AW161">
            <v>263384.75</v>
          </cell>
          <cell r="AX161">
            <v>256843.73</v>
          </cell>
          <cell r="AY161">
            <v>250730.39</v>
          </cell>
          <cell r="AZ161">
            <v>253590.48</v>
          </cell>
          <cell r="BA161">
            <v>264417.36</v>
          </cell>
          <cell r="BB161">
            <v>267625.19</v>
          </cell>
          <cell r="BC161">
            <v>273398.15000000002</v>
          </cell>
          <cell r="BD161">
            <v>274947.15000000002</v>
          </cell>
          <cell r="BF161">
            <v>1542025.82</v>
          </cell>
          <cell r="BG161">
            <v>128188.31</v>
          </cell>
          <cell r="BH161">
            <v>128666.45</v>
          </cell>
          <cell r="BI161">
            <v>130575.41</v>
          </cell>
          <cell r="BJ161">
            <v>130356.17</v>
          </cell>
          <cell r="BK161">
            <v>127857.69</v>
          </cell>
          <cell r="BL161">
            <v>126010.83</v>
          </cell>
          <cell r="BM161">
            <v>124528.47</v>
          </cell>
          <cell r="BN161">
            <v>126173.36</v>
          </cell>
          <cell r="BO161">
            <v>127564.3</v>
          </cell>
          <cell r="BP161">
            <v>128893.26</v>
          </cell>
          <cell r="BQ161">
            <v>131284.92000000001</v>
          </cell>
          <cell r="BR161">
            <v>131926.65</v>
          </cell>
          <cell r="BT161">
            <v>170810.98</v>
          </cell>
          <cell r="BU161">
            <v>14283.92</v>
          </cell>
          <cell r="BV161">
            <v>14334.45</v>
          </cell>
          <cell r="BW161">
            <v>14574.45</v>
          </cell>
          <cell r="BX161">
            <v>14541.57</v>
          </cell>
          <cell r="BY161">
            <v>14299.13</v>
          </cell>
          <cell r="BZ161">
            <v>14018.8</v>
          </cell>
          <cell r="CA161">
            <v>13867.36</v>
          </cell>
          <cell r="CB161">
            <v>13901.19</v>
          </cell>
          <cell r="CC161">
            <v>13948.95</v>
          </cell>
          <cell r="CD161">
            <v>14121.28</v>
          </cell>
          <cell r="CE161">
            <v>14419.37</v>
          </cell>
          <cell r="CF161">
            <v>14500.51</v>
          </cell>
          <cell r="CH161">
            <v>2227838.96</v>
          </cell>
          <cell r="CI161">
            <v>185756.29</v>
          </cell>
          <cell r="CJ161">
            <v>186341.37</v>
          </cell>
          <cell r="CK161">
            <v>189509.84</v>
          </cell>
          <cell r="CL161">
            <v>189486.88</v>
          </cell>
          <cell r="CM161">
            <v>185668.44</v>
          </cell>
          <cell r="CN161">
            <v>182457.04</v>
          </cell>
          <cell r="CO161">
            <v>179533.84</v>
          </cell>
          <cell r="CP161">
            <v>181660.75</v>
          </cell>
          <cell r="CQ161">
            <v>183232</v>
          </cell>
          <cell r="CR161">
            <v>185278.9</v>
          </cell>
          <cell r="CS161">
            <v>188962.6</v>
          </cell>
          <cell r="CT161">
            <v>189951.01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21140811.25</v>
          </cell>
          <cell r="DK161">
            <v>1761330.72</v>
          </cell>
          <cell r="DL161">
            <v>1772861.4</v>
          </cell>
          <cell r="DM161">
            <v>1805729.59</v>
          </cell>
          <cell r="DN161">
            <v>1800330.31</v>
          </cell>
          <cell r="DO161">
            <v>1757320.57</v>
          </cell>
          <cell r="DP161">
            <v>1720827.6</v>
          </cell>
          <cell r="DQ161">
            <v>1690687.86</v>
          </cell>
          <cell r="DR161">
            <v>1713828</v>
          </cell>
          <cell r="DS161">
            <v>1742961</v>
          </cell>
          <cell r="DT161">
            <v>1763587.05</v>
          </cell>
          <cell r="DU161">
            <v>1800694.64</v>
          </cell>
          <cell r="DV161">
            <v>1810652.51</v>
          </cell>
          <cell r="DX161">
            <v>3525034.25</v>
          </cell>
          <cell r="DY161">
            <v>296979.09000000003</v>
          </cell>
          <cell r="DZ161">
            <v>297094.84999999998</v>
          </cell>
          <cell r="EA161">
            <v>301884.90000000002</v>
          </cell>
          <cell r="EB161">
            <v>304071.96999999997</v>
          </cell>
          <cell r="EC161">
            <v>296582.62</v>
          </cell>
          <cell r="ED161">
            <v>293417.53000000003</v>
          </cell>
          <cell r="EE161">
            <v>290627.21000000002</v>
          </cell>
          <cell r="EF161">
            <v>294162.31</v>
          </cell>
          <cell r="EG161">
            <v>296873.84000000003</v>
          </cell>
          <cell r="EH161">
            <v>300081.67</v>
          </cell>
          <cell r="EI161">
            <v>275854.63</v>
          </cell>
          <cell r="EJ161">
            <v>277403.63</v>
          </cell>
          <cell r="EL161">
            <v>5046400.3600000003</v>
          </cell>
          <cell r="EM161">
            <v>418307.28</v>
          </cell>
          <cell r="EN161">
            <v>418410.28</v>
          </cell>
          <cell r="EO161">
            <v>429597.28</v>
          </cell>
          <cell r="EP161">
            <v>432419.28</v>
          </cell>
          <cell r="EQ161">
            <v>422069.28</v>
          </cell>
          <cell r="ER161">
            <v>410833.28</v>
          </cell>
          <cell r="ES161">
            <v>403168.28</v>
          </cell>
          <cell r="ET161">
            <v>409719.28</v>
          </cell>
          <cell r="EU161">
            <v>416165.28</v>
          </cell>
          <cell r="EV161">
            <v>421420.28</v>
          </cell>
          <cell r="EW161">
            <v>430876.28</v>
          </cell>
          <cell r="EX161">
            <v>433414.28</v>
          </cell>
          <cell r="EZ161">
            <v>185543.4</v>
          </cell>
          <cell r="FA161">
            <v>15494.4</v>
          </cell>
          <cell r="FB161">
            <v>15525.09</v>
          </cell>
          <cell r="FC161">
            <v>15758.35</v>
          </cell>
          <cell r="FD161">
            <v>15708.45</v>
          </cell>
          <cell r="FE161">
            <v>15406.38</v>
          </cell>
          <cell r="FF161">
            <v>15144.04</v>
          </cell>
          <cell r="FG161">
            <v>15017</v>
          </cell>
          <cell r="FH161">
            <v>15133.36</v>
          </cell>
          <cell r="FI161">
            <v>15291.58</v>
          </cell>
          <cell r="FJ161">
            <v>15459.61</v>
          </cell>
          <cell r="FK161">
            <v>15762</v>
          </cell>
          <cell r="FL161">
            <v>15843.14</v>
          </cell>
          <cell r="FN161" t="str">
            <v>0</v>
          </cell>
          <cell r="FO161" t="str">
            <v>0</v>
          </cell>
          <cell r="FP161" t="str">
            <v>0</v>
          </cell>
          <cell r="FQ161" t="str">
            <v>0</v>
          </cell>
          <cell r="FR161" t="str">
            <v>0</v>
          </cell>
          <cell r="FS161" t="str">
            <v>0</v>
          </cell>
          <cell r="FT161" t="str">
            <v>0</v>
          </cell>
          <cell r="FU161" t="str">
            <v>0</v>
          </cell>
          <cell r="FV161" t="str">
            <v>0</v>
          </cell>
          <cell r="FW161" t="str">
            <v>0</v>
          </cell>
          <cell r="FX161" t="str">
            <v>0</v>
          </cell>
          <cell r="FY161" t="str">
            <v>0</v>
          </cell>
          <cell r="FZ161" t="str">
            <v>0</v>
          </cell>
          <cell r="GB161">
            <v>8756978.0099999998</v>
          </cell>
          <cell r="GC161">
            <v>730780.77</v>
          </cell>
          <cell r="GD161">
            <v>731030.22</v>
          </cell>
          <cell r="GE161">
            <v>747240.53</v>
          </cell>
          <cell r="GF161">
            <v>752199.7</v>
          </cell>
          <cell r="GG161">
            <v>734058.28</v>
          </cell>
          <cell r="GH161">
            <v>719394.85</v>
          </cell>
          <cell r="GI161">
            <v>708812.49</v>
          </cell>
          <cell r="GJ161">
            <v>719014.95</v>
          </cell>
          <cell r="GK161">
            <v>728330.7</v>
          </cell>
          <cell r="GL161">
            <v>736961.56</v>
          </cell>
          <cell r="GM161">
            <v>722492.91</v>
          </cell>
          <cell r="GN161">
            <v>726661.05</v>
          </cell>
        </row>
        <row r="162">
          <cell r="A162" t="str">
            <v>Donations</v>
          </cell>
          <cell r="B162">
            <v>177284</v>
          </cell>
          <cell r="C162">
            <v>24950</v>
          </cell>
          <cell r="D162">
            <v>8077</v>
          </cell>
          <cell r="E162">
            <v>8077</v>
          </cell>
          <cell r="F162">
            <v>31487</v>
          </cell>
          <cell r="G162">
            <v>8077</v>
          </cell>
          <cell r="H162">
            <v>27260</v>
          </cell>
          <cell r="I162">
            <v>1540</v>
          </cell>
          <cell r="J162">
            <v>1540</v>
          </cell>
          <cell r="K162">
            <v>42249</v>
          </cell>
          <cell r="L162">
            <v>1540</v>
          </cell>
          <cell r="M162">
            <v>1540</v>
          </cell>
          <cell r="N162">
            <v>20947</v>
          </cell>
          <cell r="P162">
            <v>10079</v>
          </cell>
          <cell r="Q162">
            <v>725</v>
          </cell>
          <cell r="R162">
            <v>977</v>
          </cell>
          <cell r="S162">
            <v>977</v>
          </cell>
          <cell r="T162">
            <v>977</v>
          </cell>
          <cell r="U162">
            <v>977</v>
          </cell>
          <cell r="V162">
            <v>725</v>
          </cell>
          <cell r="W162">
            <v>725</v>
          </cell>
          <cell r="X162">
            <v>725</v>
          </cell>
          <cell r="Y162">
            <v>1096</v>
          </cell>
          <cell r="Z162">
            <v>725</v>
          </cell>
          <cell r="AA162">
            <v>725</v>
          </cell>
          <cell r="AB162">
            <v>725</v>
          </cell>
          <cell r="AD162">
            <v>82773</v>
          </cell>
          <cell r="AE162">
            <v>11414</v>
          </cell>
          <cell r="AF162">
            <v>6972</v>
          </cell>
          <cell r="AG162">
            <v>5309</v>
          </cell>
          <cell r="AH162">
            <v>10529</v>
          </cell>
          <cell r="AI162">
            <v>7064</v>
          </cell>
          <cell r="AJ162">
            <v>1464</v>
          </cell>
          <cell r="AK162">
            <v>2989</v>
          </cell>
          <cell r="AL162">
            <v>2499</v>
          </cell>
          <cell r="AM162">
            <v>12241</v>
          </cell>
          <cell r="AN162">
            <v>1326</v>
          </cell>
          <cell r="AO162">
            <v>17935</v>
          </cell>
          <cell r="AP162">
            <v>3031</v>
          </cell>
          <cell r="AR162">
            <v>55704</v>
          </cell>
          <cell r="AS162">
            <v>9470</v>
          </cell>
          <cell r="AT162">
            <v>2649</v>
          </cell>
          <cell r="AU162">
            <v>2649</v>
          </cell>
          <cell r="AV162">
            <v>12119</v>
          </cell>
          <cell r="AW162">
            <v>2649</v>
          </cell>
          <cell r="AX162">
            <v>0</v>
          </cell>
          <cell r="AY162">
            <v>10470</v>
          </cell>
          <cell r="AZ162">
            <v>0</v>
          </cell>
          <cell r="BA162">
            <v>6230</v>
          </cell>
          <cell r="BB162">
            <v>9468</v>
          </cell>
          <cell r="BC162">
            <v>0</v>
          </cell>
          <cell r="BD162">
            <v>0</v>
          </cell>
          <cell r="BF162">
            <v>8266</v>
          </cell>
          <cell r="BG162" t="str">
            <v>0</v>
          </cell>
          <cell r="BH162">
            <v>939</v>
          </cell>
          <cell r="BI162">
            <v>385</v>
          </cell>
          <cell r="BJ162">
            <v>2287</v>
          </cell>
          <cell r="BK162">
            <v>385</v>
          </cell>
          <cell r="BL162">
            <v>0</v>
          </cell>
          <cell r="BM162">
            <v>554</v>
          </cell>
          <cell r="BN162">
            <v>0</v>
          </cell>
          <cell r="BO162">
            <v>1606</v>
          </cell>
          <cell r="BP162">
            <v>0</v>
          </cell>
          <cell r="BQ162">
            <v>0</v>
          </cell>
          <cell r="BR162">
            <v>2110</v>
          </cell>
          <cell r="BT162">
            <v>3210</v>
          </cell>
          <cell r="BU162" t="str">
            <v>0</v>
          </cell>
          <cell r="BV162">
            <v>466</v>
          </cell>
          <cell r="BW162">
            <v>175</v>
          </cell>
          <cell r="BX162">
            <v>175</v>
          </cell>
          <cell r="BY162">
            <v>175</v>
          </cell>
          <cell r="BZ162">
            <v>0</v>
          </cell>
          <cell r="CA162">
            <v>647</v>
          </cell>
          <cell r="CB162">
            <v>342</v>
          </cell>
          <cell r="CC162">
            <v>529</v>
          </cell>
          <cell r="CD162">
            <v>0</v>
          </cell>
          <cell r="CE162">
            <v>92</v>
          </cell>
          <cell r="CF162">
            <v>609</v>
          </cell>
          <cell r="CH162">
            <v>14737</v>
          </cell>
          <cell r="CI162">
            <v>554</v>
          </cell>
          <cell r="CJ162">
            <v>2699</v>
          </cell>
          <cell r="CK162">
            <v>872</v>
          </cell>
          <cell r="CL162">
            <v>696</v>
          </cell>
          <cell r="CM162">
            <v>1620</v>
          </cell>
          <cell r="CN162">
            <v>0</v>
          </cell>
          <cell r="CO162">
            <v>1294</v>
          </cell>
          <cell r="CP162">
            <v>1113</v>
          </cell>
          <cell r="CQ162">
            <v>2609</v>
          </cell>
          <cell r="CR162">
            <v>693</v>
          </cell>
          <cell r="CS162">
            <v>185</v>
          </cell>
          <cell r="CT162">
            <v>2402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>
            <v>352053</v>
          </cell>
          <cell r="DK162">
            <v>47113</v>
          </cell>
          <cell r="DL162">
            <v>22779</v>
          </cell>
          <cell r="DM162">
            <v>18444</v>
          </cell>
          <cell r="DN162">
            <v>58270</v>
          </cell>
          <cell r="DO162">
            <v>20947</v>
          </cell>
          <cell r="DP162">
            <v>29449</v>
          </cell>
          <cell r="DQ162">
            <v>18219</v>
          </cell>
          <cell r="DR162">
            <v>6219</v>
          </cell>
          <cell r="DS162">
            <v>66560</v>
          </cell>
          <cell r="DT162">
            <v>13752</v>
          </cell>
          <cell r="DU162">
            <v>20477</v>
          </cell>
          <cell r="DV162">
            <v>29824</v>
          </cell>
          <cell r="DX162">
            <v>32159.040000000001</v>
          </cell>
          <cell r="DY162">
            <v>2679.92</v>
          </cell>
          <cell r="DZ162">
            <v>2679.92</v>
          </cell>
          <cell r="EA162">
            <v>2679.92</v>
          </cell>
          <cell r="EB162">
            <v>2679.92</v>
          </cell>
          <cell r="EC162">
            <v>2679.92</v>
          </cell>
          <cell r="ED162">
            <v>2679.92</v>
          </cell>
          <cell r="EE162">
            <v>2679.92</v>
          </cell>
          <cell r="EF162">
            <v>2679.92</v>
          </cell>
          <cell r="EG162">
            <v>2679.92</v>
          </cell>
          <cell r="EH162">
            <v>2679.92</v>
          </cell>
          <cell r="EI162">
            <v>2679.92</v>
          </cell>
          <cell r="EJ162">
            <v>2679.92</v>
          </cell>
          <cell r="EL162">
            <v>24276</v>
          </cell>
          <cell r="EM162">
            <v>2023</v>
          </cell>
          <cell r="EN162">
            <v>2023</v>
          </cell>
          <cell r="EO162">
            <v>2023</v>
          </cell>
          <cell r="EP162">
            <v>2023</v>
          </cell>
          <cell r="EQ162">
            <v>2023</v>
          </cell>
          <cell r="ER162">
            <v>2023</v>
          </cell>
          <cell r="ES162">
            <v>2023</v>
          </cell>
          <cell r="ET162">
            <v>2023</v>
          </cell>
          <cell r="EU162">
            <v>2023</v>
          </cell>
          <cell r="EV162">
            <v>2023</v>
          </cell>
          <cell r="EW162">
            <v>2023</v>
          </cell>
          <cell r="EX162">
            <v>2023</v>
          </cell>
          <cell r="EZ162">
            <v>2064</v>
          </cell>
          <cell r="FA162">
            <v>172</v>
          </cell>
          <cell r="FB162">
            <v>172</v>
          </cell>
          <cell r="FC162">
            <v>172</v>
          </cell>
          <cell r="FD162">
            <v>172</v>
          </cell>
          <cell r="FE162">
            <v>172</v>
          </cell>
          <cell r="FF162">
            <v>172</v>
          </cell>
          <cell r="FG162">
            <v>172</v>
          </cell>
          <cell r="FH162">
            <v>172</v>
          </cell>
          <cell r="FI162">
            <v>172</v>
          </cell>
          <cell r="FJ162">
            <v>172</v>
          </cell>
          <cell r="FK162">
            <v>172</v>
          </cell>
          <cell r="FL162">
            <v>172</v>
          </cell>
          <cell r="FN162" t="str">
            <v>0</v>
          </cell>
          <cell r="FO162" t="str">
            <v>0</v>
          </cell>
          <cell r="FP162" t="str">
            <v>0</v>
          </cell>
          <cell r="FQ162" t="str">
            <v>0</v>
          </cell>
          <cell r="FR162" t="str">
            <v>0</v>
          </cell>
          <cell r="FS162" t="str">
            <v>0</v>
          </cell>
          <cell r="FT162" t="str">
            <v>0</v>
          </cell>
          <cell r="FU162" t="str">
            <v>0</v>
          </cell>
          <cell r="FV162" t="str">
            <v>0</v>
          </cell>
          <cell r="FW162" t="str">
            <v>0</v>
          </cell>
          <cell r="FX162" t="str">
            <v>0</v>
          </cell>
          <cell r="FY162" t="str">
            <v>0</v>
          </cell>
          <cell r="FZ162" t="str">
            <v>0</v>
          </cell>
          <cell r="GB162">
            <v>58499.040000000001</v>
          </cell>
          <cell r="GC162">
            <v>4874.92</v>
          </cell>
          <cell r="GD162">
            <v>4874.92</v>
          </cell>
          <cell r="GE162">
            <v>4874.92</v>
          </cell>
          <cell r="GF162">
            <v>4874.92</v>
          </cell>
          <cell r="GG162">
            <v>4874.92</v>
          </cell>
          <cell r="GH162">
            <v>4874.92</v>
          </cell>
          <cell r="GI162">
            <v>4874.92</v>
          </cell>
          <cell r="GJ162">
            <v>4874.92</v>
          </cell>
          <cell r="GK162">
            <v>4874.92</v>
          </cell>
          <cell r="GL162">
            <v>4874.92</v>
          </cell>
          <cell r="GM162">
            <v>4874.92</v>
          </cell>
          <cell r="GN162">
            <v>4874.92</v>
          </cell>
        </row>
        <row r="163">
          <cell r="A163" t="str">
            <v>Other Non-Operating Expense</v>
          </cell>
          <cell r="B163">
            <v>386785</v>
          </cell>
          <cell r="C163">
            <v>42751.5</v>
          </cell>
          <cell r="D163">
            <v>31422.5</v>
          </cell>
          <cell r="E163">
            <v>44112.5</v>
          </cell>
          <cell r="F163">
            <v>32710.5</v>
          </cell>
          <cell r="G163">
            <v>32342.5</v>
          </cell>
          <cell r="H163">
            <v>32563.5</v>
          </cell>
          <cell r="I163">
            <v>30687.5</v>
          </cell>
          <cell r="J163">
            <v>28035.5</v>
          </cell>
          <cell r="K163">
            <v>30609.5</v>
          </cell>
          <cell r="L163">
            <v>27336.5</v>
          </cell>
          <cell r="M163">
            <v>26931.5</v>
          </cell>
          <cell r="N163">
            <v>27281.5</v>
          </cell>
          <cell r="P163">
            <v>32992.01</v>
          </cell>
          <cell r="Q163">
            <v>2987.43</v>
          </cell>
          <cell r="R163">
            <v>2987.43</v>
          </cell>
          <cell r="S163">
            <v>2987.43</v>
          </cell>
          <cell r="T163">
            <v>2987.43</v>
          </cell>
          <cell r="U163">
            <v>2987.43</v>
          </cell>
          <cell r="V163">
            <v>2987.43</v>
          </cell>
          <cell r="W163">
            <v>2987.43</v>
          </cell>
          <cell r="X163">
            <v>2416</v>
          </cell>
          <cell r="Y163">
            <v>2416</v>
          </cell>
          <cell r="Z163">
            <v>2416</v>
          </cell>
          <cell r="AA163">
            <v>2416</v>
          </cell>
          <cell r="AB163">
            <v>2416</v>
          </cell>
          <cell r="AD163">
            <v>342490.13</v>
          </cell>
          <cell r="AE163">
            <v>36402.51</v>
          </cell>
          <cell r="AF163">
            <v>28034.51</v>
          </cell>
          <cell r="AG163">
            <v>37408.51</v>
          </cell>
          <cell r="AH163">
            <v>28985.51</v>
          </cell>
          <cell r="AI163">
            <v>28713.51</v>
          </cell>
          <cell r="AJ163">
            <v>28876.51</v>
          </cell>
          <cell r="AK163">
            <v>27490.51</v>
          </cell>
          <cell r="AL163">
            <v>25313.51</v>
          </cell>
          <cell r="AM163">
            <v>27214.51</v>
          </cell>
          <cell r="AN163">
            <v>24796.51</v>
          </cell>
          <cell r="AO163">
            <v>24497.51</v>
          </cell>
          <cell r="AP163">
            <v>24756.52</v>
          </cell>
          <cell r="AR163">
            <v>177172.63</v>
          </cell>
          <cell r="AS163">
            <v>17683.560000000001</v>
          </cell>
          <cell r="AT163">
            <v>13362.32</v>
          </cell>
          <cell r="AU163">
            <v>18437.11</v>
          </cell>
          <cell r="AV163">
            <v>17555.37</v>
          </cell>
          <cell r="AW163">
            <v>18239.849999999999</v>
          </cell>
          <cell r="AX163">
            <v>13797.25</v>
          </cell>
          <cell r="AY163">
            <v>17860.900000000001</v>
          </cell>
          <cell r="AZ163">
            <v>12003.9</v>
          </cell>
          <cell r="BA163">
            <v>13195.75</v>
          </cell>
          <cell r="BB163">
            <v>11737.33</v>
          </cell>
          <cell r="BC163">
            <v>11583</v>
          </cell>
          <cell r="BD163">
            <v>11716.29</v>
          </cell>
          <cell r="BF163">
            <v>64397.47</v>
          </cell>
          <cell r="BG163">
            <v>6455.71</v>
          </cell>
          <cell r="BH163">
            <v>4866.43</v>
          </cell>
          <cell r="BI163">
            <v>7062.96</v>
          </cell>
          <cell r="BJ163">
            <v>6121.03</v>
          </cell>
          <cell r="BK163">
            <v>6660.3</v>
          </cell>
          <cell r="BL163">
            <v>5026.3900000000003</v>
          </cell>
          <cell r="BM163">
            <v>6520.93</v>
          </cell>
          <cell r="BN163">
            <v>4320.8</v>
          </cell>
          <cell r="BO163">
            <v>4759.1400000000003</v>
          </cell>
          <cell r="BP163">
            <v>4222.76</v>
          </cell>
          <cell r="BQ163">
            <v>4166</v>
          </cell>
          <cell r="BR163">
            <v>4215.0200000000004</v>
          </cell>
          <cell r="BT163">
            <v>2892.88</v>
          </cell>
          <cell r="BU163">
            <v>166</v>
          </cell>
          <cell r="BV163">
            <v>166</v>
          </cell>
          <cell r="BW163">
            <v>187.22</v>
          </cell>
          <cell r="BX163">
            <v>184.29</v>
          </cell>
          <cell r="BY163">
            <v>575.77</v>
          </cell>
          <cell r="BZ163">
            <v>166</v>
          </cell>
          <cell r="CA163">
            <v>598.61</v>
          </cell>
          <cell r="CB163">
            <v>166</v>
          </cell>
          <cell r="CC163">
            <v>184.99</v>
          </cell>
          <cell r="CD163">
            <v>166</v>
          </cell>
          <cell r="CE163">
            <v>166</v>
          </cell>
          <cell r="CF163">
            <v>166</v>
          </cell>
          <cell r="CH163">
            <v>272724.69</v>
          </cell>
          <cell r="CI163">
            <v>24998.639999999999</v>
          </cell>
          <cell r="CJ163">
            <v>21717.64</v>
          </cell>
          <cell r="CK163">
            <v>25570.639999999999</v>
          </cell>
          <cell r="CL163">
            <v>25243.64</v>
          </cell>
          <cell r="CM163">
            <v>25420.639999999999</v>
          </cell>
          <cell r="CN163">
            <v>22047.64</v>
          </cell>
          <cell r="CO163">
            <v>25132.639999999999</v>
          </cell>
          <cell r="CP163">
            <v>20485.64</v>
          </cell>
          <cell r="CQ163">
            <v>21390.639999999999</v>
          </cell>
          <cell r="CR163">
            <v>20283.64</v>
          </cell>
          <cell r="CS163">
            <v>20165.64</v>
          </cell>
          <cell r="CT163">
            <v>20267.650000000001</v>
          </cell>
          <cell r="CV163" t="str">
            <v>0</v>
          </cell>
          <cell r="CW163" t="str">
            <v>0</v>
          </cell>
          <cell r="CX163" t="str">
            <v>0</v>
          </cell>
          <cell r="CY163" t="str">
            <v>0</v>
          </cell>
          <cell r="CZ163" t="str">
            <v>0</v>
          </cell>
          <cell r="DA163" t="str">
            <v>0</v>
          </cell>
          <cell r="DB163" t="str">
            <v>0</v>
          </cell>
          <cell r="DC163" t="str">
            <v>0</v>
          </cell>
          <cell r="DD163" t="str">
            <v>0</v>
          </cell>
          <cell r="DE163" t="str">
            <v>0</v>
          </cell>
          <cell r="DF163" t="str">
            <v>0</v>
          </cell>
          <cell r="DG163" t="str">
            <v>0</v>
          </cell>
          <cell r="DH163" t="str">
            <v>0</v>
          </cell>
          <cell r="DJ163">
            <v>1279454.81</v>
          </cell>
          <cell r="DK163">
            <v>131445.35</v>
          </cell>
          <cell r="DL163">
            <v>102556.83</v>
          </cell>
          <cell r="DM163">
            <v>135766.37</v>
          </cell>
          <cell r="DN163">
            <v>113787.77</v>
          </cell>
          <cell r="DO163">
            <v>114940</v>
          </cell>
          <cell r="DP163">
            <v>105464.72</v>
          </cell>
          <cell r="DQ163">
            <v>111278.52</v>
          </cell>
          <cell r="DR163">
            <v>92741.35</v>
          </cell>
          <cell r="DS163">
            <v>99770.53</v>
          </cell>
          <cell r="DT163">
            <v>90958.74</v>
          </cell>
          <cell r="DU163">
            <v>89925.65</v>
          </cell>
          <cell r="DV163">
            <v>90818.98</v>
          </cell>
          <cell r="DX163">
            <v>94008.960000000006</v>
          </cell>
          <cell r="DY163">
            <v>7834.08</v>
          </cell>
          <cell r="DZ163">
            <v>7834.08</v>
          </cell>
          <cell r="EA163">
            <v>7834.08</v>
          </cell>
          <cell r="EB163">
            <v>7834.08</v>
          </cell>
          <cell r="EC163">
            <v>7834.08</v>
          </cell>
          <cell r="ED163">
            <v>7834.08</v>
          </cell>
          <cell r="EE163">
            <v>7834.08</v>
          </cell>
          <cell r="EF163">
            <v>7834.08</v>
          </cell>
          <cell r="EG163">
            <v>7834.08</v>
          </cell>
          <cell r="EH163">
            <v>7834.08</v>
          </cell>
          <cell r="EI163">
            <v>7834.08</v>
          </cell>
          <cell r="EJ163">
            <v>7834.08</v>
          </cell>
          <cell r="EL163">
            <v>60972</v>
          </cell>
          <cell r="EM163">
            <v>5081</v>
          </cell>
          <cell r="EN163">
            <v>5081</v>
          </cell>
          <cell r="EO163">
            <v>5081</v>
          </cell>
          <cell r="EP163">
            <v>5081</v>
          </cell>
          <cell r="EQ163">
            <v>5081</v>
          </cell>
          <cell r="ER163">
            <v>5081</v>
          </cell>
          <cell r="ES163">
            <v>5081</v>
          </cell>
          <cell r="ET163">
            <v>5081</v>
          </cell>
          <cell r="EU163">
            <v>5081</v>
          </cell>
          <cell r="EV163">
            <v>5081</v>
          </cell>
          <cell r="EW163">
            <v>5081</v>
          </cell>
          <cell r="EX163">
            <v>5081</v>
          </cell>
          <cell r="EZ163">
            <v>24</v>
          </cell>
          <cell r="FA163">
            <v>2</v>
          </cell>
          <cell r="FB163">
            <v>2</v>
          </cell>
          <cell r="FC163">
            <v>2</v>
          </cell>
          <cell r="FD163">
            <v>2</v>
          </cell>
          <cell r="FE163">
            <v>2</v>
          </cell>
          <cell r="FF163">
            <v>2</v>
          </cell>
          <cell r="FG163">
            <v>2</v>
          </cell>
          <cell r="FH163">
            <v>2</v>
          </cell>
          <cell r="FI163">
            <v>2</v>
          </cell>
          <cell r="FJ163">
            <v>2</v>
          </cell>
          <cell r="FK163">
            <v>2</v>
          </cell>
          <cell r="FL163">
            <v>2</v>
          </cell>
          <cell r="FN163">
            <v>53643</v>
          </cell>
          <cell r="FO163">
            <v>6514</v>
          </cell>
          <cell r="FP163">
            <v>6514</v>
          </cell>
          <cell r="FQ163">
            <v>6514</v>
          </cell>
          <cell r="FR163">
            <v>6514</v>
          </cell>
          <cell r="FS163">
            <v>6514</v>
          </cell>
          <cell r="FT163">
            <v>6514</v>
          </cell>
          <cell r="FU163">
            <v>6514</v>
          </cell>
          <cell r="FV163">
            <v>1609</v>
          </cell>
          <cell r="FW163">
            <v>1609</v>
          </cell>
          <cell r="FX163">
            <v>1609</v>
          </cell>
          <cell r="FY163">
            <v>1609</v>
          </cell>
          <cell r="FZ163">
            <v>1609</v>
          </cell>
          <cell r="GB163">
            <v>208647.96</v>
          </cell>
          <cell r="GC163">
            <v>19431.080000000002</v>
          </cell>
          <cell r="GD163">
            <v>19431.080000000002</v>
          </cell>
          <cell r="GE163">
            <v>19431.080000000002</v>
          </cell>
          <cell r="GF163">
            <v>19431.080000000002</v>
          </cell>
          <cell r="GG163">
            <v>19431.080000000002</v>
          </cell>
          <cell r="GH163">
            <v>19431.080000000002</v>
          </cell>
          <cell r="GI163">
            <v>19431.080000000002</v>
          </cell>
          <cell r="GJ163">
            <v>14526.08</v>
          </cell>
          <cell r="GK163">
            <v>14526.08</v>
          </cell>
          <cell r="GL163">
            <v>14526.08</v>
          </cell>
          <cell r="GM163">
            <v>14526.08</v>
          </cell>
          <cell r="GN163">
            <v>14526.08</v>
          </cell>
        </row>
        <row r="164">
          <cell r="A164" t="str">
            <v>Total Non-Operating Expense</v>
          </cell>
          <cell r="B164">
            <v>6566726.0099999998</v>
          </cell>
          <cell r="C164">
            <v>569576.16</v>
          </cell>
          <cell r="D164">
            <v>542489.77</v>
          </cell>
          <cell r="E164">
            <v>565241.64</v>
          </cell>
          <cell r="F164">
            <v>576568.97</v>
          </cell>
          <cell r="G164">
            <v>539831.55000000005</v>
          </cell>
          <cell r="H164">
            <v>547909.78</v>
          </cell>
          <cell r="I164">
            <v>512233.31</v>
          </cell>
          <cell r="J164">
            <v>518084.2</v>
          </cell>
          <cell r="K164">
            <v>566264.35</v>
          </cell>
          <cell r="L164">
            <v>528316.12</v>
          </cell>
          <cell r="M164">
            <v>538769.78</v>
          </cell>
          <cell r="N164">
            <v>561440.38</v>
          </cell>
          <cell r="P164">
            <v>1057977.77</v>
          </cell>
          <cell r="Q164">
            <v>87694.31</v>
          </cell>
          <cell r="R164">
            <v>88051.08</v>
          </cell>
          <cell r="S164">
            <v>90400.13</v>
          </cell>
          <cell r="T164">
            <v>91264.33</v>
          </cell>
          <cell r="U164">
            <v>88524.87</v>
          </cell>
          <cell r="V164">
            <v>86676.91</v>
          </cell>
          <cell r="W164">
            <v>85512.19</v>
          </cell>
          <cell r="X164">
            <v>85844.41</v>
          </cell>
          <cell r="Y164">
            <v>86941.53</v>
          </cell>
          <cell r="Z164">
            <v>87609.25</v>
          </cell>
          <cell r="AA164">
            <v>89478.59</v>
          </cell>
          <cell r="AB164">
            <v>89980.17</v>
          </cell>
          <cell r="AD164">
            <v>7415064.3999999994</v>
          </cell>
          <cell r="AE164">
            <v>624436.49</v>
          </cell>
          <cell r="AF164">
            <v>620809.49</v>
          </cell>
          <cell r="AG164">
            <v>639602.93999999994</v>
          </cell>
          <cell r="AH164">
            <v>633917.11</v>
          </cell>
          <cell r="AI164">
            <v>617915.57999999996</v>
          </cell>
          <cell r="AJ164">
            <v>600786.94999999995</v>
          </cell>
          <cell r="AK164">
            <v>590701.74</v>
          </cell>
          <cell r="AL164">
            <v>595102.62</v>
          </cell>
          <cell r="AM164">
            <v>616418.52</v>
          </cell>
          <cell r="AN164">
            <v>609883.06000000006</v>
          </cell>
          <cell r="AO164">
            <v>638426.24</v>
          </cell>
          <cell r="AP164">
            <v>627063.66</v>
          </cell>
          <cell r="AR164">
            <v>3425647.08</v>
          </cell>
          <cell r="AS164">
            <v>297779.24</v>
          </cell>
          <cell r="AT164">
            <v>286650.55</v>
          </cell>
          <cell r="AU164">
            <v>295782.73</v>
          </cell>
          <cell r="AV164">
            <v>301546.09000000003</v>
          </cell>
          <cell r="AW164">
            <v>284273.59999999998</v>
          </cell>
          <cell r="AX164">
            <v>270640.98</v>
          </cell>
          <cell r="AY164">
            <v>279061.28999999998</v>
          </cell>
          <cell r="AZ164">
            <v>265594.38</v>
          </cell>
          <cell r="BA164">
            <v>283843.11</v>
          </cell>
          <cell r="BB164">
            <v>288830.52</v>
          </cell>
          <cell r="BC164">
            <v>284981.15000000002</v>
          </cell>
          <cell r="BD164">
            <v>286663.44</v>
          </cell>
          <cell r="BF164">
            <v>1614689.29</v>
          </cell>
          <cell r="BG164">
            <v>134644.01999999999</v>
          </cell>
          <cell r="BH164">
            <v>134471.88</v>
          </cell>
          <cell r="BI164">
            <v>138023.37</v>
          </cell>
          <cell r="BJ164">
            <v>138764.20000000001</v>
          </cell>
          <cell r="BK164">
            <v>134902.99</v>
          </cell>
          <cell r="BL164">
            <v>131037.22</v>
          </cell>
          <cell r="BM164">
            <v>131603.4</v>
          </cell>
          <cell r="BN164">
            <v>130494.16</v>
          </cell>
          <cell r="BO164">
            <v>133929.44</v>
          </cell>
          <cell r="BP164">
            <v>133116.01999999999</v>
          </cell>
          <cell r="BQ164">
            <v>135450.92000000001</v>
          </cell>
          <cell r="BR164">
            <v>138251.67000000001</v>
          </cell>
          <cell r="BT164">
            <v>176913.86</v>
          </cell>
          <cell r="BU164">
            <v>14449.92</v>
          </cell>
          <cell r="BV164">
            <v>14966.45</v>
          </cell>
          <cell r="BW164">
            <v>14936.67</v>
          </cell>
          <cell r="BX164">
            <v>14900.86</v>
          </cell>
          <cell r="BY164">
            <v>15049.9</v>
          </cell>
          <cell r="BZ164">
            <v>14184.8</v>
          </cell>
          <cell r="CA164">
            <v>15112.97</v>
          </cell>
          <cell r="CB164">
            <v>14409.19</v>
          </cell>
          <cell r="CC164">
            <v>14662.94</v>
          </cell>
          <cell r="CD164">
            <v>14287.28</v>
          </cell>
          <cell r="CE164">
            <v>14677.37</v>
          </cell>
          <cell r="CF164">
            <v>15275.51</v>
          </cell>
          <cell r="CH164">
            <v>2515300.65</v>
          </cell>
          <cell r="CI164">
            <v>211308.93</v>
          </cell>
          <cell r="CJ164">
            <v>210758.01</v>
          </cell>
          <cell r="CK164">
            <v>215952.48</v>
          </cell>
          <cell r="CL164">
            <v>215426.52</v>
          </cell>
          <cell r="CM164">
            <v>212709.08</v>
          </cell>
          <cell r="CN164">
            <v>204504.68</v>
          </cell>
          <cell r="CO164">
            <v>205960.48</v>
          </cell>
          <cell r="CP164">
            <v>203259.39</v>
          </cell>
          <cell r="CQ164">
            <v>207231.64</v>
          </cell>
          <cell r="CR164">
            <v>206255.54</v>
          </cell>
          <cell r="CS164">
            <v>209313.24</v>
          </cell>
          <cell r="CT164">
            <v>212620.66</v>
          </cell>
          <cell r="CV164" t="str">
            <v>0</v>
          </cell>
          <cell r="CW164" t="str">
            <v>0</v>
          </cell>
          <cell r="CX164" t="str">
            <v>0</v>
          </cell>
          <cell r="CY164" t="str">
            <v>0</v>
          </cell>
          <cell r="CZ164" t="str">
            <v>0</v>
          </cell>
          <cell r="DA164" t="str">
            <v>0</v>
          </cell>
          <cell r="DB164" t="str">
            <v>0</v>
          </cell>
          <cell r="DC164" t="str">
            <v>0</v>
          </cell>
          <cell r="DD164" t="str">
            <v>0</v>
          </cell>
          <cell r="DE164" t="str">
            <v>0</v>
          </cell>
          <cell r="DF164" t="str">
            <v>0</v>
          </cell>
          <cell r="DG164" t="str">
            <v>0</v>
          </cell>
          <cell r="DH164" t="str">
            <v>0</v>
          </cell>
          <cell r="DJ164">
            <v>22772319.060000002</v>
          </cell>
          <cell r="DK164">
            <v>1939889.07</v>
          </cell>
          <cell r="DL164">
            <v>1898197.23</v>
          </cell>
          <cell r="DM164">
            <v>1959939.96</v>
          </cell>
          <cell r="DN164">
            <v>1972388.08</v>
          </cell>
          <cell r="DO164">
            <v>1893207.57</v>
          </cell>
          <cell r="DP164">
            <v>1855741.32</v>
          </cell>
          <cell r="DQ164">
            <v>1820185.38</v>
          </cell>
          <cell r="DR164">
            <v>1812788.35</v>
          </cell>
          <cell r="DS164">
            <v>1909291.53</v>
          </cell>
          <cell r="DT164">
            <v>1868297.79</v>
          </cell>
          <cell r="DU164">
            <v>1911097.29</v>
          </cell>
          <cell r="DV164">
            <v>1931295.49</v>
          </cell>
          <cell r="DX164">
            <v>3651202.25</v>
          </cell>
          <cell r="DY164">
            <v>307493.09000000003</v>
          </cell>
          <cell r="DZ164">
            <v>307608.84999999998</v>
          </cell>
          <cell r="EA164">
            <v>312398.90000000002</v>
          </cell>
          <cell r="EB164">
            <v>314585.96999999997</v>
          </cell>
          <cell r="EC164">
            <v>307096.62</v>
          </cell>
          <cell r="ED164">
            <v>303931.53000000003</v>
          </cell>
          <cell r="EE164">
            <v>301141.21000000002</v>
          </cell>
          <cell r="EF164">
            <v>304676.31</v>
          </cell>
          <cell r="EG164">
            <v>307387.84000000003</v>
          </cell>
          <cell r="EH164">
            <v>310595.67</v>
          </cell>
          <cell r="EI164">
            <v>286368.63</v>
          </cell>
          <cell r="EJ164">
            <v>287917.63</v>
          </cell>
          <cell r="EL164">
            <v>5131648.3600000003</v>
          </cell>
          <cell r="EM164">
            <v>425411.28</v>
          </cell>
          <cell r="EN164">
            <v>425514.28</v>
          </cell>
          <cell r="EO164">
            <v>436701.28</v>
          </cell>
          <cell r="EP164">
            <v>439523.28</v>
          </cell>
          <cell r="EQ164">
            <v>429173.28</v>
          </cell>
          <cell r="ER164">
            <v>417937.28</v>
          </cell>
          <cell r="ES164">
            <v>410272.28</v>
          </cell>
          <cell r="ET164">
            <v>416823.28</v>
          </cell>
          <cell r="EU164">
            <v>423269.28</v>
          </cell>
          <cell r="EV164">
            <v>428524.28</v>
          </cell>
          <cell r="EW164">
            <v>437980.28</v>
          </cell>
          <cell r="EX164">
            <v>440518.28</v>
          </cell>
          <cell r="EZ164">
            <v>187631.4</v>
          </cell>
          <cell r="FA164">
            <v>15668.4</v>
          </cell>
          <cell r="FB164">
            <v>15699.09</v>
          </cell>
          <cell r="FC164">
            <v>15932.35</v>
          </cell>
          <cell r="FD164">
            <v>15882.45</v>
          </cell>
          <cell r="FE164">
            <v>15580.38</v>
          </cell>
          <cell r="FF164">
            <v>15318.04</v>
          </cell>
          <cell r="FG164">
            <v>15191</v>
          </cell>
          <cell r="FH164">
            <v>15307.36</v>
          </cell>
          <cell r="FI164">
            <v>15465.58</v>
          </cell>
          <cell r="FJ164">
            <v>15633.61</v>
          </cell>
          <cell r="FK164">
            <v>15936</v>
          </cell>
          <cell r="FL164">
            <v>16017.14</v>
          </cell>
          <cell r="FN164">
            <v>53643</v>
          </cell>
          <cell r="FO164">
            <v>6514</v>
          </cell>
          <cell r="FP164">
            <v>6514</v>
          </cell>
          <cell r="FQ164">
            <v>6514</v>
          </cell>
          <cell r="FR164">
            <v>6514</v>
          </cell>
          <cell r="FS164">
            <v>6514</v>
          </cell>
          <cell r="FT164">
            <v>6514</v>
          </cell>
          <cell r="FU164">
            <v>6514</v>
          </cell>
          <cell r="FV164">
            <v>1609</v>
          </cell>
          <cell r="FW164">
            <v>1609</v>
          </cell>
          <cell r="FX164">
            <v>1609</v>
          </cell>
          <cell r="FY164">
            <v>1609</v>
          </cell>
          <cell r="FZ164">
            <v>1609</v>
          </cell>
          <cell r="GB164">
            <v>9024125.0099999998</v>
          </cell>
          <cell r="GC164">
            <v>755086.77</v>
          </cell>
          <cell r="GD164">
            <v>755336.22</v>
          </cell>
          <cell r="GE164">
            <v>771546.53</v>
          </cell>
          <cell r="GF164">
            <v>776505.7</v>
          </cell>
          <cell r="GG164">
            <v>758364.28</v>
          </cell>
          <cell r="GH164">
            <v>743700.85</v>
          </cell>
          <cell r="GI164">
            <v>733118.49</v>
          </cell>
          <cell r="GJ164">
            <v>738415.95</v>
          </cell>
          <cell r="GK164">
            <v>747731.7</v>
          </cell>
          <cell r="GL164">
            <v>756362.56</v>
          </cell>
          <cell r="GM164">
            <v>741893.91</v>
          </cell>
          <cell r="GN164">
            <v>746062.05</v>
          </cell>
        </row>
        <row r="165">
          <cell r="A165" t="str">
            <v>Total Other Non-Operating Income/Expense</v>
          </cell>
          <cell r="B165">
            <v>4223790.22</v>
          </cell>
          <cell r="C165">
            <v>381264.83</v>
          </cell>
          <cell r="D165">
            <v>358404.97</v>
          </cell>
          <cell r="E165">
            <v>378369.64</v>
          </cell>
          <cell r="F165">
            <v>391673.87</v>
          </cell>
          <cell r="G165">
            <v>355650.18</v>
          </cell>
          <cell r="H165">
            <v>360282.02</v>
          </cell>
          <cell r="I165">
            <v>318929.91999999998</v>
          </cell>
          <cell r="J165">
            <v>313275.93</v>
          </cell>
          <cell r="K165">
            <v>356216.68</v>
          </cell>
          <cell r="L165">
            <v>319532.53999999998</v>
          </cell>
          <cell r="M165">
            <v>331685.65999999997</v>
          </cell>
          <cell r="N165">
            <v>358503.98</v>
          </cell>
          <cell r="P165">
            <v>973200.76</v>
          </cell>
          <cell r="Q165">
            <v>81823.38</v>
          </cell>
          <cell r="R165">
            <v>82907.759999999995</v>
          </cell>
          <cell r="S165">
            <v>84776.98</v>
          </cell>
          <cell r="T165">
            <v>85981.51</v>
          </cell>
          <cell r="U165">
            <v>83364.92</v>
          </cell>
          <cell r="V165">
            <v>80923.66</v>
          </cell>
          <cell r="W165">
            <v>78781.87</v>
          </cell>
          <cell r="X165">
            <v>77132.929999999993</v>
          </cell>
          <cell r="Y165">
            <v>77328.08</v>
          </cell>
          <cell r="Z165">
            <v>78213.41</v>
          </cell>
          <cell r="AA165">
            <v>80375.320000000007</v>
          </cell>
          <cell r="AB165">
            <v>81590.94</v>
          </cell>
          <cell r="AD165">
            <v>6884365.9499999993</v>
          </cell>
          <cell r="AE165">
            <v>588022.56999999995</v>
          </cell>
          <cell r="AF165">
            <v>589157.11</v>
          </cell>
          <cell r="AG165">
            <v>604810.55000000005</v>
          </cell>
          <cell r="AH165">
            <v>601351.86</v>
          </cell>
          <cell r="AI165">
            <v>586154.4</v>
          </cell>
          <cell r="AJ165">
            <v>565143.13</v>
          </cell>
          <cell r="AK165">
            <v>548663.86</v>
          </cell>
          <cell r="AL165">
            <v>540103.54</v>
          </cell>
          <cell r="AM165">
            <v>555516.82999999996</v>
          </cell>
          <cell r="AN165">
            <v>550405.47</v>
          </cell>
          <cell r="AO165">
            <v>580863.23</v>
          </cell>
          <cell r="AP165">
            <v>574173.4</v>
          </cell>
          <cell r="AR165">
            <v>2696273.9199999999</v>
          </cell>
          <cell r="AS165">
            <v>240974.87</v>
          </cell>
          <cell r="AT165">
            <v>232093.44</v>
          </cell>
          <cell r="AU165">
            <v>239744.03</v>
          </cell>
          <cell r="AV165">
            <v>246558.13</v>
          </cell>
          <cell r="AW165">
            <v>229228.61</v>
          </cell>
          <cell r="AX165">
            <v>213764.34</v>
          </cell>
          <cell r="AY165">
            <v>219166.58</v>
          </cell>
          <cell r="AZ165">
            <v>199583.14</v>
          </cell>
          <cell r="BA165">
            <v>215046.52</v>
          </cell>
          <cell r="BB165">
            <v>220706.4</v>
          </cell>
          <cell r="BC165">
            <v>217759.87</v>
          </cell>
          <cell r="BD165">
            <v>221647.99</v>
          </cell>
          <cell r="BF165">
            <v>1432861.06</v>
          </cell>
          <cell r="BG165">
            <v>121018.33</v>
          </cell>
          <cell r="BH165">
            <v>121777.38</v>
          </cell>
          <cell r="BI165">
            <v>124715.45</v>
          </cell>
          <cell r="BJ165">
            <v>125891.63</v>
          </cell>
          <cell r="BK165">
            <v>122187.35</v>
          </cell>
          <cell r="BL165">
            <v>117562.41</v>
          </cell>
          <cell r="BM165">
            <v>116878.98</v>
          </cell>
          <cell r="BN165">
            <v>113234.88</v>
          </cell>
          <cell r="BO165">
            <v>115516.83</v>
          </cell>
          <cell r="BP165">
            <v>114981.2</v>
          </cell>
          <cell r="BQ165">
            <v>117691.17</v>
          </cell>
          <cell r="BR165">
            <v>121405.45</v>
          </cell>
          <cell r="BT165">
            <v>160554.23000000001</v>
          </cell>
          <cell r="BU165">
            <v>13279.85</v>
          </cell>
          <cell r="BV165">
            <v>13914.08</v>
          </cell>
          <cell r="BW165">
            <v>13806.47</v>
          </cell>
          <cell r="BX165">
            <v>13825.64</v>
          </cell>
          <cell r="BY165">
            <v>13994.08</v>
          </cell>
          <cell r="BZ165">
            <v>13033.77</v>
          </cell>
          <cell r="CA165">
            <v>13803.27</v>
          </cell>
          <cell r="CB165">
            <v>12779.72</v>
          </cell>
          <cell r="CC165">
            <v>12887.57</v>
          </cell>
          <cell r="CD165">
            <v>12547.1</v>
          </cell>
          <cell r="CE165">
            <v>12984.52</v>
          </cell>
          <cell r="CF165">
            <v>13698.16</v>
          </cell>
          <cell r="CH165">
            <v>2337897.4500000002</v>
          </cell>
          <cell r="CI165">
            <v>198877.39</v>
          </cell>
          <cell r="CJ165">
            <v>199760.28</v>
          </cell>
          <cell r="CK165">
            <v>204009.22</v>
          </cell>
          <cell r="CL165">
            <v>204153.91</v>
          </cell>
          <cell r="CM165">
            <v>201678.59</v>
          </cell>
          <cell r="CN165">
            <v>192305.04</v>
          </cell>
          <cell r="CO165">
            <v>191835.43</v>
          </cell>
          <cell r="CP165">
            <v>185231.42</v>
          </cell>
          <cell r="CQ165">
            <v>187426.26</v>
          </cell>
          <cell r="CR165">
            <v>186878.99</v>
          </cell>
          <cell r="CS165">
            <v>190513.21</v>
          </cell>
          <cell r="CT165">
            <v>195227.71</v>
          </cell>
          <cell r="CV165" t="str">
            <v>0</v>
          </cell>
          <cell r="CW165" t="str">
            <v>0</v>
          </cell>
          <cell r="CX165" t="str">
            <v>0</v>
          </cell>
          <cell r="CY165" t="str">
            <v>0</v>
          </cell>
          <cell r="CZ165" t="str">
            <v>0</v>
          </cell>
          <cell r="DA165" t="str">
            <v>0</v>
          </cell>
          <cell r="DB165" t="str">
            <v>0</v>
          </cell>
          <cell r="DC165" t="str">
            <v>0</v>
          </cell>
          <cell r="DD165" t="str">
            <v>0</v>
          </cell>
          <cell r="DE165" t="str">
            <v>0</v>
          </cell>
          <cell r="DF165" t="str">
            <v>0</v>
          </cell>
          <cell r="DG165" t="str">
            <v>0</v>
          </cell>
          <cell r="DH165" t="str">
            <v>0</v>
          </cell>
          <cell r="DJ165">
            <v>18708943.59</v>
          </cell>
          <cell r="DK165">
            <v>1625261.22</v>
          </cell>
          <cell r="DL165">
            <v>1598015.02</v>
          </cell>
          <cell r="DM165">
            <v>1650232.34</v>
          </cell>
          <cell r="DN165">
            <v>1669436.55</v>
          </cell>
          <cell r="DO165">
            <v>1592258.13</v>
          </cell>
          <cell r="DP165">
            <v>1543014.37</v>
          </cell>
          <cell r="DQ165">
            <v>1488059.91</v>
          </cell>
          <cell r="DR165">
            <v>1441341.56</v>
          </cell>
          <cell r="DS165">
            <v>1519938.77</v>
          </cell>
          <cell r="DT165">
            <v>1483265.11</v>
          </cell>
          <cell r="DU165">
            <v>1531872.98</v>
          </cell>
          <cell r="DV165">
            <v>1566247.63</v>
          </cell>
          <cell r="DX165">
            <v>3451389.2</v>
          </cell>
          <cell r="DY165">
            <v>294456.12</v>
          </cell>
          <cell r="DZ165">
            <v>296930.06</v>
          </cell>
          <cell r="EA165">
            <v>300238.31</v>
          </cell>
          <cell r="EB165">
            <v>303371.15999999997</v>
          </cell>
          <cell r="EC165">
            <v>296366.48</v>
          </cell>
          <cell r="ED165">
            <v>291369.14</v>
          </cell>
          <cell r="EE165">
            <v>285456.46000000002</v>
          </cell>
          <cell r="EF165">
            <v>282979.96999999997</v>
          </cell>
          <cell r="EG165">
            <v>282906</v>
          </cell>
          <cell r="EH165">
            <v>286711.28000000003</v>
          </cell>
          <cell r="EI165">
            <v>263462.34999999998</v>
          </cell>
          <cell r="EJ165">
            <v>267141.87</v>
          </cell>
          <cell r="EL165">
            <v>4805106.3099999996</v>
          </cell>
          <cell r="EM165">
            <v>404237.57</v>
          </cell>
          <cell r="EN165">
            <v>408021.4</v>
          </cell>
          <cell r="EO165">
            <v>416781.07</v>
          </cell>
          <cell r="EP165">
            <v>421324.72</v>
          </cell>
          <cell r="EQ165">
            <v>411596.3</v>
          </cell>
          <cell r="ER165">
            <v>397358.89</v>
          </cell>
          <cell r="ES165">
            <v>384751.06</v>
          </cell>
          <cell r="ET165">
            <v>381282.62</v>
          </cell>
          <cell r="EU165">
            <v>383165.7</v>
          </cell>
          <cell r="EV165">
            <v>389521.57</v>
          </cell>
          <cell r="EW165">
            <v>400457.61</v>
          </cell>
          <cell r="EX165">
            <v>406607.8</v>
          </cell>
          <cell r="EZ165">
            <v>177189.65</v>
          </cell>
          <cell r="FA165">
            <v>14991.33</v>
          </cell>
          <cell r="FB165">
            <v>15139.72</v>
          </cell>
          <cell r="FC165">
            <v>15295.37</v>
          </cell>
          <cell r="FD165">
            <v>15300.52</v>
          </cell>
          <cell r="FE165">
            <v>15018.33</v>
          </cell>
          <cell r="FF165">
            <v>14660.01</v>
          </cell>
          <cell r="FG165">
            <v>14374.91</v>
          </cell>
          <cell r="FH165">
            <v>14170.89</v>
          </cell>
          <cell r="FI165">
            <v>14183.2</v>
          </cell>
          <cell r="FJ165">
            <v>14386.43</v>
          </cell>
          <cell r="FK165">
            <v>14736.15</v>
          </cell>
          <cell r="FL165">
            <v>14932.79</v>
          </cell>
          <cell r="FN165">
            <v>53643</v>
          </cell>
          <cell r="FO165">
            <v>6514</v>
          </cell>
          <cell r="FP165">
            <v>6514</v>
          </cell>
          <cell r="FQ165">
            <v>6514</v>
          </cell>
          <cell r="FR165">
            <v>6514</v>
          </cell>
          <cell r="FS165">
            <v>6514</v>
          </cell>
          <cell r="FT165">
            <v>6514</v>
          </cell>
          <cell r="FU165">
            <v>6514</v>
          </cell>
          <cell r="FV165">
            <v>1609</v>
          </cell>
          <cell r="FW165">
            <v>1609</v>
          </cell>
          <cell r="FX165">
            <v>1609</v>
          </cell>
          <cell r="FY165">
            <v>1609</v>
          </cell>
          <cell r="FZ165">
            <v>1609</v>
          </cell>
          <cell r="GB165">
            <v>8487328.1600000001</v>
          </cell>
          <cell r="GC165">
            <v>720199.02</v>
          </cell>
          <cell r="GD165">
            <v>726605.18</v>
          </cell>
          <cell r="GE165">
            <v>738828.75</v>
          </cell>
          <cell r="GF165">
            <v>746510.4</v>
          </cell>
          <cell r="GG165">
            <v>729495.11</v>
          </cell>
          <cell r="GH165">
            <v>709902.04</v>
          </cell>
          <cell r="GI165">
            <v>691096.43</v>
          </cell>
          <cell r="GJ165">
            <v>680042.48</v>
          </cell>
          <cell r="GK165">
            <v>681863.9</v>
          </cell>
          <cell r="GL165">
            <v>692228.28</v>
          </cell>
          <cell r="GM165">
            <v>680265.11</v>
          </cell>
          <cell r="GN165">
            <v>690291.46</v>
          </cell>
        </row>
        <row r="166">
          <cell r="A166" t="str">
            <v>Other Non-Operating Income/(Expense)</v>
          </cell>
          <cell r="B166">
            <v>1403913.0000000009</v>
          </cell>
          <cell r="C166">
            <v>96296.999999999898</v>
          </cell>
          <cell r="D166">
            <v>124498.99999999999</v>
          </cell>
          <cell r="E166">
            <v>111809</v>
          </cell>
          <cell r="F166">
            <v>99800.999999999971</v>
          </cell>
          <cell r="G166">
            <v>123578.99999999994</v>
          </cell>
          <cell r="H166">
            <v>104175.00000000001</v>
          </cell>
          <cell r="I166">
            <v>131771</v>
          </cell>
          <cell r="J166">
            <v>134422.99999999997</v>
          </cell>
          <cell r="K166">
            <v>91140.000000000044</v>
          </cell>
          <cell r="L166">
            <v>135121.99999999994</v>
          </cell>
          <cell r="M166">
            <v>135527</v>
          </cell>
          <cell r="N166">
            <v>115770.00000000003</v>
          </cell>
          <cell r="P166">
            <v>-22843</v>
          </cell>
          <cell r="Q166">
            <v>-2027</v>
          </cell>
          <cell r="R166">
            <v>-2279.000000000015</v>
          </cell>
          <cell r="S166">
            <v>-2279.0000000000132</v>
          </cell>
          <cell r="T166">
            <v>-2279.000000000015</v>
          </cell>
          <cell r="U166">
            <v>-2278.9999999999959</v>
          </cell>
          <cell r="V166">
            <v>-2027.0000000000077</v>
          </cell>
          <cell r="W166">
            <v>-2027.0000000000009</v>
          </cell>
          <cell r="X166">
            <v>-1455.0000000000036</v>
          </cell>
          <cell r="Y166">
            <v>-1826.0000000000027</v>
          </cell>
          <cell r="Z166">
            <v>-1455.0000000000036</v>
          </cell>
          <cell r="AA166">
            <v>-1454.9999999999964</v>
          </cell>
          <cell r="AB166">
            <v>-1455.0000000000036</v>
          </cell>
          <cell r="AD166">
            <v>-316981.00999999972</v>
          </cell>
          <cell r="AE166">
            <v>-38792.999999999971</v>
          </cell>
          <cell r="AF166">
            <v>-25983.000000000004</v>
          </cell>
          <cell r="AG166">
            <v>-33693.999999999884</v>
          </cell>
          <cell r="AH166">
            <v>-30491.000000000011</v>
          </cell>
          <cell r="AI166">
            <v>-26753.999999999956</v>
          </cell>
          <cell r="AJ166">
            <v>-21317.000000000062</v>
          </cell>
          <cell r="AK166">
            <v>-21456.000000000007</v>
          </cell>
          <cell r="AL166">
            <v>-18789.000000000051</v>
          </cell>
          <cell r="AM166">
            <v>-30432.000000000065</v>
          </cell>
          <cell r="AN166">
            <v>-17099.000000000044</v>
          </cell>
          <cell r="AO166">
            <v>-33409</v>
          </cell>
          <cell r="AP166">
            <v>-18764.010000000009</v>
          </cell>
          <cell r="AR166">
            <v>297154.00000000023</v>
          </cell>
          <cell r="AS166">
            <v>16725</v>
          </cell>
          <cell r="AT166">
            <v>27866.999999999978</v>
          </cell>
          <cell r="AU166">
            <v>22792.000000000025</v>
          </cell>
          <cell r="AV166">
            <v>14203.999999999938</v>
          </cell>
          <cell r="AW166">
            <v>23426.000000000015</v>
          </cell>
          <cell r="AX166">
            <v>30517.000000000044</v>
          </cell>
          <cell r="AY166">
            <v>15984.000000000027</v>
          </cell>
          <cell r="AZ166">
            <v>32310.999999999996</v>
          </cell>
          <cell r="BA166">
            <v>24888.999999999996</v>
          </cell>
          <cell r="BB166">
            <v>23108.999999999978</v>
          </cell>
          <cell r="BC166">
            <v>32732</v>
          </cell>
          <cell r="BD166">
            <v>32598.000000000033</v>
          </cell>
          <cell r="BF166">
            <v>26580.000000000015</v>
          </cell>
          <cell r="BG166">
            <v>1815.0000000000109</v>
          </cell>
          <cell r="BH166">
            <v>2464.9999999999927</v>
          </cell>
          <cell r="BI166">
            <v>822.00000000000637</v>
          </cell>
          <cell r="BJ166">
            <v>-138.00000000000637</v>
          </cell>
          <cell r="BK166">
            <v>1225.0000000000109</v>
          </cell>
          <cell r="BL166">
            <v>3243.9999999999982</v>
          </cell>
          <cell r="BM166">
            <v>1195.0000000000055</v>
          </cell>
          <cell r="BN166">
            <v>3949.9999999999964</v>
          </cell>
          <cell r="BO166">
            <v>1905.0000000000018</v>
          </cell>
          <cell r="BP166">
            <v>4048.0000000000127</v>
          </cell>
          <cell r="BQ166">
            <v>4104</v>
          </cell>
          <cell r="BR166">
            <v>1944.9999999999818</v>
          </cell>
          <cell r="BT166">
            <v>-184.9999999999709</v>
          </cell>
          <cell r="BU166">
            <v>326.99999999999966</v>
          </cell>
          <cell r="BV166">
            <v>-139.00000000000102</v>
          </cell>
          <cell r="BW166">
            <v>131.00000000000136</v>
          </cell>
          <cell r="BX166">
            <v>133.99999999999852</v>
          </cell>
          <cell r="BY166">
            <v>-257.00000000000068</v>
          </cell>
          <cell r="BZ166">
            <v>327.00000000000068</v>
          </cell>
          <cell r="CA166">
            <v>-751.99999999999807</v>
          </cell>
          <cell r="CB166">
            <v>-15.000000000000682</v>
          </cell>
          <cell r="CC166">
            <v>-220.99999999999909</v>
          </cell>
          <cell r="CD166">
            <v>327.00000000000023</v>
          </cell>
          <cell r="CE166">
            <v>235.00000000000045</v>
          </cell>
          <cell r="CF166">
            <v>-281.99999999999955</v>
          </cell>
          <cell r="CH166">
            <v>-237258.00999999978</v>
          </cell>
          <cell r="CI166">
            <v>-21368.999999999978</v>
          </cell>
          <cell r="CJ166">
            <v>-20233.000000000004</v>
          </cell>
          <cell r="CK166">
            <v>-22259.000000000004</v>
          </cell>
          <cell r="CL166">
            <v>-21755.999999999971</v>
          </cell>
          <cell r="CM166">
            <v>-22856.999999999993</v>
          </cell>
          <cell r="CN166">
            <v>-17863.999999999971</v>
          </cell>
          <cell r="CO166">
            <v>-22243.000000000025</v>
          </cell>
          <cell r="CP166">
            <v>-17415.000000000015</v>
          </cell>
          <cell r="CQ166">
            <v>-19816.000000000007</v>
          </cell>
          <cell r="CR166">
            <v>-16793.000000000025</v>
          </cell>
          <cell r="CS166">
            <v>-16166.999999999985</v>
          </cell>
          <cell r="CT166">
            <v>-18486.00999999998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1150379.9799999965</v>
          </cell>
          <cell r="DK166">
            <v>52974.999999999767</v>
          </cell>
          <cell r="DL166">
            <v>106196.99999999988</v>
          </cell>
          <cell r="DM166">
            <v>77322.000000000233</v>
          </cell>
          <cell r="DN166">
            <v>59475.000000000015</v>
          </cell>
          <cell r="DO166">
            <v>96082.999999999942</v>
          </cell>
          <cell r="DP166">
            <v>97054.999999999985</v>
          </cell>
          <cell r="DQ166">
            <v>102472.00000000019</v>
          </cell>
          <cell r="DR166">
            <v>133009.99999999994</v>
          </cell>
          <cell r="DS166">
            <v>65638.999999999971</v>
          </cell>
          <cell r="DT166">
            <v>127258.99999999994</v>
          </cell>
          <cell r="DU166">
            <v>121566.99999999991</v>
          </cell>
          <cell r="DV166">
            <v>111325.98000000013</v>
          </cell>
          <cell r="DX166">
            <v>-126168.00000000017</v>
          </cell>
          <cell r="DY166">
            <v>-10514.000000000027</v>
          </cell>
          <cell r="DZ166">
            <v>-10514.000000000022</v>
          </cell>
          <cell r="EA166">
            <v>-10513.999999999975</v>
          </cell>
          <cell r="EB166">
            <v>-10514.000000000002</v>
          </cell>
          <cell r="EC166">
            <v>-10513.999999999985</v>
          </cell>
          <cell r="ED166">
            <v>-10513.999999999985</v>
          </cell>
          <cell r="EE166">
            <v>-10514</v>
          </cell>
          <cell r="EF166">
            <v>-10513.999999999975</v>
          </cell>
          <cell r="EG166">
            <v>-10513.999999999975</v>
          </cell>
          <cell r="EH166">
            <v>-10513.999999999985</v>
          </cell>
          <cell r="EI166">
            <v>-10513.999999999971</v>
          </cell>
          <cell r="EJ166">
            <v>-10513.999999999989</v>
          </cell>
          <cell r="EL166">
            <v>-85248.000000000175</v>
          </cell>
          <cell r="EM166">
            <v>-7103.9999999999782</v>
          </cell>
          <cell r="EN166">
            <v>-7103.9999999999964</v>
          </cell>
          <cell r="EO166">
            <v>-7103.9999999999782</v>
          </cell>
          <cell r="EP166">
            <v>-7104.0000000000036</v>
          </cell>
          <cell r="EQ166">
            <v>-7104.0000000000182</v>
          </cell>
          <cell r="ER166">
            <v>-7103.9999999999854</v>
          </cell>
          <cell r="ES166">
            <v>-7104.0000000000291</v>
          </cell>
          <cell r="ET166">
            <v>-7103.9999999999709</v>
          </cell>
          <cell r="EU166">
            <v>-7103.9999999999854</v>
          </cell>
          <cell r="EV166">
            <v>-7103.9999999999782</v>
          </cell>
          <cell r="EW166">
            <v>-7104.0000000000146</v>
          </cell>
          <cell r="EX166">
            <v>-7104.0000000000218</v>
          </cell>
          <cell r="EZ166">
            <v>-2088</v>
          </cell>
          <cell r="FA166">
            <v>-174.00000000000034</v>
          </cell>
          <cell r="FB166">
            <v>-173.9999999999992</v>
          </cell>
          <cell r="FC166">
            <v>-174.00000000000045</v>
          </cell>
          <cell r="FD166">
            <v>-173.99999999999966</v>
          </cell>
          <cell r="FE166">
            <v>-174.00000000000068</v>
          </cell>
          <cell r="FF166">
            <v>-173.99999999999932</v>
          </cell>
          <cell r="FG166">
            <v>-173.99999999999989</v>
          </cell>
          <cell r="FH166">
            <v>-174.00000000000068</v>
          </cell>
          <cell r="FI166">
            <v>-174.00000000000091</v>
          </cell>
          <cell r="FJ166">
            <v>-173.99999999999977</v>
          </cell>
          <cell r="FK166">
            <v>-173.99999999999955</v>
          </cell>
          <cell r="FL166">
            <v>-173.99999999999955</v>
          </cell>
          <cell r="FN166">
            <v>-53643</v>
          </cell>
          <cell r="FO166">
            <v>-6514</v>
          </cell>
          <cell r="FP166">
            <v>-6514</v>
          </cell>
          <cell r="FQ166">
            <v>-6514</v>
          </cell>
          <cell r="FR166">
            <v>-6514</v>
          </cell>
          <cell r="FS166">
            <v>-6514</v>
          </cell>
          <cell r="FT166">
            <v>-6514</v>
          </cell>
          <cell r="FU166">
            <v>-6514</v>
          </cell>
          <cell r="FV166">
            <v>-1609</v>
          </cell>
          <cell r="FW166">
            <v>-1609</v>
          </cell>
          <cell r="FX166">
            <v>-1609</v>
          </cell>
          <cell r="FY166">
            <v>-1609</v>
          </cell>
          <cell r="FZ166">
            <v>-1609</v>
          </cell>
          <cell r="GB166">
            <v>-267147.00000000035</v>
          </cell>
          <cell r="GC166">
            <v>-24306</v>
          </cell>
          <cell r="GD166">
            <v>-24305.999999999964</v>
          </cell>
          <cell r="GE166">
            <v>-24305.999999999971</v>
          </cell>
          <cell r="GF166">
            <v>-24305.999999999953</v>
          </cell>
          <cell r="GG166">
            <v>-24305.999999999956</v>
          </cell>
          <cell r="GH166">
            <v>-24306.000000000058</v>
          </cell>
          <cell r="GI166">
            <v>-24305.999999999942</v>
          </cell>
          <cell r="GJ166">
            <v>-19401.000000000029</v>
          </cell>
          <cell r="GK166">
            <v>-19400.999999999956</v>
          </cell>
          <cell r="GL166">
            <v>-19400.999999999971</v>
          </cell>
          <cell r="GM166">
            <v>-19400.999999999956</v>
          </cell>
          <cell r="GN166">
            <v>-19401.000000000029</v>
          </cell>
        </row>
        <row r="167">
          <cell r="A167" t="str">
            <v>Income / Loss, Before Income Taxes</v>
          </cell>
          <cell r="B167">
            <v>13406078.859999981</v>
          </cell>
          <cell r="C167">
            <v>-290388.52</v>
          </cell>
          <cell r="D167">
            <v>1288485.6399999931</v>
          </cell>
          <cell r="E167">
            <v>2442295.65</v>
          </cell>
          <cell r="F167">
            <v>4209507.7699999949</v>
          </cell>
          <cell r="G167">
            <v>2555011.9900000002</v>
          </cell>
          <cell r="H167">
            <v>2158539.79</v>
          </cell>
          <cell r="I167">
            <v>1019377.799999994</v>
          </cell>
          <cell r="J167">
            <v>477421.15</v>
          </cell>
          <cell r="K167">
            <v>-95592.319999999134</v>
          </cell>
          <cell r="L167">
            <v>-177240.43000000087</v>
          </cell>
          <cell r="M167">
            <v>-37308.389999999315</v>
          </cell>
          <cell r="N167">
            <v>-144031.26999999999</v>
          </cell>
          <cell r="P167">
            <v>1526265.66</v>
          </cell>
          <cell r="Q167">
            <v>2410.8899999996065</v>
          </cell>
          <cell r="R167">
            <v>91270.05</v>
          </cell>
          <cell r="S167">
            <v>485978.35000000132</v>
          </cell>
          <cell r="T167">
            <v>817848.5000000007</v>
          </cell>
          <cell r="U167">
            <v>384422.71</v>
          </cell>
          <cell r="V167">
            <v>346956.22</v>
          </cell>
          <cell r="W167">
            <v>87996.319999999745</v>
          </cell>
          <cell r="X167">
            <v>-41413.689999999609</v>
          </cell>
          <cell r="Y167">
            <v>-159674.45000000001</v>
          </cell>
          <cell r="Z167">
            <v>-170895.42</v>
          </cell>
          <cell r="AA167">
            <v>-155625.76</v>
          </cell>
          <cell r="AB167">
            <v>-163008.06</v>
          </cell>
          <cell r="AD167">
            <v>11372110.340000002</v>
          </cell>
          <cell r="AE167">
            <v>-55628.140000000247</v>
          </cell>
          <cell r="AF167">
            <v>1073253.3700000001</v>
          </cell>
          <cell r="AG167">
            <v>2390924.3400000059</v>
          </cell>
          <cell r="AH167">
            <v>3643467.1900000069</v>
          </cell>
          <cell r="AI167">
            <v>2357106.4599999948</v>
          </cell>
          <cell r="AJ167">
            <v>1819024.3099999942</v>
          </cell>
          <cell r="AK167">
            <v>1075476.04</v>
          </cell>
          <cell r="AL167">
            <v>233107.91999999876</v>
          </cell>
          <cell r="AM167">
            <v>-295422.97000000137</v>
          </cell>
          <cell r="AN167">
            <v>-312361.179999999</v>
          </cell>
          <cell r="AO167">
            <v>-268266.73999999871</v>
          </cell>
          <cell r="AP167">
            <v>-288570.26</v>
          </cell>
          <cell r="AR167">
            <v>3693889.5</v>
          </cell>
          <cell r="AS167">
            <v>-232039.4900000006</v>
          </cell>
          <cell r="AT167">
            <v>403811.6299999989</v>
          </cell>
          <cell r="AU167">
            <v>1160131.42</v>
          </cell>
          <cell r="AV167">
            <v>1329599.6000000001</v>
          </cell>
          <cell r="AW167">
            <v>626803.00999999826</v>
          </cell>
          <cell r="AX167">
            <v>447906.29999999894</v>
          </cell>
          <cell r="AY167">
            <v>227860.46000000066</v>
          </cell>
          <cell r="AZ167">
            <v>13745.180000000517</v>
          </cell>
          <cell r="BA167">
            <v>-55804.73</v>
          </cell>
          <cell r="BB167">
            <v>-88403.199999999662</v>
          </cell>
          <cell r="BC167">
            <v>-65662.849999999511</v>
          </cell>
          <cell r="BD167">
            <v>-74057.830000000307</v>
          </cell>
          <cell r="BF167">
            <v>2018059.86</v>
          </cell>
          <cell r="BG167">
            <v>-67457.6099999992</v>
          </cell>
          <cell r="BH167">
            <v>246397.29</v>
          </cell>
          <cell r="BI167">
            <v>594960.58000000357</v>
          </cell>
          <cell r="BJ167">
            <v>697814.17999999737</v>
          </cell>
          <cell r="BK167">
            <v>419484.18</v>
          </cell>
          <cell r="BL167">
            <v>352190.45000000147</v>
          </cell>
          <cell r="BM167">
            <v>157759.78999999928</v>
          </cell>
          <cell r="BN167">
            <v>23515.770000000455</v>
          </cell>
          <cell r="BO167">
            <v>-106725.28999999886</v>
          </cell>
          <cell r="BP167">
            <v>-105385.17</v>
          </cell>
          <cell r="BQ167">
            <v>-81803.060000000114</v>
          </cell>
          <cell r="BR167">
            <v>-112691.25</v>
          </cell>
          <cell r="BT167">
            <v>198020.61000000074</v>
          </cell>
          <cell r="BU167">
            <v>-36427.050000000097</v>
          </cell>
          <cell r="BV167">
            <v>14951.920000000231</v>
          </cell>
          <cell r="BW167">
            <v>120763.55</v>
          </cell>
          <cell r="BX167">
            <v>189291.67</v>
          </cell>
          <cell r="BY167">
            <v>102658.59</v>
          </cell>
          <cell r="BZ167">
            <v>66284.789999999994</v>
          </cell>
          <cell r="CA167">
            <v>-15311.31</v>
          </cell>
          <cell r="CB167">
            <v>-38989.730000000003</v>
          </cell>
          <cell r="CC167">
            <v>-56957.54</v>
          </cell>
          <cell r="CD167">
            <v>-58314.77</v>
          </cell>
          <cell r="CE167">
            <v>-54081.58</v>
          </cell>
          <cell r="CF167">
            <v>-35847.93</v>
          </cell>
          <cell r="CH167">
            <v>-347361.91999999818</v>
          </cell>
          <cell r="CI167">
            <v>-158132.64000000001</v>
          </cell>
          <cell r="CJ167">
            <v>-110825.99</v>
          </cell>
          <cell r="CK167">
            <v>62939.260000000591</v>
          </cell>
          <cell r="CL167">
            <v>-104868.22000000096</v>
          </cell>
          <cell r="CM167">
            <v>53974.310000001395</v>
          </cell>
          <cell r="CN167">
            <v>-41748.929999999295</v>
          </cell>
          <cell r="CO167">
            <v>-2970.1800000009243</v>
          </cell>
          <cell r="CP167">
            <v>107099.03</v>
          </cell>
          <cell r="CQ167">
            <v>-29547.8199999996</v>
          </cell>
          <cell r="CR167">
            <v>-99890.349999999948</v>
          </cell>
          <cell r="CS167">
            <v>-19658.29</v>
          </cell>
          <cell r="CT167">
            <v>-3732.0999999998603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31867062.910000019</v>
          </cell>
          <cell r="DK167">
            <v>-837662.55999999889</v>
          </cell>
          <cell r="DL167">
            <v>3007343.9099999876</v>
          </cell>
          <cell r="DM167">
            <v>7257993.1500000264</v>
          </cell>
          <cell r="DN167">
            <v>10782660.68999999</v>
          </cell>
          <cell r="DO167">
            <v>6499461.2500000019</v>
          </cell>
          <cell r="DP167">
            <v>5149152.9300000072</v>
          </cell>
          <cell r="DQ167">
            <v>2550188.92</v>
          </cell>
          <cell r="DR167">
            <v>774485.63000000222</v>
          </cell>
          <cell r="DS167">
            <v>-799725.11999999639</v>
          </cell>
          <cell r="DT167">
            <v>-1012490.52</v>
          </cell>
          <cell r="DU167">
            <v>-682406.66999999853</v>
          </cell>
          <cell r="DV167">
            <v>-821938.69999999809</v>
          </cell>
          <cell r="DX167">
            <v>4884964.2499999935</v>
          </cell>
          <cell r="DY167">
            <v>-206351.99</v>
          </cell>
          <cell r="DZ167">
            <v>642388.82000000076</v>
          </cell>
          <cell r="EA167">
            <v>1329643.4099999999</v>
          </cell>
          <cell r="EB167">
            <v>2225804.4199999925</v>
          </cell>
          <cell r="EC167">
            <v>1150849.349999994</v>
          </cell>
          <cell r="ED167">
            <v>807640.64000000642</v>
          </cell>
          <cell r="EE167">
            <v>423001.22000000277</v>
          </cell>
          <cell r="EF167">
            <v>-84715.120000001974</v>
          </cell>
          <cell r="EG167">
            <v>-346998.08000000071</v>
          </cell>
          <cell r="EH167">
            <v>-418794.93999999942</v>
          </cell>
          <cell r="EI167">
            <v>-345173.23000000149</v>
          </cell>
          <cell r="EJ167">
            <v>-292330.24999999884</v>
          </cell>
          <cell r="EL167">
            <v>6312637.1600000048</v>
          </cell>
          <cell r="EM167">
            <v>-386788.43</v>
          </cell>
          <cell r="EN167">
            <v>392657.78</v>
          </cell>
          <cell r="EO167">
            <v>2199157.0099999998</v>
          </cell>
          <cell r="EP167">
            <v>3251246.1500000088</v>
          </cell>
          <cell r="EQ167">
            <v>1981749.47</v>
          </cell>
          <cell r="ER167">
            <v>1563157.54</v>
          </cell>
          <cell r="ES167">
            <v>8626.5099999993108</v>
          </cell>
          <cell r="ET167">
            <v>-196286.33</v>
          </cell>
          <cell r="EU167">
            <v>-627757.59</v>
          </cell>
          <cell r="EV167">
            <v>-596963.9</v>
          </cell>
          <cell r="EW167">
            <v>-588300.68999999994</v>
          </cell>
          <cell r="EX167">
            <v>-687860.3600000008</v>
          </cell>
          <cell r="EZ167">
            <v>223961.81</v>
          </cell>
          <cell r="FA167">
            <v>14692.74</v>
          </cell>
          <cell r="FB167">
            <v>14852.31</v>
          </cell>
          <cell r="FC167">
            <v>33631.379999999794</v>
          </cell>
          <cell r="FD167">
            <v>38606.440000000068</v>
          </cell>
          <cell r="FE167">
            <v>37102.989999999809</v>
          </cell>
          <cell r="FF167">
            <v>30149.88</v>
          </cell>
          <cell r="FG167">
            <v>22131.78</v>
          </cell>
          <cell r="FH167">
            <v>12375.549999999945</v>
          </cell>
          <cell r="FI167">
            <v>6906.2600000000457</v>
          </cell>
          <cell r="FJ167">
            <v>4811.2999999999847</v>
          </cell>
          <cell r="FK167">
            <v>-280.28999999998996</v>
          </cell>
          <cell r="FL167">
            <v>8981.4699999999939</v>
          </cell>
          <cell r="FN167">
            <v>-53643</v>
          </cell>
          <cell r="FO167">
            <v>-6514</v>
          </cell>
          <cell r="FP167">
            <v>-6514</v>
          </cell>
          <cell r="FQ167">
            <v>-6514</v>
          </cell>
          <cell r="FR167">
            <v>-6514</v>
          </cell>
          <cell r="FS167">
            <v>-6514</v>
          </cell>
          <cell r="FT167">
            <v>-6514</v>
          </cell>
          <cell r="FU167">
            <v>-6514</v>
          </cell>
          <cell r="FV167">
            <v>-1609</v>
          </cell>
          <cell r="FW167">
            <v>-1609</v>
          </cell>
          <cell r="FX167">
            <v>-1609</v>
          </cell>
          <cell r="FY167">
            <v>-1609</v>
          </cell>
          <cell r="FZ167">
            <v>-1609</v>
          </cell>
          <cell r="GB167">
            <v>11367920.219999995</v>
          </cell>
          <cell r="GC167">
            <v>-584961.68000000052</v>
          </cell>
          <cell r="GD167">
            <v>1043384.91</v>
          </cell>
          <cell r="GE167">
            <v>3555917.8</v>
          </cell>
          <cell r="GF167">
            <v>5509143.0100000016</v>
          </cell>
          <cell r="GG167">
            <v>3163187.8099999926</v>
          </cell>
          <cell r="GH167">
            <v>2394434.06</v>
          </cell>
          <cell r="GI167">
            <v>447245.51000000222</v>
          </cell>
          <cell r="GJ167">
            <v>-270234.90000000189</v>
          </cell>
          <cell r="GK167">
            <v>-969458.41000000061</v>
          </cell>
          <cell r="GL167">
            <v>-1012556.54</v>
          </cell>
          <cell r="GM167">
            <v>-935363.21000000136</v>
          </cell>
          <cell r="GN167">
            <v>-972818.14</v>
          </cell>
        </row>
        <row r="168">
          <cell r="A168" t="str">
            <v>Total Provision (Benefit) for Inc Tax</v>
          </cell>
          <cell r="B168">
            <v>5322213.04</v>
          </cell>
          <cell r="C168">
            <v>-115276.66</v>
          </cell>
          <cell r="D168">
            <v>511518.42</v>
          </cell>
          <cell r="E168">
            <v>969598.65</v>
          </cell>
          <cell r="F168">
            <v>1671175.97</v>
          </cell>
          <cell r="G168">
            <v>1014329.38</v>
          </cell>
          <cell r="H168">
            <v>856941.66</v>
          </cell>
          <cell r="I168">
            <v>404694.61</v>
          </cell>
          <cell r="J168">
            <v>189531.44</v>
          </cell>
          <cell r="K168">
            <v>-37948.71</v>
          </cell>
          <cell r="L168">
            <v>-70356.97</v>
          </cell>
          <cell r="M168">
            <v>-14815.98</v>
          </cell>
          <cell r="N168">
            <v>-57178.77</v>
          </cell>
          <cell r="P168">
            <v>605927.61</v>
          </cell>
          <cell r="Q168">
            <v>958.11</v>
          </cell>
          <cell r="R168">
            <v>36232.910000000003</v>
          </cell>
          <cell r="S168">
            <v>192934.48</v>
          </cell>
          <cell r="T168">
            <v>324686.03999999998</v>
          </cell>
          <cell r="U168">
            <v>152614.25</v>
          </cell>
          <cell r="V168">
            <v>137742.21</v>
          </cell>
          <cell r="W168">
            <v>34934.65</v>
          </cell>
          <cell r="X168">
            <v>-16442</v>
          </cell>
          <cell r="Y168">
            <v>-63390.400000000001</v>
          </cell>
          <cell r="Z168">
            <v>-67844.44</v>
          </cell>
          <cell r="AA168">
            <v>-61784.03</v>
          </cell>
          <cell r="AB168">
            <v>-64714.17</v>
          </cell>
          <cell r="AD168">
            <v>4514728.04</v>
          </cell>
          <cell r="AE168">
            <v>-22078.2</v>
          </cell>
          <cell r="AF168">
            <v>426072.89</v>
          </cell>
          <cell r="AG168">
            <v>949203.06</v>
          </cell>
          <cell r="AH168">
            <v>1446457.72</v>
          </cell>
          <cell r="AI168">
            <v>935762.87</v>
          </cell>
          <cell r="AJ168">
            <v>722154.01</v>
          </cell>
          <cell r="AK168">
            <v>426965.18</v>
          </cell>
          <cell r="AL168">
            <v>92540.2</v>
          </cell>
          <cell r="AM168">
            <v>-117281.65</v>
          </cell>
          <cell r="AN168">
            <v>-124001.23</v>
          </cell>
          <cell r="AO168">
            <v>-106505.76</v>
          </cell>
          <cell r="AP168">
            <v>-114561.05</v>
          </cell>
          <cell r="AR168">
            <v>1466474.02</v>
          </cell>
          <cell r="AS168">
            <v>-92116.62</v>
          </cell>
          <cell r="AT168">
            <v>160308.88</v>
          </cell>
          <cell r="AU168">
            <v>460575.14</v>
          </cell>
          <cell r="AV168">
            <v>527851.55000000005</v>
          </cell>
          <cell r="AW168">
            <v>248836.29</v>
          </cell>
          <cell r="AX168">
            <v>177819.53</v>
          </cell>
          <cell r="AY168">
            <v>90461.440000000002</v>
          </cell>
          <cell r="AZ168">
            <v>5454.98</v>
          </cell>
          <cell r="BA168">
            <v>-22153.85</v>
          </cell>
          <cell r="BB168">
            <v>-35092.870000000003</v>
          </cell>
          <cell r="BC168">
            <v>-26069.95</v>
          </cell>
          <cell r="BD168">
            <v>-29400.5</v>
          </cell>
          <cell r="BF168">
            <v>801169.81</v>
          </cell>
          <cell r="BG168">
            <v>-26779.57</v>
          </cell>
          <cell r="BH168">
            <v>97818.13</v>
          </cell>
          <cell r="BI168">
            <v>236199.73</v>
          </cell>
          <cell r="BJ168">
            <v>277032.53999999998</v>
          </cell>
          <cell r="BK168">
            <v>166533.78</v>
          </cell>
          <cell r="BL168">
            <v>139820.04</v>
          </cell>
          <cell r="BM168">
            <v>62630.95</v>
          </cell>
          <cell r="BN168">
            <v>9335.2099999999991</v>
          </cell>
          <cell r="BO168">
            <v>-42369.599999999999</v>
          </cell>
          <cell r="BP168">
            <v>-41836.699999999997</v>
          </cell>
          <cell r="BQ168">
            <v>-32476.43</v>
          </cell>
          <cell r="BR168">
            <v>-44738.27</v>
          </cell>
          <cell r="BT168">
            <v>78614.33</v>
          </cell>
          <cell r="BU168">
            <v>-14461.35</v>
          </cell>
          <cell r="BV168">
            <v>5935.45</v>
          </cell>
          <cell r="BW168">
            <v>47943.44</v>
          </cell>
          <cell r="BX168">
            <v>75148.639999999999</v>
          </cell>
          <cell r="BY168">
            <v>40755.49</v>
          </cell>
          <cell r="BZ168">
            <v>26315.31</v>
          </cell>
          <cell r="CA168">
            <v>-6078.51</v>
          </cell>
          <cell r="CB168">
            <v>-15479.22</v>
          </cell>
          <cell r="CC168">
            <v>-22611.97</v>
          </cell>
          <cell r="CD168">
            <v>-23150.78</v>
          </cell>
          <cell r="CE168">
            <v>-21470.73</v>
          </cell>
          <cell r="CF168">
            <v>-14231.44</v>
          </cell>
          <cell r="CH168">
            <v>-137902.89000000001</v>
          </cell>
          <cell r="CI168">
            <v>-62776.02</v>
          </cell>
          <cell r="CJ168">
            <v>-44001.98</v>
          </cell>
          <cell r="CK168">
            <v>24989.45</v>
          </cell>
          <cell r="CL168">
            <v>-41632.28</v>
          </cell>
          <cell r="CM168">
            <v>21424.13</v>
          </cell>
          <cell r="CN168">
            <v>-16573.830000000002</v>
          </cell>
          <cell r="CO168">
            <v>-1178.4800000000105</v>
          </cell>
          <cell r="CP168">
            <v>42516.78</v>
          </cell>
          <cell r="CQ168">
            <v>-11729.8</v>
          </cell>
          <cell r="CR168">
            <v>-39653.839999999997</v>
          </cell>
          <cell r="CS168">
            <v>-7805.8899999999849</v>
          </cell>
          <cell r="CT168">
            <v>-1481.1300000000338</v>
          </cell>
          <cell r="CV168" t="str">
            <v>0</v>
          </cell>
          <cell r="CW168" t="str">
            <v>0</v>
          </cell>
          <cell r="CX168" t="str">
            <v>0</v>
          </cell>
          <cell r="CY168" t="str">
            <v>0</v>
          </cell>
          <cell r="CZ168" t="str">
            <v>0</v>
          </cell>
          <cell r="DA168" t="str">
            <v>0</v>
          </cell>
          <cell r="DB168" t="str">
            <v>0</v>
          </cell>
          <cell r="DC168" t="str">
            <v>0</v>
          </cell>
          <cell r="DD168" t="str">
            <v>0</v>
          </cell>
          <cell r="DE168" t="str">
            <v>0</v>
          </cell>
          <cell r="DF168" t="str">
            <v>0</v>
          </cell>
          <cell r="DG168" t="str">
            <v>0</v>
          </cell>
          <cell r="DH168" t="str">
            <v>0</v>
          </cell>
          <cell r="DJ168">
            <v>12651223.960000001</v>
          </cell>
          <cell r="DK168">
            <v>-332530.31</v>
          </cell>
          <cell r="DL168">
            <v>1193884.7</v>
          </cell>
          <cell r="DM168">
            <v>2881443.95</v>
          </cell>
          <cell r="DN168">
            <v>4280720.18</v>
          </cell>
          <cell r="DO168">
            <v>2580256.19</v>
          </cell>
          <cell r="DP168">
            <v>2044218.93</v>
          </cell>
          <cell r="DQ168">
            <v>1012429.84</v>
          </cell>
          <cell r="DR168">
            <v>307457.39</v>
          </cell>
          <cell r="DS168">
            <v>-317485.98</v>
          </cell>
          <cell r="DT168">
            <v>-401936.83</v>
          </cell>
          <cell r="DU168">
            <v>-270928.77</v>
          </cell>
          <cell r="DV168">
            <v>-326305.33</v>
          </cell>
          <cell r="DX168">
            <v>1914906.62</v>
          </cell>
          <cell r="DY168">
            <v>-80885.37</v>
          </cell>
          <cell r="DZ168">
            <v>251809.69</v>
          </cell>
          <cell r="EA168">
            <v>521225.29</v>
          </cell>
          <cell r="EB168">
            <v>872516.48</v>
          </cell>
          <cell r="EC168">
            <v>451126.22</v>
          </cell>
          <cell r="ED168">
            <v>316596.13</v>
          </cell>
          <cell r="EE168">
            <v>165817.24</v>
          </cell>
          <cell r="EF168">
            <v>-33211.279999999999</v>
          </cell>
          <cell r="EG168">
            <v>-136022</v>
          </cell>
          <cell r="EH168">
            <v>-164162.73000000001</v>
          </cell>
          <cell r="EI168">
            <v>-135310.76999999999</v>
          </cell>
          <cell r="EJ168">
            <v>-114592.28</v>
          </cell>
          <cell r="EL168">
            <v>2474554.39</v>
          </cell>
          <cell r="EM168">
            <v>-151615.44</v>
          </cell>
          <cell r="EN168">
            <v>153913.25</v>
          </cell>
          <cell r="EO168">
            <v>862075.9</v>
          </cell>
          <cell r="EP168">
            <v>1274489.71</v>
          </cell>
          <cell r="EQ168">
            <v>776837.45</v>
          </cell>
          <cell r="ER168">
            <v>612758.80000000005</v>
          </cell>
          <cell r="ES168">
            <v>3382.710000000021</v>
          </cell>
          <cell r="ET168">
            <v>-76947.960000000006</v>
          </cell>
          <cell r="EU168">
            <v>-246079.5</v>
          </cell>
          <cell r="EV168">
            <v>-234003.35</v>
          </cell>
          <cell r="EW168">
            <v>-230617.47</v>
          </cell>
          <cell r="EX168">
            <v>-269639.71000000002</v>
          </cell>
          <cell r="EZ168">
            <v>87793.07</v>
          </cell>
          <cell r="FA168">
            <v>5759.75</v>
          </cell>
          <cell r="FB168">
            <v>5821.81</v>
          </cell>
          <cell r="FC168">
            <v>13183.72</v>
          </cell>
          <cell r="FD168">
            <v>15133.77</v>
          </cell>
          <cell r="FE168">
            <v>14544.07</v>
          </cell>
          <cell r="FF168">
            <v>11818.8</v>
          </cell>
          <cell r="FG168">
            <v>8675.7000000000007</v>
          </cell>
          <cell r="FH168">
            <v>4851.09</v>
          </cell>
          <cell r="FI168">
            <v>2707.31</v>
          </cell>
          <cell r="FJ168">
            <v>1886.25</v>
          </cell>
          <cell r="FK168">
            <v>-109.99</v>
          </cell>
          <cell r="FL168">
            <v>3520.79</v>
          </cell>
          <cell r="FN168">
            <v>-21028.080000000002</v>
          </cell>
          <cell r="FO168">
            <v>-2553.4899999999998</v>
          </cell>
          <cell r="FP168">
            <v>-2553.4899999999998</v>
          </cell>
          <cell r="FQ168">
            <v>-2553.4899999999998</v>
          </cell>
          <cell r="FR168">
            <v>-2553.4899999999998</v>
          </cell>
          <cell r="FS168">
            <v>-2553.4899999999998</v>
          </cell>
          <cell r="FT168">
            <v>-2553.4899999999998</v>
          </cell>
          <cell r="FU168">
            <v>-2553.4899999999998</v>
          </cell>
          <cell r="FV168">
            <v>-630.73</v>
          </cell>
          <cell r="FW168">
            <v>-630.73</v>
          </cell>
          <cell r="FX168">
            <v>-630.73</v>
          </cell>
          <cell r="FY168">
            <v>-630.73</v>
          </cell>
          <cell r="FZ168">
            <v>-630.73</v>
          </cell>
          <cell r="GB168">
            <v>4456226</v>
          </cell>
          <cell r="GC168">
            <v>-229294.55</v>
          </cell>
          <cell r="GD168">
            <v>408991.26</v>
          </cell>
          <cell r="GE168">
            <v>1393931.42</v>
          </cell>
          <cell r="GF168">
            <v>2159586.4700000002</v>
          </cell>
          <cell r="GG168">
            <v>1239954.25</v>
          </cell>
          <cell r="GH168">
            <v>938620.24</v>
          </cell>
          <cell r="GI168">
            <v>175322.16</v>
          </cell>
          <cell r="GJ168">
            <v>-105938.88</v>
          </cell>
          <cell r="GK168">
            <v>-380024.92</v>
          </cell>
          <cell r="GL168">
            <v>-396910.56</v>
          </cell>
          <cell r="GM168">
            <v>-366668.96</v>
          </cell>
          <cell r="GN168">
            <v>-381341.93</v>
          </cell>
        </row>
        <row r="169">
          <cell r="A169" t="str">
            <v>Income / Loss, Before Cumulative Effect</v>
          </cell>
          <cell r="B169">
            <v>8083865.8199999817</v>
          </cell>
          <cell r="C169">
            <v>-175111.86</v>
          </cell>
          <cell r="D169">
            <v>776967.21999999322</v>
          </cell>
          <cell r="E169">
            <v>1472697</v>
          </cell>
          <cell r="F169">
            <v>2538331.7999999998</v>
          </cell>
          <cell r="G169">
            <v>1540682.61</v>
          </cell>
          <cell r="H169">
            <v>1301598.1299999999</v>
          </cell>
          <cell r="I169">
            <v>614683.18999999412</v>
          </cell>
          <cell r="J169">
            <v>287889.71000000002</v>
          </cell>
          <cell r="K169">
            <v>-57643.609999999171</v>
          </cell>
          <cell r="L169">
            <v>-106883.46000000089</v>
          </cell>
          <cell r="M169">
            <v>-22492.409999999334</v>
          </cell>
          <cell r="N169">
            <v>-86852.500000000466</v>
          </cell>
          <cell r="P169">
            <v>920338.05000000156</v>
          </cell>
          <cell r="Q169">
            <v>1452.7799999996205</v>
          </cell>
          <cell r="R169">
            <v>55037.14</v>
          </cell>
          <cell r="S169">
            <v>293043.87000000133</v>
          </cell>
          <cell r="T169">
            <v>493162.46000000072</v>
          </cell>
          <cell r="U169">
            <v>231808.46</v>
          </cell>
          <cell r="V169">
            <v>209214.01</v>
          </cell>
          <cell r="W169">
            <v>53061.669999999751</v>
          </cell>
          <cell r="X169">
            <v>-24971.689999999609</v>
          </cell>
          <cell r="Y169">
            <v>-96284.049999999843</v>
          </cell>
          <cell r="Z169">
            <v>-103050.98</v>
          </cell>
          <cell r="AA169">
            <v>-93841.729999999865</v>
          </cell>
          <cell r="AB169">
            <v>-98293.889999999883</v>
          </cell>
          <cell r="AD169">
            <v>6857382.3000000017</v>
          </cell>
          <cell r="AE169">
            <v>-33549.940000000293</v>
          </cell>
          <cell r="AF169">
            <v>647180.47999999812</v>
          </cell>
          <cell r="AG169">
            <v>1441721.2800000058</v>
          </cell>
          <cell r="AH169">
            <v>2197009.4700000072</v>
          </cell>
          <cell r="AI169">
            <v>1421343.5899999947</v>
          </cell>
          <cell r="AJ169">
            <v>1096870.2999999942</v>
          </cell>
          <cell r="AK169">
            <v>648510.86000000208</v>
          </cell>
          <cell r="AL169">
            <v>140567.71999999881</v>
          </cell>
          <cell r="AM169">
            <v>-178141.32000000135</v>
          </cell>
          <cell r="AN169">
            <v>-188359.94999999902</v>
          </cell>
          <cell r="AO169">
            <v>-161760.9799999987</v>
          </cell>
          <cell r="AP169">
            <v>-174009.21</v>
          </cell>
          <cell r="AR169">
            <v>2227415.48</v>
          </cell>
          <cell r="AS169">
            <v>-139922.87000000058</v>
          </cell>
          <cell r="AT169">
            <v>243502.74999999878</v>
          </cell>
          <cell r="AU169">
            <v>699556.28</v>
          </cell>
          <cell r="AV169">
            <v>801748.05000000342</v>
          </cell>
          <cell r="AW169">
            <v>377966.71999999823</v>
          </cell>
          <cell r="AX169">
            <v>270086.7699999988</v>
          </cell>
          <cell r="AY169">
            <v>137399.0200000006</v>
          </cell>
          <cell r="AZ169">
            <v>8290.2000000005355</v>
          </cell>
          <cell r="BA169">
            <v>-33650.879999999946</v>
          </cell>
          <cell r="BB169">
            <v>-53310.329999999609</v>
          </cell>
          <cell r="BC169">
            <v>-39592.899999999499</v>
          </cell>
          <cell r="BD169">
            <v>-44657.330000000307</v>
          </cell>
          <cell r="BF169">
            <v>1216890.05</v>
          </cell>
          <cell r="BG169">
            <v>-40678.039999999193</v>
          </cell>
          <cell r="BH169">
            <v>148579.16</v>
          </cell>
          <cell r="BI169">
            <v>358760.85000000364</v>
          </cell>
          <cell r="BJ169">
            <v>420781.63999999751</v>
          </cell>
          <cell r="BK169">
            <v>252950.39999999999</v>
          </cell>
          <cell r="BL169">
            <v>212370.41000000152</v>
          </cell>
          <cell r="BM169">
            <v>95128.839999999269</v>
          </cell>
          <cell r="BN169">
            <v>14180.560000000463</v>
          </cell>
          <cell r="BO169">
            <v>-64355.689999998867</v>
          </cell>
          <cell r="BP169">
            <v>-63548.469999999739</v>
          </cell>
          <cell r="BQ169">
            <v>-49326.630000000121</v>
          </cell>
          <cell r="BR169">
            <v>-67952.980000000331</v>
          </cell>
          <cell r="BT169">
            <v>119406.28000000062</v>
          </cell>
          <cell r="BU169">
            <v>-21965.700000000099</v>
          </cell>
          <cell r="BV169">
            <v>9016.470000000234</v>
          </cell>
          <cell r="BW169">
            <v>72820.110000000117</v>
          </cell>
          <cell r="BX169">
            <v>114143.03</v>
          </cell>
          <cell r="BY169">
            <v>61903.100000000253</v>
          </cell>
          <cell r="BZ169">
            <v>39969.480000000003</v>
          </cell>
          <cell r="CA169">
            <v>-9232.8000000000102</v>
          </cell>
          <cell r="CB169">
            <v>-23510.51</v>
          </cell>
          <cell r="CC169">
            <v>-34345.57</v>
          </cell>
          <cell r="CD169">
            <v>-35163.99</v>
          </cell>
          <cell r="CE169">
            <v>-32610.85</v>
          </cell>
          <cell r="CF169">
            <v>-21616.49</v>
          </cell>
          <cell r="CH169">
            <v>-209459.02999999817</v>
          </cell>
          <cell r="CI169">
            <v>-95356.619999999763</v>
          </cell>
          <cell r="CJ169">
            <v>-66824.009999999995</v>
          </cell>
          <cell r="CK169">
            <v>37949.810000000638</v>
          </cell>
          <cell r="CL169">
            <v>-63235.940000000992</v>
          </cell>
          <cell r="CM169">
            <v>32550.18000000139</v>
          </cell>
          <cell r="CN169">
            <v>-25175.099999999278</v>
          </cell>
          <cell r="CO169">
            <v>-1791.700000000943</v>
          </cell>
          <cell r="CP169">
            <v>64582.250000000175</v>
          </cell>
          <cell r="CQ169">
            <v>-17818.019999999611</v>
          </cell>
          <cell r="CR169">
            <v>-60236.51</v>
          </cell>
          <cell r="CS169">
            <v>-11852.4</v>
          </cell>
          <cell r="CT169">
            <v>-2250.9699999997974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19215838.950000018</v>
          </cell>
          <cell r="DK169">
            <v>-505132.24999999884</v>
          </cell>
          <cell r="DL169">
            <v>1813459.2099999874</v>
          </cell>
          <cell r="DM169">
            <v>4376549.2000000253</v>
          </cell>
          <cell r="DN169">
            <v>6501940.5099999895</v>
          </cell>
          <cell r="DO169">
            <v>3919205.06</v>
          </cell>
          <cell r="DP169">
            <v>3104934.0000000075</v>
          </cell>
          <cell r="DQ169">
            <v>1537759.08</v>
          </cell>
          <cell r="DR169">
            <v>467028.24000000209</v>
          </cell>
          <cell r="DS169">
            <v>-482239.13999999641</v>
          </cell>
          <cell r="DT169">
            <v>-610553.69000000262</v>
          </cell>
          <cell r="DU169">
            <v>-411477.89999999851</v>
          </cell>
          <cell r="DV169">
            <v>-495633.36999999802</v>
          </cell>
          <cell r="DX169">
            <v>2970057.6299999934</v>
          </cell>
          <cell r="DY169">
            <v>-125466.62</v>
          </cell>
          <cell r="DZ169">
            <v>390579.13000000082</v>
          </cell>
          <cell r="EA169">
            <v>808418.11999999941</v>
          </cell>
          <cell r="EB169">
            <v>1353287.9399999927</v>
          </cell>
          <cell r="EC169">
            <v>699723.12999999383</v>
          </cell>
          <cell r="ED169">
            <v>491044.51000000653</v>
          </cell>
          <cell r="EE169">
            <v>257183.98000000278</v>
          </cell>
          <cell r="EF169">
            <v>-51503.840000001946</v>
          </cell>
          <cell r="EG169">
            <v>-210976.08000000066</v>
          </cell>
          <cell r="EH169">
            <v>-254632.20999999938</v>
          </cell>
          <cell r="EI169">
            <v>-209862.46000000142</v>
          </cell>
          <cell r="EJ169">
            <v>-177737.96999999881</v>
          </cell>
          <cell r="EL169">
            <v>3838082.7700000051</v>
          </cell>
          <cell r="EM169">
            <v>-235172.99</v>
          </cell>
          <cell r="EN169">
            <v>238744.53</v>
          </cell>
          <cell r="EO169">
            <v>1337081.1100000001</v>
          </cell>
          <cell r="EP169">
            <v>1976756.4400000088</v>
          </cell>
          <cell r="EQ169">
            <v>1204912.02</v>
          </cell>
          <cell r="ER169">
            <v>950398.73999999859</v>
          </cell>
          <cell r="ES169">
            <v>5243.7999999993481</v>
          </cell>
          <cell r="ET169">
            <v>-119338.37</v>
          </cell>
          <cell r="EU169">
            <v>-381678.09</v>
          </cell>
          <cell r="EV169">
            <v>-362960.55</v>
          </cell>
          <cell r="EW169">
            <v>-357683.22</v>
          </cell>
          <cell r="EX169">
            <v>-418220.65000000084</v>
          </cell>
          <cell r="EZ169">
            <v>136168.74</v>
          </cell>
          <cell r="FA169">
            <v>8932.9900000000416</v>
          </cell>
          <cell r="FB169">
            <v>9030.4999999999636</v>
          </cell>
          <cell r="FC169">
            <v>20447.659999999792</v>
          </cell>
          <cell r="FD169">
            <v>23472.670000000064</v>
          </cell>
          <cell r="FE169">
            <v>22558.919999999809</v>
          </cell>
          <cell r="FF169">
            <v>18331.080000000002</v>
          </cell>
          <cell r="FG169">
            <v>13456.08</v>
          </cell>
          <cell r="FH169">
            <v>7524.4599999999482</v>
          </cell>
          <cell r="FI169">
            <v>4198.9500000000444</v>
          </cell>
          <cell r="FJ169">
            <v>2925.0499999999847</v>
          </cell>
          <cell r="FK169">
            <v>-170.29999999998836</v>
          </cell>
          <cell r="FL169">
            <v>5460.679999999993</v>
          </cell>
          <cell r="FN169">
            <v>-32614.920000000158</v>
          </cell>
          <cell r="FO169">
            <v>-3960.5100000000093</v>
          </cell>
          <cell r="FP169">
            <v>-3960.5100000000093</v>
          </cell>
          <cell r="FQ169">
            <v>-3960.5100000000093</v>
          </cell>
          <cell r="FR169">
            <v>-3960.5100000000093</v>
          </cell>
          <cell r="FS169">
            <v>-3960.5100000000093</v>
          </cell>
          <cell r="FT169">
            <v>-3960.5100000000093</v>
          </cell>
          <cell r="FU169">
            <v>-3960.5100000000093</v>
          </cell>
          <cell r="FV169">
            <v>-978.27000000001863</v>
          </cell>
          <cell r="FW169">
            <v>-978.27000000001863</v>
          </cell>
          <cell r="FX169">
            <v>-978.27000000001863</v>
          </cell>
          <cell r="FY169">
            <v>-978.27000000001863</v>
          </cell>
          <cell r="FZ169">
            <v>-978.27000000001863</v>
          </cell>
          <cell r="GB169">
            <v>6911694.2199999969</v>
          </cell>
          <cell r="GC169">
            <v>-355667.1300000007</v>
          </cell>
          <cell r="GD169">
            <v>634393.65000000049</v>
          </cell>
          <cell r="GE169">
            <v>2161986.38</v>
          </cell>
          <cell r="GF169">
            <v>3349556.54</v>
          </cell>
          <cell r="GG169">
            <v>1923233.5599999921</v>
          </cell>
          <cell r="GH169">
            <v>1455813.820000005</v>
          </cell>
          <cell r="GI169">
            <v>271923.35000000207</v>
          </cell>
          <cell r="GJ169">
            <v>-164296.02000000176</v>
          </cell>
          <cell r="GK169">
            <v>-589433.49000000069</v>
          </cell>
          <cell r="GL169">
            <v>-615645.97999999882</v>
          </cell>
          <cell r="GM169">
            <v>-568694.25000000128</v>
          </cell>
          <cell r="GN169">
            <v>-591476.21</v>
          </cell>
        </row>
        <row r="170">
          <cell r="A170" t="str">
            <v>Income Statement - Net (Income) Loss</v>
          </cell>
          <cell r="B170">
            <v>8083865.8199999817</v>
          </cell>
          <cell r="C170">
            <v>-175111.86</v>
          </cell>
          <cell r="D170">
            <v>776967.21999999322</v>
          </cell>
          <cell r="E170">
            <v>1472697</v>
          </cell>
          <cell r="F170">
            <v>2538331.7999999998</v>
          </cell>
          <cell r="G170">
            <v>1540682.61</v>
          </cell>
          <cell r="H170">
            <v>1301598.1299999999</v>
          </cell>
          <cell r="I170">
            <v>614683.18999999412</v>
          </cell>
          <cell r="J170">
            <v>287889.71000000002</v>
          </cell>
          <cell r="K170">
            <v>-57643.609999999171</v>
          </cell>
          <cell r="L170">
            <v>-106883.46000000089</v>
          </cell>
          <cell r="M170">
            <v>-22492.409999999334</v>
          </cell>
          <cell r="N170">
            <v>-86852.500000000466</v>
          </cell>
          <cell r="P170">
            <v>920338.05000000156</v>
          </cell>
          <cell r="Q170">
            <v>1452.7799999996205</v>
          </cell>
          <cell r="R170">
            <v>55037.14</v>
          </cell>
          <cell r="S170">
            <v>293043.87000000133</v>
          </cell>
          <cell r="T170">
            <v>493162.46000000072</v>
          </cell>
          <cell r="U170">
            <v>231808.46</v>
          </cell>
          <cell r="V170">
            <v>209214.01</v>
          </cell>
          <cell r="W170">
            <v>53061.669999999751</v>
          </cell>
          <cell r="X170">
            <v>-24971.689999999609</v>
          </cell>
          <cell r="Y170">
            <v>-96284.049999999843</v>
          </cell>
          <cell r="Z170">
            <v>-103050.98</v>
          </cell>
          <cell r="AA170">
            <v>-93841.729999999865</v>
          </cell>
          <cell r="AB170">
            <v>-98293.889999999883</v>
          </cell>
          <cell r="AD170">
            <v>6857382.3000000017</v>
          </cell>
          <cell r="AE170">
            <v>-33549.940000000293</v>
          </cell>
          <cell r="AF170">
            <v>647180.47999999812</v>
          </cell>
          <cell r="AG170">
            <v>1441721.2800000058</v>
          </cell>
          <cell r="AH170">
            <v>2197009.4700000072</v>
          </cell>
          <cell r="AI170">
            <v>1421343.5899999947</v>
          </cell>
          <cell r="AJ170">
            <v>1096870.2999999942</v>
          </cell>
          <cell r="AK170">
            <v>648510.86000000208</v>
          </cell>
          <cell r="AL170">
            <v>140567.71999999881</v>
          </cell>
          <cell r="AM170">
            <v>-178141.32000000135</v>
          </cell>
          <cell r="AN170">
            <v>-188359.94999999902</v>
          </cell>
          <cell r="AO170">
            <v>-161760.9799999987</v>
          </cell>
          <cell r="AP170">
            <v>-174009.21</v>
          </cell>
          <cell r="AR170">
            <v>2227415.48</v>
          </cell>
          <cell r="AS170">
            <v>-139922.87000000058</v>
          </cell>
          <cell r="AT170">
            <v>243502.74999999878</v>
          </cell>
          <cell r="AU170">
            <v>699556.28</v>
          </cell>
          <cell r="AV170">
            <v>801748.05000000342</v>
          </cell>
          <cell r="AW170">
            <v>377966.71999999823</v>
          </cell>
          <cell r="AX170">
            <v>270086.7699999988</v>
          </cell>
          <cell r="AY170">
            <v>137399.0200000006</v>
          </cell>
          <cell r="AZ170">
            <v>8290.2000000005355</v>
          </cell>
          <cell r="BA170">
            <v>-33650.879999999946</v>
          </cell>
          <cell r="BB170">
            <v>-53310.329999999609</v>
          </cell>
          <cell r="BC170">
            <v>-39592.899999999499</v>
          </cell>
          <cell r="BD170">
            <v>-44657.330000000307</v>
          </cell>
          <cell r="BF170">
            <v>1216890.05</v>
          </cell>
          <cell r="BG170">
            <v>-40678.039999999193</v>
          </cell>
          <cell r="BH170">
            <v>148579.16</v>
          </cell>
          <cell r="BI170">
            <v>358760.85000000364</v>
          </cell>
          <cell r="BJ170">
            <v>420781.63999999751</v>
          </cell>
          <cell r="BK170">
            <v>252950.39999999999</v>
          </cell>
          <cell r="BL170">
            <v>212370.41000000152</v>
          </cell>
          <cell r="BM170">
            <v>95128.839999999269</v>
          </cell>
          <cell r="BN170">
            <v>14180.560000000463</v>
          </cell>
          <cell r="BO170">
            <v>-64355.689999998867</v>
          </cell>
          <cell r="BP170">
            <v>-63548.469999999739</v>
          </cell>
          <cell r="BQ170">
            <v>-49326.630000000121</v>
          </cell>
          <cell r="BR170">
            <v>-67952.980000000331</v>
          </cell>
          <cell r="BT170">
            <v>119406.28000000062</v>
          </cell>
          <cell r="BU170">
            <v>-21965.700000000099</v>
          </cell>
          <cell r="BV170">
            <v>9016.470000000234</v>
          </cell>
          <cell r="BW170">
            <v>72820.110000000117</v>
          </cell>
          <cell r="BX170">
            <v>114143.03</v>
          </cell>
          <cell r="BY170">
            <v>61903.100000000253</v>
          </cell>
          <cell r="BZ170">
            <v>39969.480000000003</v>
          </cell>
          <cell r="CA170">
            <v>-9232.8000000000102</v>
          </cell>
          <cell r="CB170">
            <v>-23510.51</v>
          </cell>
          <cell r="CC170">
            <v>-34345.57</v>
          </cell>
          <cell r="CD170">
            <v>-35163.99</v>
          </cell>
          <cell r="CE170">
            <v>-32610.85</v>
          </cell>
          <cell r="CF170">
            <v>-21616.49</v>
          </cell>
          <cell r="CH170">
            <v>-209459.02999999817</v>
          </cell>
          <cell r="CI170">
            <v>-95356.619999999763</v>
          </cell>
          <cell r="CJ170">
            <v>-66824.009999999995</v>
          </cell>
          <cell r="CK170">
            <v>37949.810000000638</v>
          </cell>
          <cell r="CL170">
            <v>-63235.940000000992</v>
          </cell>
          <cell r="CM170">
            <v>32550.18000000139</v>
          </cell>
          <cell r="CN170">
            <v>-25175.099999999278</v>
          </cell>
          <cell r="CO170">
            <v>-1791.700000000943</v>
          </cell>
          <cell r="CP170">
            <v>64582.250000000175</v>
          </cell>
          <cell r="CQ170">
            <v>-17818.019999999611</v>
          </cell>
          <cell r="CR170">
            <v>-60236.51</v>
          </cell>
          <cell r="CS170">
            <v>-11852.4</v>
          </cell>
          <cell r="CT170">
            <v>-2250.9699999997974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J170">
            <v>19215838.950000018</v>
          </cell>
          <cell r="DK170">
            <v>-505132.24999999884</v>
          </cell>
          <cell r="DL170">
            <v>1813459.2099999874</v>
          </cell>
          <cell r="DM170">
            <v>4376549.2000000253</v>
          </cell>
          <cell r="DN170">
            <v>6501940.5099999895</v>
          </cell>
          <cell r="DO170">
            <v>3919205.06</v>
          </cell>
          <cell r="DP170">
            <v>3104934.0000000075</v>
          </cell>
          <cell r="DQ170">
            <v>1537759.08</v>
          </cell>
          <cell r="DR170">
            <v>467028.24000000209</v>
          </cell>
          <cell r="DS170">
            <v>-482239.13999999641</v>
          </cell>
          <cell r="DT170">
            <v>-610553.69000000262</v>
          </cell>
          <cell r="DU170">
            <v>-411477.89999999851</v>
          </cell>
          <cell r="DV170">
            <v>-495633.36999999802</v>
          </cell>
          <cell r="DX170">
            <v>2970057.6299999934</v>
          </cell>
          <cell r="DY170">
            <v>-125466.62</v>
          </cell>
          <cell r="DZ170">
            <v>390579.13000000082</v>
          </cell>
          <cell r="EA170">
            <v>808418.11999999941</v>
          </cell>
          <cell r="EB170">
            <v>1353287.9399999927</v>
          </cell>
          <cell r="EC170">
            <v>699723.12999999383</v>
          </cell>
          <cell r="ED170">
            <v>491044.51000000653</v>
          </cell>
          <cell r="EE170">
            <v>257183.98000000278</v>
          </cell>
          <cell r="EF170">
            <v>-51503.840000001946</v>
          </cell>
          <cell r="EG170">
            <v>-210976.08000000066</v>
          </cell>
          <cell r="EH170">
            <v>-254632.20999999938</v>
          </cell>
          <cell r="EI170">
            <v>-209862.46000000142</v>
          </cell>
          <cell r="EJ170">
            <v>-177737.96999999881</v>
          </cell>
          <cell r="EL170">
            <v>3838082.7700000051</v>
          </cell>
          <cell r="EM170">
            <v>-235172.99</v>
          </cell>
          <cell r="EN170">
            <v>238744.53</v>
          </cell>
          <cell r="EO170">
            <v>1337081.1100000001</v>
          </cell>
          <cell r="EP170">
            <v>1976756.4400000088</v>
          </cell>
          <cell r="EQ170">
            <v>1204912.02</v>
          </cell>
          <cell r="ER170">
            <v>950398.73999999859</v>
          </cell>
          <cell r="ES170">
            <v>5243.7999999993481</v>
          </cell>
          <cell r="ET170">
            <v>-119338.37</v>
          </cell>
          <cell r="EU170">
            <v>-381678.09</v>
          </cell>
          <cell r="EV170">
            <v>-362960.55</v>
          </cell>
          <cell r="EW170">
            <v>-357683.22</v>
          </cell>
          <cell r="EX170">
            <v>-418220.65000000084</v>
          </cell>
          <cell r="EZ170">
            <v>136168.74</v>
          </cell>
          <cell r="FA170">
            <v>8932.9900000000416</v>
          </cell>
          <cell r="FB170">
            <v>9030.4999999999636</v>
          </cell>
          <cell r="FC170">
            <v>20447.659999999792</v>
          </cell>
          <cell r="FD170">
            <v>23472.670000000064</v>
          </cell>
          <cell r="FE170">
            <v>22558.919999999809</v>
          </cell>
          <cell r="FF170">
            <v>18331.080000000002</v>
          </cell>
          <cell r="FG170">
            <v>13456.08</v>
          </cell>
          <cell r="FH170">
            <v>7524.4599999999482</v>
          </cell>
          <cell r="FI170">
            <v>4198.9500000000444</v>
          </cell>
          <cell r="FJ170">
            <v>2925.0499999999847</v>
          </cell>
          <cell r="FK170">
            <v>-170.29999999998836</v>
          </cell>
          <cell r="FL170">
            <v>5460.679999999993</v>
          </cell>
          <cell r="FN170">
            <v>-32614.920000000158</v>
          </cell>
          <cell r="FO170">
            <v>-3960.5100000000093</v>
          </cell>
          <cell r="FP170">
            <v>-3960.5100000000093</v>
          </cell>
          <cell r="FQ170">
            <v>-3960.5100000000093</v>
          </cell>
          <cell r="FR170">
            <v>-3960.5100000000093</v>
          </cell>
          <cell r="FS170">
            <v>-3960.5100000000093</v>
          </cell>
          <cell r="FT170">
            <v>-3960.5100000000093</v>
          </cell>
          <cell r="FU170">
            <v>-3960.5100000000093</v>
          </cell>
          <cell r="FV170">
            <v>-978.27000000001863</v>
          </cell>
          <cell r="FW170">
            <v>-978.27000000001863</v>
          </cell>
          <cell r="FX170">
            <v>-978.27000000001863</v>
          </cell>
          <cell r="FY170">
            <v>-978.27000000001863</v>
          </cell>
          <cell r="FZ170">
            <v>-978.27000000001863</v>
          </cell>
          <cell r="GB170">
            <v>6911694.2199999969</v>
          </cell>
          <cell r="GC170">
            <v>-355667.1300000007</v>
          </cell>
          <cell r="GD170">
            <v>634393.65000000049</v>
          </cell>
          <cell r="GE170">
            <v>2161986.38</v>
          </cell>
          <cell r="GF170">
            <v>3349556.54</v>
          </cell>
          <cell r="GG170">
            <v>1923233.5599999921</v>
          </cell>
          <cell r="GH170">
            <v>1455813.820000005</v>
          </cell>
          <cell r="GI170">
            <v>271923.35000000207</v>
          </cell>
          <cell r="GJ170">
            <v>-164296.02000000176</v>
          </cell>
          <cell r="GK170">
            <v>-589433.49000000069</v>
          </cell>
          <cell r="GL170">
            <v>-615645.97999999882</v>
          </cell>
          <cell r="GM170">
            <v>-568694.25000000128</v>
          </cell>
          <cell r="GN170">
            <v>-591476.21</v>
          </cell>
        </row>
        <row r="172">
          <cell r="A172" t="str">
            <v>Labor</v>
          </cell>
          <cell r="B172">
            <v>5361949.4400000004</v>
          </cell>
          <cell r="C172">
            <v>487891.56</v>
          </cell>
          <cell r="D172">
            <v>453068.53</v>
          </cell>
          <cell r="E172">
            <v>507760.57</v>
          </cell>
          <cell r="F172">
            <v>480556.87</v>
          </cell>
          <cell r="G172">
            <v>440393.79</v>
          </cell>
          <cell r="H172">
            <v>472372.18</v>
          </cell>
          <cell r="I172">
            <v>425553.15</v>
          </cell>
          <cell r="J172">
            <v>408948.08</v>
          </cell>
          <cell r="K172">
            <v>419615.29</v>
          </cell>
          <cell r="L172">
            <v>439428.36</v>
          </cell>
          <cell r="M172">
            <v>402118.05</v>
          </cell>
          <cell r="N172">
            <v>424243.01</v>
          </cell>
          <cell r="P172">
            <v>889669.22</v>
          </cell>
          <cell r="Q172">
            <v>81409.850000000006</v>
          </cell>
          <cell r="R172">
            <v>71820.44</v>
          </cell>
          <cell r="S172">
            <v>81409.850000000006</v>
          </cell>
          <cell r="T172">
            <v>78213.38</v>
          </cell>
          <cell r="U172">
            <v>71820.44</v>
          </cell>
          <cell r="V172">
            <v>78213.38</v>
          </cell>
          <cell r="W172">
            <v>71886.759999999995</v>
          </cell>
          <cell r="X172">
            <v>68618.62</v>
          </cell>
          <cell r="Y172">
            <v>71568.13</v>
          </cell>
          <cell r="Z172">
            <v>74463.929999999993</v>
          </cell>
          <cell r="AA172">
            <v>68674.98</v>
          </cell>
          <cell r="AB172">
            <v>71569.460000000006</v>
          </cell>
          <cell r="AD172">
            <v>3469881.91</v>
          </cell>
          <cell r="AE172">
            <v>315938.52</v>
          </cell>
          <cell r="AF172">
            <v>278399.34000000003</v>
          </cell>
          <cell r="AG172">
            <v>315938.52</v>
          </cell>
          <cell r="AH172">
            <v>303635.86</v>
          </cell>
          <cell r="AI172">
            <v>274424.99</v>
          </cell>
          <cell r="AJ172">
            <v>299053.67</v>
          </cell>
          <cell r="AK172">
            <v>282321.21000000002</v>
          </cell>
          <cell r="AL172">
            <v>270767.46000000002</v>
          </cell>
          <cell r="AM172">
            <v>282350.08000000002</v>
          </cell>
          <cell r="AN172">
            <v>293905.87</v>
          </cell>
          <cell r="AO172">
            <v>270795.65000000002</v>
          </cell>
          <cell r="AP172">
            <v>282350.74</v>
          </cell>
          <cell r="AR172">
            <v>2233349.36</v>
          </cell>
          <cell r="AS172">
            <v>204905.25</v>
          </cell>
          <cell r="AT172">
            <v>179059.78</v>
          </cell>
          <cell r="AU172">
            <v>204905.25</v>
          </cell>
          <cell r="AV172">
            <v>192623.18</v>
          </cell>
          <cell r="AW172">
            <v>175726.21</v>
          </cell>
          <cell r="AX172">
            <v>189032.13</v>
          </cell>
          <cell r="AY172">
            <v>182523.03</v>
          </cell>
          <cell r="AZ172">
            <v>174482.43</v>
          </cell>
          <cell r="BA172">
            <v>182523.03</v>
          </cell>
          <cell r="BB172">
            <v>190563.61</v>
          </cell>
          <cell r="BC172">
            <v>174482.43</v>
          </cell>
          <cell r="BD172">
            <v>182523.03</v>
          </cell>
          <cell r="BF172">
            <v>907093.27</v>
          </cell>
          <cell r="BG172">
            <v>87219.14</v>
          </cell>
          <cell r="BH172">
            <v>76769.62</v>
          </cell>
          <cell r="BI172">
            <v>87219.14</v>
          </cell>
          <cell r="BJ172">
            <v>83735.97</v>
          </cell>
          <cell r="BK172">
            <v>76769.62</v>
          </cell>
          <cell r="BL172">
            <v>83735.97</v>
          </cell>
          <cell r="BM172">
            <v>69076.78</v>
          </cell>
          <cell r="BN172">
            <v>66259.929999999993</v>
          </cell>
          <cell r="BO172">
            <v>69076.78</v>
          </cell>
          <cell r="BP172">
            <v>71893.61</v>
          </cell>
          <cell r="BQ172">
            <v>66259.929999999993</v>
          </cell>
          <cell r="BR172">
            <v>69076.78</v>
          </cell>
          <cell r="BT172">
            <v>227414.43</v>
          </cell>
          <cell r="BU172">
            <v>20162.580000000002</v>
          </cell>
          <cell r="BV172">
            <v>17833.349999999999</v>
          </cell>
          <cell r="BW172">
            <v>20162.580000000002</v>
          </cell>
          <cell r="BX172">
            <v>19386.169999999998</v>
          </cell>
          <cell r="BY172">
            <v>17833.349999999999</v>
          </cell>
          <cell r="BZ172">
            <v>19386.169999999998</v>
          </cell>
          <cell r="CA172">
            <v>18900.759999999998</v>
          </cell>
          <cell r="CB172">
            <v>18146.419999999998</v>
          </cell>
          <cell r="CC172">
            <v>18900.759999999998</v>
          </cell>
          <cell r="CD172">
            <v>19655.11</v>
          </cell>
          <cell r="CE172">
            <v>18146.419999999998</v>
          </cell>
          <cell r="CF172">
            <v>18900.759999999998</v>
          </cell>
          <cell r="CH172">
            <v>2051364.57</v>
          </cell>
          <cell r="CI172">
            <v>187011.81</v>
          </cell>
          <cell r="CJ172">
            <v>165704.85999999999</v>
          </cell>
          <cell r="CK172">
            <v>187533.75</v>
          </cell>
          <cell r="CL172">
            <v>180329.49</v>
          </cell>
          <cell r="CM172">
            <v>165921.01999999999</v>
          </cell>
          <cell r="CN172">
            <v>180329.49</v>
          </cell>
          <cell r="CO172">
            <v>164979.73000000001</v>
          </cell>
          <cell r="CP172">
            <v>158105.45000000001</v>
          </cell>
          <cell r="CQ172">
            <v>162716.71</v>
          </cell>
          <cell r="CR172">
            <v>174510.41</v>
          </cell>
          <cell r="CS172">
            <v>156349.45000000001</v>
          </cell>
          <cell r="CT172">
            <v>167872.4</v>
          </cell>
          <cell r="CV172">
            <v>2583613.62</v>
          </cell>
          <cell r="CW172">
            <v>232295.9</v>
          </cell>
          <cell r="CX172">
            <v>201996.43</v>
          </cell>
          <cell r="CY172">
            <v>232295.9</v>
          </cell>
          <cell r="CZ172">
            <v>222519.72</v>
          </cell>
          <cell r="DA172">
            <v>202290.67</v>
          </cell>
          <cell r="DB172">
            <v>222519.72</v>
          </cell>
          <cell r="DC172">
            <v>213231.27</v>
          </cell>
          <cell r="DD172">
            <v>203538.93</v>
          </cell>
          <cell r="DE172">
            <v>213231.27</v>
          </cell>
          <cell r="DF172">
            <v>222923.61</v>
          </cell>
          <cell r="DG172">
            <v>203538.93</v>
          </cell>
          <cell r="DH172">
            <v>213231.27</v>
          </cell>
          <cell r="DJ172">
            <v>17724335.82</v>
          </cell>
          <cell r="DK172">
            <v>1616834.61</v>
          </cell>
          <cell r="DL172">
            <v>1444652.35</v>
          </cell>
          <cell r="DM172">
            <v>1637225.56</v>
          </cell>
          <cell r="DN172">
            <v>1561000.64</v>
          </cell>
          <cell r="DO172">
            <v>1425180.09</v>
          </cell>
          <cell r="DP172">
            <v>1544642.71</v>
          </cell>
          <cell r="DQ172">
            <v>1428472.69</v>
          </cell>
          <cell r="DR172">
            <v>1368867.32</v>
          </cell>
          <cell r="DS172">
            <v>1419982.05</v>
          </cell>
          <cell r="DT172">
            <v>1487344.51</v>
          </cell>
          <cell r="DU172">
            <v>1360365.84</v>
          </cell>
          <cell r="DV172">
            <v>1429767.45</v>
          </cell>
          <cell r="DX172">
            <v>3620655.23</v>
          </cell>
          <cell r="DY172">
            <v>315043.65999999997</v>
          </cell>
          <cell r="DZ172">
            <v>280432.7</v>
          </cell>
          <cell r="EA172">
            <v>330031.5</v>
          </cell>
          <cell r="EB172">
            <v>310984.73</v>
          </cell>
          <cell r="EC172">
            <v>285845.38</v>
          </cell>
          <cell r="ED172">
            <v>310533.21000000002</v>
          </cell>
          <cell r="EE172">
            <v>304314.82</v>
          </cell>
          <cell r="EF172">
            <v>289672.28000000003</v>
          </cell>
          <cell r="EG172">
            <v>300514.89</v>
          </cell>
          <cell r="EH172">
            <v>310668.89</v>
          </cell>
          <cell r="EI172">
            <v>285011.3</v>
          </cell>
          <cell r="EJ172">
            <v>297601.87</v>
          </cell>
          <cell r="EL172">
            <v>3836687.02</v>
          </cell>
          <cell r="EM172">
            <v>340000.38</v>
          </cell>
          <cell r="EN172">
            <v>300631.63</v>
          </cell>
          <cell r="EO172">
            <v>340579.51</v>
          </cell>
          <cell r="EP172">
            <v>327257.15999999997</v>
          </cell>
          <cell r="EQ172">
            <v>300612.40999999997</v>
          </cell>
          <cell r="ER172">
            <v>326510.17</v>
          </cell>
          <cell r="ES172">
            <v>319087.59000000003</v>
          </cell>
          <cell r="ET172">
            <v>306136.55</v>
          </cell>
          <cell r="EU172">
            <v>318967.90999999997</v>
          </cell>
          <cell r="EV172">
            <v>331913.48</v>
          </cell>
          <cell r="EW172">
            <v>306022.32</v>
          </cell>
          <cell r="EX172">
            <v>318967.90999999997</v>
          </cell>
          <cell r="EZ172">
            <v>164804.39000000001</v>
          </cell>
          <cell r="FA172">
            <v>14282.63</v>
          </cell>
          <cell r="FB172">
            <v>12817.75</v>
          </cell>
          <cell r="FC172">
            <v>14282.63</v>
          </cell>
          <cell r="FD172">
            <v>13794.33</v>
          </cell>
          <cell r="FE172">
            <v>12817.75</v>
          </cell>
          <cell r="FF172">
            <v>13794.33</v>
          </cell>
          <cell r="FG172">
            <v>13794.33</v>
          </cell>
          <cell r="FH172">
            <v>13306.04</v>
          </cell>
          <cell r="FI172">
            <v>13978.65</v>
          </cell>
          <cell r="FJ172">
            <v>14475.32</v>
          </cell>
          <cell r="FK172">
            <v>13481.98</v>
          </cell>
          <cell r="FL172">
            <v>13978.65</v>
          </cell>
          <cell r="FN172">
            <v>1773627.45</v>
          </cell>
          <cell r="FO172">
            <v>155457.92000000001</v>
          </cell>
          <cell r="FP172">
            <v>135180.78</v>
          </cell>
          <cell r="FQ172">
            <v>155530.18</v>
          </cell>
          <cell r="FR172">
            <v>148959.59</v>
          </cell>
          <cell r="FS172">
            <v>135480.65</v>
          </cell>
          <cell r="FT172">
            <v>148959.59</v>
          </cell>
          <cell r="FU172">
            <v>149028.71</v>
          </cell>
          <cell r="FV172">
            <v>142340.45000000001</v>
          </cell>
          <cell r="FW172">
            <v>150672.39000000001</v>
          </cell>
          <cell r="FX172">
            <v>157521.15</v>
          </cell>
          <cell r="FY172">
            <v>143823.65</v>
          </cell>
          <cell r="FZ172">
            <v>150672.39000000001</v>
          </cell>
          <cell r="GB172">
            <v>9395774.0899999999</v>
          </cell>
          <cell r="GC172">
            <v>824784.59</v>
          </cell>
          <cell r="GD172">
            <v>729062.86</v>
          </cell>
          <cell r="GE172">
            <v>840423.82</v>
          </cell>
          <cell r="GF172">
            <v>800995.81</v>
          </cell>
          <cell r="GG172">
            <v>734756.19</v>
          </cell>
          <cell r="GH172">
            <v>799797.3</v>
          </cell>
          <cell r="GI172">
            <v>786225.45</v>
          </cell>
          <cell r="GJ172">
            <v>751455.32</v>
          </cell>
          <cell r="GK172">
            <v>784133.84</v>
          </cell>
          <cell r="GL172">
            <v>814578.84</v>
          </cell>
          <cell r="GM172">
            <v>748339.25</v>
          </cell>
          <cell r="GN172">
            <v>781220.82</v>
          </cell>
        </row>
        <row r="173">
          <cell r="A173" t="str">
            <v>Benefits</v>
          </cell>
          <cell r="B173">
            <v>2235932.94</v>
          </cell>
          <cell r="C173">
            <v>203450.8</v>
          </cell>
          <cell r="D173">
            <v>188929.56</v>
          </cell>
          <cell r="E173">
            <v>211736.15</v>
          </cell>
          <cell r="F173">
            <v>200392.21</v>
          </cell>
          <cell r="G173">
            <v>183644.2</v>
          </cell>
          <cell r="H173">
            <v>196979.20000000001</v>
          </cell>
          <cell r="I173">
            <v>177455.66</v>
          </cell>
          <cell r="J173">
            <v>170531.37</v>
          </cell>
          <cell r="K173">
            <v>174979.57</v>
          </cell>
          <cell r="L173">
            <v>183241.62</v>
          </cell>
          <cell r="M173">
            <v>167683.25</v>
          </cell>
          <cell r="N173">
            <v>176909.35</v>
          </cell>
          <cell r="P173">
            <v>370992</v>
          </cell>
          <cell r="Q173">
            <v>33947.910000000003</v>
          </cell>
          <cell r="R173">
            <v>29949.13</v>
          </cell>
          <cell r="S173">
            <v>33947.910000000003</v>
          </cell>
          <cell r="T173">
            <v>32614.97</v>
          </cell>
          <cell r="U173">
            <v>29949.13</v>
          </cell>
          <cell r="V173">
            <v>32614.97</v>
          </cell>
          <cell r="W173">
            <v>29976.76</v>
          </cell>
          <cell r="X173">
            <v>28613.95</v>
          </cell>
          <cell r="Y173">
            <v>29843.89</v>
          </cell>
          <cell r="Z173">
            <v>31051.47</v>
          </cell>
          <cell r="AA173">
            <v>28637.46</v>
          </cell>
          <cell r="AB173">
            <v>29844.45</v>
          </cell>
          <cell r="AD173">
            <v>1446940.78</v>
          </cell>
          <cell r="AE173">
            <v>131746.37</v>
          </cell>
          <cell r="AF173">
            <v>116092.53</v>
          </cell>
          <cell r="AG173">
            <v>131746.37</v>
          </cell>
          <cell r="AH173">
            <v>126616.15</v>
          </cell>
          <cell r="AI173">
            <v>114435.22</v>
          </cell>
          <cell r="AJ173">
            <v>124705.38</v>
          </cell>
          <cell r="AK173">
            <v>117727.94</v>
          </cell>
          <cell r="AL173">
            <v>112910.04</v>
          </cell>
          <cell r="AM173">
            <v>117739.98</v>
          </cell>
          <cell r="AN173">
            <v>122558.76</v>
          </cell>
          <cell r="AO173">
            <v>112921.79</v>
          </cell>
          <cell r="AP173">
            <v>117740.25</v>
          </cell>
          <cell r="AR173">
            <v>931306.68</v>
          </cell>
          <cell r="AS173">
            <v>85445.49</v>
          </cell>
          <cell r="AT173">
            <v>74667.929999999993</v>
          </cell>
          <cell r="AU173">
            <v>85445.49</v>
          </cell>
          <cell r="AV173">
            <v>80323.86</v>
          </cell>
          <cell r="AW173">
            <v>73277.83</v>
          </cell>
          <cell r="AX173">
            <v>78826.39</v>
          </cell>
          <cell r="AY173">
            <v>76112.100000000006</v>
          </cell>
          <cell r="AZ173">
            <v>72759.179999999993</v>
          </cell>
          <cell r="BA173">
            <v>76112.100000000006</v>
          </cell>
          <cell r="BB173">
            <v>79465.03</v>
          </cell>
          <cell r="BC173">
            <v>72759.179999999993</v>
          </cell>
          <cell r="BD173">
            <v>76112.100000000006</v>
          </cell>
          <cell r="BF173">
            <v>378257.87</v>
          </cell>
          <cell r="BG173">
            <v>36370.39</v>
          </cell>
          <cell r="BH173">
            <v>32012.94</v>
          </cell>
          <cell r="BI173">
            <v>36370.39</v>
          </cell>
          <cell r="BJ173">
            <v>34917.9</v>
          </cell>
          <cell r="BK173">
            <v>32012.94</v>
          </cell>
          <cell r="BL173">
            <v>34917.9</v>
          </cell>
          <cell r="BM173">
            <v>28805</v>
          </cell>
          <cell r="BN173">
            <v>27630.39</v>
          </cell>
          <cell r="BO173">
            <v>28805</v>
          </cell>
          <cell r="BP173">
            <v>29979.63</v>
          </cell>
          <cell r="BQ173">
            <v>27630.39</v>
          </cell>
          <cell r="BR173">
            <v>28805</v>
          </cell>
          <cell r="BT173">
            <v>94831.83</v>
          </cell>
          <cell r="BU173">
            <v>8407.7999999999993</v>
          </cell>
          <cell r="BV173">
            <v>7436.51</v>
          </cell>
          <cell r="BW173">
            <v>8407.7999999999993</v>
          </cell>
          <cell r="BX173">
            <v>8084.03</v>
          </cell>
          <cell r="BY173">
            <v>7436.51</v>
          </cell>
          <cell r="BZ173">
            <v>8084.03</v>
          </cell>
          <cell r="CA173">
            <v>7881.62</v>
          </cell>
          <cell r="CB173">
            <v>7567.05</v>
          </cell>
          <cell r="CC173">
            <v>7881.62</v>
          </cell>
          <cell r="CD173">
            <v>8196.19</v>
          </cell>
          <cell r="CE173">
            <v>7567.05</v>
          </cell>
          <cell r="CF173">
            <v>7881.62</v>
          </cell>
          <cell r="CH173">
            <v>855419.02</v>
          </cell>
          <cell r="CI173">
            <v>77983.92</v>
          </cell>
          <cell r="CJ173">
            <v>69098.899999999994</v>
          </cell>
          <cell r="CK173">
            <v>78201.570000000007</v>
          </cell>
          <cell r="CL173">
            <v>75197.399999999994</v>
          </cell>
          <cell r="CM173">
            <v>69189.039999999994</v>
          </cell>
          <cell r="CN173">
            <v>75197.399999999994</v>
          </cell>
          <cell r="CO173">
            <v>68796.56</v>
          </cell>
          <cell r="CP173">
            <v>65929.97</v>
          </cell>
          <cell r="CQ173">
            <v>67852.88</v>
          </cell>
          <cell r="CR173">
            <v>72770.850000000006</v>
          </cell>
          <cell r="CS173">
            <v>65197.72</v>
          </cell>
          <cell r="CT173">
            <v>70002.81</v>
          </cell>
          <cell r="CV173">
            <v>1649574.93</v>
          </cell>
          <cell r="CW173">
            <v>146326.39999999999</v>
          </cell>
          <cell r="CX173">
            <v>134084.51999999999</v>
          </cell>
          <cell r="CY173">
            <v>146560.4</v>
          </cell>
          <cell r="CZ173">
            <v>142398.74</v>
          </cell>
          <cell r="DA173">
            <v>134038.21</v>
          </cell>
          <cell r="DB173">
            <v>142239.74</v>
          </cell>
          <cell r="DC173">
            <v>134845.45000000001</v>
          </cell>
          <cell r="DD173">
            <v>130663.71</v>
          </cell>
          <cell r="DE173">
            <v>134508.45000000001</v>
          </cell>
          <cell r="DF173">
            <v>138681.15</v>
          </cell>
          <cell r="DG173">
            <v>130523.71</v>
          </cell>
          <cell r="DH173">
            <v>134704.45000000001</v>
          </cell>
          <cell r="DJ173">
            <v>7963256.0500000007</v>
          </cell>
          <cell r="DK173">
            <v>723679.08</v>
          </cell>
          <cell r="DL173">
            <v>652272.02</v>
          </cell>
          <cell r="DM173">
            <v>732416.08</v>
          </cell>
          <cell r="DN173">
            <v>700545.26</v>
          </cell>
          <cell r="DO173">
            <v>643983.07999999996</v>
          </cell>
          <cell r="DP173">
            <v>693565.01</v>
          </cell>
          <cell r="DQ173">
            <v>641601.09</v>
          </cell>
          <cell r="DR173">
            <v>616605.66</v>
          </cell>
          <cell r="DS173">
            <v>637723.49</v>
          </cell>
          <cell r="DT173">
            <v>665944.69999999995</v>
          </cell>
          <cell r="DU173">
            <v>612920.55000000005</v>
          </cell>
          <cell r="DV173">
            <v>642000.03</v>
          </cell>
          <cell r="DX173">
            <v>1216540.1499999999</v>
          </cell>
          <cell r="DY173">
            <v>105854.67</v>
          </cell>
          <cell r="DZ173">
            <v>94225.39</v>
          </cell>
          <cell r="EA173">
            <v>110890.59</v>
          </cell>
          <cell r="EB173">
            <v>104490.85</v>
          </cell>
          <cell r="EC173">
            <v>96044.03</v>
          </cell>
          <cell r="ED173">
            <v>104339.17</v>
          </cell>
          <cell r="EE173">
            <v>102249.78</v>
          </cell>
          <cell r="EF173">
            <v>97329.89</v>
          </cell>
          <cell r="EG173">
            <v>100973.01</v>
          </cell>
          <cell r="EH173">
            <v>104384.74</v>
          </cell>
          <cell r="EI173">
            <v>95763.8</v>
          </cell>
          <cell r="EJ173">
            <v>99994.23</v>
          </cell>
          <cell r="EL173">
            <v>1289126.78</v>
          </cell>
          <cell r="EM173">
            <v>114240.12</v>
          </cell>
          <cell r="EN173">
            <v>101012.23</v>
          </cell>
          <cell r="EO173">
            <v>114434.71</v>
          </cell>
          <cell r="EP173">
            <v>109958.39999999999</v>
          </cell>
          <cell r="EQ173">
            <v>101005.77</v>
          </cell>
          <cell r="ER173">
            <v>109707.41</v>
          </cell>
          <cell r="ES173">
            <v>107213.42</v>
          </cell>
          <cell r="ET173">
            <v>102861.88</v>
          </cell>
          <cell r="EU173">
            <v>107173.21</v>
          </cell>
          <cell r="EV173">
            <v>111522.92</v>
          </cell>
          <cell r="EW173">
            <v>102823.5</v>
          </cell>
          <cell r="EX173">
            <v>107173.21</v>
          </cell>
          <cell r="EZ173">
            <v>55374.26</v>
          </cell>
          <cell r="FA173">
            <v>4798.96</v>
          </cell>
          <cell r="FB173">
            <v>4306.76</v>
          </cell>
          <cell r="FC173">
            <v>4798.96</v>
          </cell>
          <cell r="FD173">
            <v>4634.8900000000003</v>
          </cell>
          <cell r="FE173">
            <v>4306.76</v>
          </cell>
          <cell r="FF173">
            <v>4634.8900000000003</v>
          </cell>
          <cell r="FG173">
            <v>4634.8900000000003</v>
          </cell>
          <cell r="FH173">
            <v>4470.83</v>
          </cell>
          <cell r="FI173">
            <v>4696.83</v>
          </cell>
          <cell r="FJ173">
            <v>4863.71</v>
          </cell>
          <cell r="FK173">
            <v>4529.95</v>
          </cell>
          <cell r="FL173">
            <v>4696.83</v>
          </cell>
          <cell r="FN173">
            <v>731263.82</v>
          </cell>
          <cell r="FO173">
            <v>63498.86</v>
          </cell>
          <cell r="FP173">
            <v>56739.74</v>
          </cell>
          <cell r="FQ173">
            <v>63735.14</v>
          </cell>
          <cell r="FR173">
            <v>61491.42</v>
          </cell>
          <cell r="FS173">
            <v>56975.49</v>
          </cell>
          <cell r="FT173">
            <v>61475.42</v>
          </cell>
          <cell r="FU173">
            <v>61304.65</v>
          </cell>
          <cell r="FV173">
            <v>59028.4</v>
          </cell>
          <cell r="FW173">
            <v>61781.919999999998</v>
          </cell>
          <cell r="FX173">
            <v>64052.11</v>
          </cell>
          <cell r="FY173">
            <v>59437.75</v>
          </cell>
          <cell r="FZ173">
            <v>61742.92</v>
          </cell>
          <cell r="GB173">
            <v>3292305.01</v>
          </cell>
          <cell r="GC173">
            <v>288392.61</v>
          </cell>
          <cell r="GD173">
            <v>256284.12</v>
          </cell>
          <cell r="GE173">
            <v>293859.40000000002</v>
          </cell>
          <cell r="GF173">
            <v>280575.56</v>
          </cell>
          <cell r="GG173">
            <v>258332.05</v>
          </cell>
          <cell r="GH173">
            <v>280156.89</v>
          </cell>
          <cell r="GI173">
            <v>275402.74</v>
          </cell>
          <cell r="GJ173">
            <v>263691</v>
          </cell>
          <cell r="GK173">
            <v>274624.96999999997</v>
          </cell>
          <cell r="GL173">
            <v>284823.48</v>
          </cell>
          <cell r="GM173">
            <v>262555</v>
          </cell>
          <cell r="GN173">
            <v>273607.19</v>
          </cell>
        </row>
        <row r="174">
          <cell r="A174" t="str">
            <v>Materials &amp; Supplies</v>
          </cell>
          <cell r="B174">
            <v>472957.84</v>
          </cell>
          <cell r="C174">
            <v>39414.400000000001</v>
          </cell>
          <cell r="D174">
            <v>39414.400000000001</v>
          </cell>
          <cell r="E174">
            <v>39414.400000000001</v>
          </cell>
          <cell r="F174">
            <v>39414.400000000001</v>
          </cell>
          <cell r="G174">
            <v>39414.400000000001</v>
          </cell>
          <cell r="H174">
            <v>39414.400000000001</v>
          </cell>
          <cell r="I174">
            <v>39414.400000000001</v>
          </cell>
          <cell r="J174">
            <v>39414.400000000001</v>
          </cell>
          <cell r="K174">
            <v>39414.400000000001</v>
          </cell>
          <cell r="L174">
            <v>39414.400000000001</v>
          </cell>
          <cell r="M174">
            <v>39414.400000000001</v>
          </cell>
          <cell r="N174">
            <v>39399.440000000002</v>
          </cell>
          <cell r="P174">
            <v>39321.68</v>
          </cell>
          <cell r="Q174">
            <v>3284.64</v>
          </cell>
          <cell r="R174">
            <v>3268.4</v>
          </cell>
          <cell r="S174">
            <v>3284.64</v>
          </cell>
          <cell r="T174">
            <v>3268.4</v>
          </cell>
          <cell r="U174">
            <v>3284.64</v>
          </cell>
          <cell r="V174">
            <v>3268.4</v>
          </cell>
          <cell r="W174">
            <v>3284.64</v>
          </cell>
          <cell r="X174">
            <v>3268.4</v>
          </cell>
          <cell r="Y174">
            <v>3284.64</v>
          </cell>
          <cell r="Z174">
            <v>3268.4</v>
          </cell>
          <cell r="AA174">
            <v>3284.64</v>
          </cell>
          <cell r="AB174">
            <v>3271.84</v>
          </cell>
          <cell r="AD174">
            <v>215296.52</v>
          </cell>
          <cell r="AE174">
            <v>17941.45</v>
          </cell>
          <cell r="AF174">
            <v>17941.45</v>
          </cell>
          <cell r="AG174">
            <v>17941.45</v>
          </cell>
          <cell r="AH174">
            <v>17941.45</v>
          </cell>
          <cell r="AI174">
            <v>17941.45</v>
          </cell>
          <cell r="AJ174">
            <v>17941.45</v>
          </cell>
          <cell r="AK174">
            <v>17941.45</v>
          </cell>
          <cell r="AL174">
            <v>17941.45</v>
          </cell>
          <cell r="AM174">
            <v>17941.45</v>
          </cell>
          <cell r="AN174">
            <v>17941.45</v>
          </cell>
          <cell r="AO174">
            <v>17941.45</v>
          </cell>
          <cell r="AP174">
            <v>17940.57</v>
          </cell>
          <cell r="AR174">
            <v>103033.92</v>
          </cell>
          <cell r="AS174">
            <v>8586.16</v>
          </cell>
          <cell r="AT174">
            <v>8586.16</v>
          </cell>
          <cell r="AU174">
            <v>8586.16</v>
          </cell>
          <cell r="AV174">
            <v>8586.16</v>
          </cell>
          <cell r="AW174">
            <v>8586.16</v>
          </cell>
          <cell r="AX174">
            <v>8586.16</v>
          </cell>
          <cell r="AY174">
            <v>8586.16</v>
          </cell>
          <cell r="AZ174">
            <v>8586.16</v>
          </cell>
          <cell r="BA174">
            <v>8586.16</v>
          </cell>
          <cell r="BB174">
            <v>8586.16</v>
          </cell>
          <cell r="BC174">
            <v>8586.16</v>
          </cell>
          <cell r="BD174">
            <v>8586.16</v>
          </cell>
          <cell r="BF174">
            <v>35588.839999999997</v>
          </cell>
          <cell r="BG174">
            <v>2965.77</v>
          </cell>
          <cell r="BH174">
            <v>2965.77</v>
          </cell>
          <cell r="BI174">
            <v>2965.77</v>
          </cell>
          <cell r="BJ174">
            <v>2965.77</v>
          </cell>
          <cell r="BK174">
            <v>2965.77</v>
          </cell>
          <cell r="BL174">
            <v>2965.77</v>
          </cell>
          <cell r="BM174">
            <v>2965.77</v>
          </cell>
          <cell r="BN174">
            <v>2965.77</v>
          </cell>
          <cell r="BO174">
            <v>2965.77</v>
          </cell>
          <cell r="BP174">
            <v>2965.77</v>
          </cell>
          <cell r="BQ174">
            <v>2965.77</v>
          </cell>
          <cell r="BR174">
            <v>2965.37</v>
          </cell>
          <cell r="BT174">
            <v>16806.96</v>
          </cell>
          <cell r="BU174">
            <v>1416.48</v>
          </cell>
          <cell r="BV174">
            <v>1386.32</v>
          </cell>
          <cell r="BW174">
            <v>1416.48</v>
          </cell>
          <cell r="BX174">
            <v>1386.32</v>
          </cell>
          <cell r="BY174">
            <v>1416.48</v>
          </cell>
          <cell r="BZ174">
            <v>1386.32</v>
          </cell>
          <cell r="CA174">
            <v>1416.48</v>
          </cell>
          <cell r="CB174">
            <v>1386.32</v>
          </cell>
          <cell r="CC174">
            <v>1416.48</v>
          </cell>
          <cell r="CD174">
            <v>1386.32</v>
          </cell>
          <cell r="CE174">
            <v>1416.48</v>
          </cell>
          <cell r="CF174">
            <v>1376.48</v>
          </cell>
          <cell r="CH174">
            <v>136962.04</v>
          </cell>
          <cell r="CI174">
            <v>10083.82</v>
          </cell>
          <cell r="CJ174">
            <v>18782.22</v>
          </cell>
          <cell r="CK174">
            <v>9335.82</v>
          </cell>
          <cell r="CL174">
            <v>9266.2199999999993</v>
          </cell>
          <cell r="CM174">
            <v>18335.82</v>
          </cell>
          <cell r="CN174">
            <v>10182.219999999999</v>
          </cell>
          <cell r="CO174">
            <v>10367.82</v>
          </cell>
          <cell r="CP174">
            <v>10414.219999999999</v>
          </cell>
          <cell r="CQ174">
            <v>10083.82</v>
          </cell>
          <cell r="CR174">
            <v>10014.219999999999</v>
          </cell>
          <cell r="CS174">
            <v>10083.82</v>
          </cell>
          <cell r="CT174">
            <v>10012.02</v>
          </cell>
          <cell r="CV174">
            <v>371955</v>
          </cell>
          <cell r="CW174">
            <v>30030</v>
          </cell>
          <cell r="CX174">
            <v>29660</v>
          </cell>
          <cell r="CY174">
            <v>19080</v>
          </cell>
          <cell r="CZ174">
            <v>39230</v>
          </cell>
          <cell r="DA174">
            <v>40390</v>
          </cell>
          <cell r="DB174">
            <v>34960</v>
          </cell>
          <cell r="DC174">
            <v>29710</v>
          </cell>
          <cell r="DD174">
            <v>30010</v>
          </cell>
          <cell r="DE174">
            <v>30495</v>
          </cell>
          <cell r="DF174">
            <v>30015</v>
          </cell>
          <cell r="DG174">
            <v>29135</v>
          </cell>
          <cell r="DH174">
            <v>29240</v>
          </cell>
          <cell r="DJ174">
            <v>1391922.8</v>
          </cell>
          <cell r="DK174">
            <v>113722.72</v>
          </cell>
          <cell r="DL174">
            <v>122004.72</v>
          </cell>
          <cell r="DM174">
            <v>102024.72</v>
          </cell>
          <cell r="DN174">
            <v>122058.72</v>
          </cell>
          <cell r="DO174">
            <v>132334.72</v>
          </cell>
          <cell r="DP174">
            <v>118704.72</v>
          </cell>
          <cell r="DQ174">
            <v>113686.72</v>
          </cell>
          <cell r="DR174">
            <v>113986.72</v>
          </cell>
          <cell r="DS174">
            <v>114187.72</v>
          </cell>
          <cell r="DT174">
            <v>113591.72</v>
          </cell>
          <cell r="DU174">
            <v>112827.72</v>
          </cell>
          <cell r="DV174">
            <v>112791.88</v>
          </cell>
          <cell r="DX174">
            <v>307899.96000000002</v>
          </cell>
          <cell r="DY174">
            <v>27656.080000000002</v>
          </cell>
          <cell r="DZ174">
            <v>44996.08</v>
          </cell>
          <cell r="EA174">
            <v>20874.080000000002</v>
          </cell>
          <cell r="EB174">
            <v>19156.080000000002</v>
          </cell>
          <cell r="EC174">
            <v>23156.080000000002</v>
          </cell>
          <cell r="ED174">
            <v>35782.080000000002</v>
          </cell>
          <cell r="EE174">
            <v>25673.08</v>
          </cell>
          <cell r="EF174">
            <v>19356.080000000002</v>
          </cell>
          <cell r="EG174">
            <v>18156.080000000002</v>
          </cell>
          <cell r="EH174">
            <v>19156.080000000002</v>
          </cell>
          <cell r="EI174">
            <v>19536.080000000002</v>
          </cell>
          <cell r="EJ174">
            <v>34402.080000000002</v>
          </cell>
          <cell r="EL174">
            <v>419465.6</v>
          </cell>
          <cell r="EM174">
            <v>34163.800000000003</v>
          </cell>
          <cell r="EN174">
            <v>34163.800000000003</v>
          </cell>
          <cell r="EO174">
            <v>34163.800000000003</v>
          </cell>
          <cell r="EP174">
            <v>34163.800000000003</v>
          </cell>
          <cell r="EQ174">
            <v>34163.800000000003</v>
          </cell>
          <cell r="ER174">
            <v>41663.800000000003</v>
          </cell>
          <cell r="ES174">
            <v>34163.800000000003</v>
          </cell>
          <cell r="ET174">
            <v>34163.800000000003</v>
          </cell>
          <cell r="EU174">
            <v>34163.800000000003</v>
          </cell>
          <cell r="EV174">
            <v>34163.800000000003</v>
          </cell>
          <cell r="EW174">
            <v>34163.800000000003</v>
          </cell>
          <cell r="EX174">
            <v>36163.800000000003</v>
          </cell>
          <cell r="EZ174">
            <v>19488</v>
          </cell>
          <cell r="FA174">
            <v>1624</v>
          </cell>
          <cell r="FB174">
            <v>1624</v>
          </cell>
          <cell r="FC174">
            <v>1624</v>
          </cell>
          <cell r="FD174">
            <v>1624</v>
          </cell>
          <cell r="FE174">
            <v>1624</v>
          </cell>
          <cell r="FF174">
            <v>1624</v>
          </cell>
          <cell r="FG174">
            <v>1624</v>
          </cell>
          <cell r="FH174">
            <v>1624</v>
          </cell>
          <cell r="FI174">
            <v>1624</v>
          </cell>
          <cell r="FJ174">
            <v>1624</v>
          </cell>
          <cell r="FK174">
            <v>1624</v>
          </cell>
          <cell r="FL174">
            <v>1624</v>
          </cell>
          <cell r="FN174">
            <v>121008</v>
          </cell>
          <cell r="FO174">
            <v>10234</v>
          </cell>
          <cell r="FP174">
            <v>9934</v>
          </cell>
          <cell r="FQ174">
            <v>10234</v>
          </cell>
          <cell r="FR174">
            <v>9934</v>
          </cell>
          <cell r="FS174">
            <v>10234</v>
          </cell>
          <cell r="FT174">
            <v>9934</v>
          </cell>
          <cell r="FU174">
            <v>10234</v>
          </cell>
          <cell r="FV174">
            <v>9934</v>
          </cell>
          <cell r="FW174">
            <v>10234</v>
          </cell>
          <cell r="FX174">
            <v>9934</v>
          </cell>
          <cell r="FY174">
            <v>10234</v>
          </cell>
          <cell r="FZ174">
            <v>9934</v>
          </cell>
          <cell r="GB174">
            <v>867861.56</v>
          </cell>
          <cell r="GC174">
            <v>73677.88</v>
          </cell>
          <cell r="GD174">
            <v>90717.88</v>
          </cell>
          <cell r="GE174">
            <v>66895.88</v>
          </cell>
          <cell r="GF174">
            <v>64877.88</v>
          </cell>
          <cell r="GG174">
            <v>69177.88</v>
          </cell>
          <cell r="GH174">
            <v>89003.88</v>
          </cell>
          <cell r="GI174">
            <v>71694.880000000005</v>
          </cell>
          <cell r="GJ174">
            <v>65077.88</v>
          </cell>
          <cell r="GK174">
            <v>64177.88</v>
          </cell>
          <cell r="GL174">
            <v>64877.88</v>
          </cell>
          <cell r="GM174">
            <v>65557.88</v>
          </cell>
          <cell r="GN174">
            <v>82123.88</v>
          </cell>
        </row>
        <row r="175">
          <cell r="A175" t="str">
            <v>Vehicles &amp; Equip</v>
          </cell>
          <cell r="B175">
            <v>1061036.3999999999</v>
          </cell>
          <cell r="C175">
            <v>91671.2</v>
          </cell>
          <cell r="D175">
            <v>93405.2</v>
          </cell>
          <cell r="E175">
            <v>93062.2</v>
          </cell>
          <cell r="F175">
            <v>92927.2</v>
          </cell>
          <cell r="G175">
            <v>92999.2</v>
          </cell>
          <cell r="H175">
            <v>92624.2</v>
          </cell>
          <cell r="I175">
            <v>84969.2</v>
          </cell>
          <cell r="J175">
            <v>84051.199999999997</v>
          </cell>
          <cell r="K175">
            <v>83766.2</v>
          </cell>
          <cell r="L175">
            <v>83754.2</v>
          </cell>
          <cell r="M175">
            <v>83868.2</v>
          </cell>
          <cell r="N175">
            <v>83938.2</v>
          </cell>
          <cell r="P175">
            <v>168504.8</v>
          </cell>
          <cell r="Q175">
            <v>14458.02</v>
          </cell>
          <cell r="R175">
            <v>14507.02</v>
          </cell>
          <cell r="S175">
            <v>14458.02</v>
          </cell>
          <cell r="T175">
            <v>14472.02</v>
          </cell>
          <cell r="U175">
            <v>15049.02</v>
          </cell>
          <cell r="V175">
            <v>15013.02</v>
          </cell>
          <cell r="W175">
            <v>13766.02</v>
          </cell>
          <cell r="X175">
            <v>13370.02</v>
          </cell>
          <cell r="Y175">
            <v>13352.02</v>
          </cell>
          <cell r="Z175">
            <v>13332.02</v>
          </cell>
          <cell r="AA175">
            <v>13373.02</v>
          </cell>
          <cell r="AB175">
            <v>13354.58</v>
          </cell>
          <cell r="AD175">
            <v>757877.64</v>
          </cell>
          <cell r="AE175">
            <v>64931.9</v>
          </cell>
          <cell r="AF175">
            <v>65289.9</v>
          </cell>
          <cell r="AG175">
            <v>64931.9</v>
          </cell>
          <cell r="AH175">
            <v>65077.9</v>
          </cell>
          <cell r="AI175">
            <v>65107.9</v>
          </cell>
          <cell r="AJ175">
            <v>64848.9</v>
          </cell>
          <cell r="AK175">
            <v>61255.9</v>
          </cell>
          <cell r="AL175">
            <v>61383.9</v>
          </cell>
          <cell r="AM175">
            <v>61256.9</v>
          </cell>
          <cell r="AN175">
            <v>61139.9</v>
          </cell>
          <cell r="AO175">
            <v>61384.9</v>
          </cell>
          <cell r="AP175">
            <v>61267.74</v>
          </cell>
          <cell r="AR175">
            <v>471787</v>
          </cell>
          <cell r="AS175">
            <v>40530</v>
          </cell>
          <cell r="AT175">
            <v>40363</v>
          </cell>
          <cell r="AU175">
            <v>40360</v>
          </cell>
          <cell r="AV175">
            <v>40634</v>
          </cell>
          <cell r="AW175">
            <v>40639</v>
          </cell>
          <cell r="AX175">
            <v>39481</v>
          </cell>
          <cell r="AY175">
            <v>38242</v>
          </cell>
          <cell r="AZ175">
            <v>38241</v>
          </cell>
          <cell r="BA175">
            <v>38324</v>
          </cell>
          <cell r="BB175">
            <v>38327</v>
          </cell>
          <cell r="BC175">
            <v>38322</v>
          </cell>
          <cell r="BD175">
            <v>38324</v>
          </cell>
          <cell r="BF175">
            <v>167846.56</v>
          </cell>
          <cell r="BG175">
            <v>15102.7</v>
          </cell>
          <cell r="BH175">
            <v>15197.7</v>
          </cell>
          <cell r="BI175">
            <v>15102.7</v>
          </cell>
          <cell r="BJ175">
            <v>15130.7</v>
          </cell>
          <cell r="BK175">
            <v>15197.7</v>
          </cell>
          <cell r="BL175">
            <v>15130.7</v>
          </cell>
          <cell r="BM175">
            <v>12824.7</v>
          </cell>
          <cell r="BN175">
            <v>12860.7</v>
          </cell>
          <cell r="BO175">
            <v>12824.7</v>
          </cell>
          <cell r="BP175">
            <v>12790.7</v>
          </cell>
          <cell r="BQ175">
            <v>12860.7</v>
          </cell>
          <cell r="BR175">
            <v>12822.86</v>
          </cell>
          <cell r="BT175">
            <v>46445.599999999999</v>
          </cell>
          <cell r="BU175">
            <v>3907.38</v>
          </cell>
          <cell r="BV175">
            <v>3927.38</v>
          </cell>
          <cell r="BW175">
            <v>3907.38</v>
          </cell>
          <cell r="BX175">
            <v>3968.38</v>
          </cell>
          <cell r="BY175">
            <v>3927.38</v>
          </cell>
          <cell r="BZ175">
            <v>3913.38</v>
          </cell>
          <cell r="CA175">
            <v>3815.38</v>
          </cell>
          <cell r="CB175">
            <v>3821.38</v>
          </cell>
          <cell r="CC175">
            <v>3815.38</v>
          </cell>
          <cell r="CD175">
            <v>3808.38</v>
          </cell>
          <cell r="CE175">
            <v>3821.38</v>
          </cell>
          <cell r="CF175">
            <v>3812.42</v>
          </cell>
          <cell r="CH175">
            <v>407873</v>
          </cell>
          <cell r="CI175">
            <v>35516.800000000003</v>
          </cell>
          <cell r="CJ175">
            <v>35721.800000000003</v>
          </cell>
          <cell r="CK175">
            <v>35504.800000000003</v>
          </cell>
          <cell r="CL175">
            <v>35562.800000000003</v>
          </cell>
          <cell r="CM175">
            <v>35689.800000000003</v>
          </cell>
          <cell r="CN175">
            <v>35562.800000000003</v>
          </cell>
          <cell r="CO175">
            <v>32583.8</v>
          </cell>
          <cell r="CP175">
            <v>32585.8</v>
          </cell>
          <cell r="CQ175">
            <v>31794.799999999999</v>
          </cell>
          <cell r="CR175">
            <v>32702.799999999999</v>
          </cell>
          <cell r="CS175">
            <v>31871.8</v>
          </cell>
          <cell r="CT175">
            <v>32775.199999999997</v>
          </cell>
          <cell r="CV175">
            <v>102056</v>
          </cell>
          <cell r="CW175">
            <v>8591</v>
          </cell>
          <cell r="CX175">
            <v>8591</v>
          </cell>
          <cell r="CY175">
            <v>8591</v>
          </cell>
          <cell r="CZ175">
            <v>8591</v>
          </cell>
          <cell r="DA175">
            <v>8591</v>
          </cell>
          <cell r="DB175">
            <v>8591</v>
          </cell>
          <cell r="DC175">
            <v>8418</v>
          </cell>
          <cell r="DD175">
            <v>8418</v>
          </cell>
          <cell r="DE175">
            <v>8418</v>
          </cell>
          <cell r="DF175">
            <v>8418</v>
          </cell>
          <cell r="DG175">
            <v>8418</v>
          </cell>
          <cell r="DH175">
            <v>8420</v>
          </cell>
          <cell r="DJ175">
            <v>3183427</v>
          </cell>
          <cell r="DK175">
            <v>274709</v>
          </cell>
          <cell r="DL175">
            <v>277003</v>
          </cell>
          <cell r="DM175">
            <v>275918</v>
          </cell>
          <cell r="DN175">
            <v>276364</v>
          </cell>
          <cell r="DO175">
            <v>277201</v>
          </cell>
          <cell r="DP175">
            <v>275165</v>
          </cell>
          <cell r="DQ175">
            <v>255875</v>
          </cell>
          <cell r="DR175">
            <v>254732</v>
          </cell>
          <cell r="DS175">
            <v>253552</v>
          </cell>
          <cell r="DT175">
            <v>254273</v>
          </cell>
          <cell r="DU175">
            <v>253920</v>
          </cell>
          <cell r="DV175">
            <v>254715</v>
          </cell>
          <cell r="DX175">
            <v>556966.88</v>
          </cell>
          <cell r="DY175">
            <v>44615.62</v>
          </cell>
          <cell r="DZ175">
            <v>45376.62</v>
          </cell>
          <cell r="EA175">
            <v>47326.62</v>
          </cell>
          <cell r="EB175">
            <v>48087.78</v>
          </cell>
          <cell r="EC175">
            <v>48236.78</v>
          </cell>
          <cell r="ED175">
            <v>48023.78</v>
          </cell>
          <cell r="EE175">
            <v>46585.78</v>
          </cell>
          <cell r="EF175">
            <v>46245.78</v>
          </cell>
          <cell r="EG175">
            <v>45948.78</v>
          </cell>
          <cell r="EH175">
            <v>45589.78</v>
          </cell>
          <cell r="EI175">
            <v>45446.78</v>
          </cell>
          <cell r="EJ175">
            <v>45482.78</v>
          </cell>
          <cell r="EL175">
            <v>845933.71</v>
          </cell>
          <cell r="EM175">
            <v>66391.58</v>
          </cell>
          <cell r="EN175">
            <v>66573.58</v>
          </cell>
          <cell r="EO175">
            <v>66523.58</v>
          </cell>
          <cell r="EP175">
            <v>70592.490000000005</v>
          </cell>
          <cell r="EQ175">
            <v>70640.490000000005</v>
          </cell>
          <cell r="ER175">
            <v>70415.490000000005</v>
          </cell>
          <cell r="ES175">
            <v>72476.75</v>
          </cell>
          <cell r="ET175">
            <v>72518.75</v>
          </cell>
          <cell r="EU175">
            <v>72448.75</v>
          </cell>
          <cell r="EV175">
            <v>72412.75</v>
          </cell>
          <cell r="EW175">
            <v>72490.75</v>
          </cell>
          <cell r="EX175">
            <v>72448.75</v>
          </cell>
          <cell r="EZ175">
            <v>35753.4</v>
          </cell>
          <cell r="FA175">
            <v>2979.95</v>
          </cell>
          <cell r="FB175">
            <v>2982.95</v>
          </cell>
          <cell r="FC175">
            <v>2979.95</v>
          </cell>
          <cell r="FD175">
            <v>2980.95</v>
          </cell>
          <cell r="FE175">
            <v>2982.95</v>
          </cell>
          <cell r="FF175">
            <v>2980.95</v>
          </cell>
          <cell r="FG175">
            <v>2980.95</v>
          </cell>
          <cell r="FH175">
            <v>2981.95</v>
          </cell>
          <cell r="FI175">
            <v>2975.95</v>
          </cell>
          <cell r="FJ175">
            <v>2974.95</v>
          </cell>
          <cell r="FK175">
            <v>2975.95</v>
          </cell>
          <cell r="FL175">
            <v>2975.95</v>
          </cell>
          <cell r="FN175">
            <v>48291.96</v>
          </cell>
          <cell r="FO175">
            <v>3986.25</v>
          </cell>
          <cell r="FP175">
            <v>3986.25</v>
          </cell>
          <cell r="FQ175">
            <v>3988.25</v>
          </cell>
          <cell r="FR175">
            <v>4044.69</v>
          </cell>
          <cell r="FS175">
            <v>4046.69</v>
          </cell>
          <cell r="FT175">
            <v>4044.69</v>
          </cell>
          <cell r="FU175">
            <v>4046.69</v>
          </cell>
          <cell r="FV175">
            <v>4049.69</v>
          </cell>
          <cell r="FW175">
            <v>4024.69</v>
          </cell>
          <cell r="FX175">
            <v>4024.69</v>
          </cell>
          <cell r="FY175">
            <v>4024.69</v>
          </cell>
          <cell r="FZ175">
            <v>4024.69</v>
          </cell>
          <cell r="GB175">
            <v>1486945.95</v>
          </cell>
          <cell r="GC175">
            <v>117973.4</v>
          </cell>
          <cell r="GD175">
            <v>118919.4</v>
          </cell>
          <cell r="GE175">
            <v>120818.4</v>
          </cell>
          <cell r="GF175">
            <v>125705.91</v>
          </cell>
          <cell r="GG175">
            <v>125906.91</v>
          </cell>
          <cell r="GH175">
            <v>125464.91</v>
          </cell>
          <cell r="GI175">
            <v>126090.17</v>
          </cell>
          <cell r="GJ175">
            <v>125796.17</v>
          </cell>
          <cell r="GK175">
            <v>125398.17</v>
          </cell>
          <cell r="GL175">
            <v>125002.17</v>
          </cell>
          <cell r="GM175">
            <v>124938.17</v>
          </cell>
          <cell r="GN175">
            <v>124932.17</v>
          </cell>
        </row>
        <row r="176">
          <cell r="A176" t="str">
            <v>Print &amp; Postages</v>
          </cell>
          <cell r="B176">
            <v>14632</v>
          </cell>
          <cell r="C176">
            <v>1573</v>
          </cell>
          <cell r="D176">
            <v>1058</v>
          </cell>
          <cell r="E176">
            <v>1058</v>
          </cell>
          <cell r="F176">
            <v>1373</v>
          </cell>
          <cell r="G176">
            <v>1258</v>
          </cell>
          <cell r="H176">
            <v>1058</v>
          </cell>
          <cell r="I176">
            <v>1338</v>
          </cell>
          <cell r="J176">
            <v>1058</v>
          </cell>
          <cell r="K176">
            <v>1058</v>
          </cell>
          <cell r="L176">
            <v>1338</v>
          </cell>
          <cell r="M176">
            <v>1258</v>
          </cell>
          <cell r="N176">
            <v>1204</v>
          </cell>
          <cell r="P176">
            <v>3074</v>
          </cell>
          <cell r="Q176">
            <v>253</v>
          </cell>
          <cell r="R176">
            <v>260</v>
          </cell>
          <cell r="S176">
            <v>253</v>
          </cell>
          <cell r="T176">
            <v>260</v>
          </cell>
          <cell r="U176">
            <v>253</v>
          </cell>
          <cell r="V176">
            <v>260</v>
          </cell>
          <cell r="W176">
            <v>253</v>
          </cell>
          <cell r="X176">
            <v>260</v>
          </cell>
          <cell r="Y176">
            <v>253</v>
          </cell>
          <cell r="Z176">
            <v>260</v>
          </cell>
          <cell r="AA176">
            <v>253</v>
          </cell>
          <cell r="AB176">
            <v>256</v>
          </cell>
          <cell r="AD176">
            <v>18793</v>
          </cell>
          <cell r="AE176">
            <v>1565.65</v>
          </cell>
          <cell r="AF176">
            <v>1565.65</v>
          </cell>
          <cell r="AG176">
            <v>1565.65</v>
          </cell>
          <cell r="AH176">
            <v>1565.65</v>
          </cell>
          <cell r="AI176">
            <v>1565.65</v>
          </cell>
          <cell r="AJ176">
            <v>1565.65</v>
          </cell>
          <cell r="AK176">
            <v>1565.65</v>
          </cell>
          <cell r="AL176">
            <v>1565.65</v>
          </cell>
          <cell r="AM176">
            <v>1565.65</v>
          </cell>
          <cell r="AN176">
            <v>1565.65</v>
          </cell>
          <cell r="AO176">
            <v>1565.65</v>
          </cell>
          <cell r="AP176">
            <v>1570.85</v>
          </cell>
          <cell r="AR176">
            <v>10022</v>
          </cell>
          <cell r="AS176">
            <v>2696</v>
          </cell>
          <cell r="AT176">
            <v>666</v>
          </cell>
          <cell r="AU176">
            <v>666</v>
          </cell>
          <cell r="AV176">
            <v>666</v>
          </cell>
          <cell r="AW176">
            <v>666</v>
          </cell>
          <cell r="AX176">
            <v>666</v>
          </cell>
          <cell r="AY176">
            <v>666</v>
          </cell>
          <cell r="AZ176">
            <v>666</v>
          </cell>
          <cell r="BA176">
            <v>666</v>
          </cell>
          <cell r="BB176">
            <v>666</v>
          </cell>
          <cell r="BC176">
            <v>666</v>
          </cell>
          <cell r="BD176">
            <v>666</v>
          </cell>
          <cell r="BF176">
            <v>4495</v>
          </cell>
          <cell r="BG176">
            <v>374.35</v>
          </cell>
          <cell r="BH176">
            <v>374.35</v>
          </cell>
          <cell r="BI176">
            <v>374.35</v>
          </cell>
          <cell r="BJ176">
            <v>374.35</v>
          </cell>
          <cell r="BK176">
            <v>374.35</v>
          </cell>
          <cell r="BL176">
            <v>374.35</v>
          </cell>
          <cell r="BM176">
            <v>374.35</v>
          </cell>
          <cell r="BN176">
            <v>374.35</v>
          </cell>
          <cell r="BO176">
            <v>374.35</v>
          </cell>
          <cell r="BP176">
            <v>374.35</v>
          </cell>
          <cell r="BQ176">
            <v>374.35</v>
          </cell>
          <cell r="BR176">
            <v>377.15</v>
          </cell>
          <cell r="BT176">
            <v>1162</v>
          </cell>
          <cell r="BU176">
            <v>90</v>
          </cell>
          <cell r="BV176">
            <v>103</v>
          </cell>
          <cell r="BW176">
            <v>90</v>
          </cell>
          <cell r="BX176">
            <v>103</v>
          </cell>
          <cell r="BY176">
            <v>90</v>
          </cell>
          <cell r="BZ176">
            <v>103</v>
          </cell>
          <cell r="CA176">
            <v>90</v>
          </cell>
          <cell r="CB176">
            <v>103</v>
          </cell>
          <cell r="CC176">
            <v>90</v>
          </cell>
          <cell r="CD176">
            <v>103</v>
          </cell>
          <cell r="CE176">
            <v>90</v>
          </cell>
          <cell r="CF176">
            <v>107</v>
          </cell>
          <cell r="CH176">
            <v>7116</v>
          </cell>
          <cell r="CI176">
            <v>655</v>
          </cell>
          <cell r="CJ176">
            <v>590</v>
          </cell>
          <cell r="CK176">
            <v>520</v>
          </cell>
          <cell r="CL176">
            <v>685</v>
          </cell>
          <cell r="CM176">
            <v>520</v>
          </cell>
          <cell r="CN176">
            <v>590</v>
          </cell>
          <cell r="CO176">
            <v>640</v>
          </cell>
          <cell r="CP176">
            <v>590</v>
          </cell>
          <cell r="CQ176">
            <v>520</v>
          </cell>
          <cell r="CR176">
            <v>670</v>
          </cell>
          <cell r="CS176">
            <v>520</v>
          </cell>
          <cell r="CT176">
            <v>616</v>
          </cell>
          <cell r="CV176">
            <v>32734</v>
          </cell>
          <cell r="CW176">
            <v>3268</v>
          </cell>
          <cell r="CX176">
            <v>2678</v>
          </cell>
          <cell r="CY176">
            <v>2678</v>
          </cell>
          <cell r="CZ176">
            <v>2678</v>
          </cell>
          <cell r="DA176">
            <v>2679</v>
          </cell>
          <cell r="DB176">
            <v>2679</v>
          </cell>
          <cell r="DC176">
            <v>2679</v>
          </cell>
          <cell r="DD176">
            <v>2679</v>
          </cell>
          <cell r="DE176">
            <v>2679</v>
          </cell>
          <cell r="DF176">
            <v>2679</v>
          </cell>
          <cell r="DG176">
            <v>2679</v>
          </cell>
          <cell r="DH176">
            <v>2679</v>
          </cell>
          <cell r="DJ176">
            <v>92028</v>
          </cell>
          <cell r="DK176">
            <v>10475</v>
          </cell>
          <cell r="DL176">
            <v>7295</v>
          </cell>
          <cell r="DM176">
            <v>7205</v>
          </cell>
          <cell r="DN176">
            <v>7705</v>
          </cell>
          <cell r="DO176">
            <v>7406</v>
          </cell>
          <cell r="DP176">
            <v>7296</v>
          </cell>
          <cell r="DQ176">
            <v>7606</v>
          </cell>
          <cell r="DR176">
            <v>7296</v>
          </cell>
          <cell r="DS176">
            <v>7206</v>
          </cell>
          <cell r="DT176">
            <v>7656</v>
          </cell>
          <cell r="DU176">
            <v>7406</v>
          </cell>
          <cell r="DV176">
            <v>7476</v>
          </cell>
          <cell r="DX176">
            <v>26904</v>
          </cell>
          <cell r="DY176">
            <v>1992</v>
          </cell>
          <cell r="DZ176">
            <v>1992</v>
          </cell>
          <cell r="EA176">
            <v>2092</v>
          </cell>
          <cell r="EB176">
            <v>3092</v>
          </cell>
          <cell r="EC176">
            <v>2092</v>
          </cell>
          <cell r="ED176">
            <v>2092</v>
          </cell>
          <cell r="EE176">
            <v>2092</v>
          </cell>
          <cell r="EF176">
            <v>2092</v>
          </cell>
          <cell r="EG176">
            <v>3092</v>
          </cell>
          <cell r="EH176">
            <v>2092</v>
          </cell>
          <cell r="EI176">
            <v>2092</v>
          </cell>
          <cell r="EJ176">
            <v>2092</v>
          </cell>
          <cell r="EL176">
            <v>41388</v>
          </cell>
          <cell r="EM176">
            <v>3449</v>
          </cell>
          <cell r="EN176">
            <v>3449</v>
          </cell>
          <cell r="EO176">
            <v>3449</v>
          </cell>
          <cell r="EP176">
            <v>3449</v>
          </cell>
          <cell r="EQ176">
            <v>3449</v>
          </cell>
          <cell r="ER176">
            <v>3449</v>
          </cell>
          <cell r="ES176">
            <v>3449</v>
          </cell>
          <cell r="ET176">
            <v>3449</v>
          </cell>
          <cell r="EU176">
            <v>3449</v>
          </cell>
          <cell r="EV176">
            <v>3449</v>
          </cell>
          <cell r="EW176">
            <v>3449</v>
          </cell>
          <cell r="EX176">
            <v>3449</v>
          </cell>
          <cell r="EZ176">
            <v>2400</v>
          </cell>
          <cell r="FA176">
            <v>200</v>
          </cell>
          <cell r="FB176">
            <v>200</v>
          </cell>
          <cell r="FC176">
            <v>200</v>
          </cell>
          <cell r="FD176">
            <v>200</v>
          </cell>
          <cell r="FE176">
            <v>200</v>
          </cell>
          <cell r="FF176">
            <v>200</v>
          </cell>
          <cell r="FG176">
            <v>200</v>
          </cell>
          <cell r="FH176">
            <v>200</v>
          </cell>
          <cell r="FI176">
            <v>200</v>
          </cell>
          <cell r="FJ176">
            <v>200</v>
          </cell>
          <cell r="FK176">
            <v>200</v>
          </cell>
          <cell r="FL176">
            <v>200</v>
          </cell>
          <cell r="FN176">
            <v>14148</v>
          </cell>
          <cell r="FO176">
            <v>1179</v>
          </cell>
          <cell r="FP176">
            <v>1179</v>
          </cell>
          <cell r="FQ176">
            <v>1179</v>
          </cell>
          <cell r="FR176">
            <v>1179</v>
          </cell>
          <cell r="FS176">
            <v>1179</v>
          </cell>
          <cell r="FT176">
            <v>1179</v>
          </cell>
          <cell r="FU176">
            <v>1179</v>
          </cell>
          <cell r="FV176">
            <v>1179</v>
          </cell>
          <cell r="FW176">
            <v>1179</v>
          </cell>
          <cell r="FX176">
            <v>1179</v>
          </cell>
          <cell r="FY176">
            <v>1179</v>
          </cell>
          <cell r="FZ176">
            <v>1179</v>
          </cell>
          <cell r="GB176">
            <v>84840</v>
          </cell>
          <cell r="GC176">
            <v>6820</v>
          </cell>
          <cell r="GD176">
            <v>6820</v>
          </cell>
          <cell r="GE176">
            <v>6920</v>
          </cell>
          <cell r="GF176">
            <v>7920</v>
          </cell>
          <cell r="GG176">
            <v>6920</v>
          </cell>
          <cell r="GH176">
            <v>6920</v>
          </cell>
          <cell r="GI176">
            <v>6920</v>
          </cell>
          <cell r="GJ176">
            <v>6920</v>
          </cell>
          <cell r="GK176">
            <v>7920</v>
          </cell>
          <cell r="GL176">
            <v>6920</v>
          </cell>
          <cell r="GM176">
            <v>6920</v>
          </cell>
          <cell r="GN176">
            <v>6920</v>
          </cell>
        </row>
        <row r="177">
          <cell r="A177" t="str">
            <v>Insurance</v>
          </cell>
          <cell r="B177">
            <v>6382</v>
          </cell>
          <cell r="C177">
            <v>1449</v>
          </cell>
          <cell r="D177">
            <v>449</v>
          </cell>
          <cell r="E177">
            <v>449</v>
          </cell>
          <cell r="F177">
            <v>449</v>
          </cell>
          <cell r="G177">
            <v>449</v>
          </cell>
          <cell r="H177">
            <v>449</v>
          </cell>
          <cell r="I177">
            <v>448</v>
          </cell>
          <cell r="J177">
            <v>448</v>
          </cell>
          <cell r="K177">
            <v>448</v>
          </cell>
          <cell r="L177">
            <v>448</v>
          </cell>
          <cell r="M177">
            <v>448</v>
          </cell>
          <cell r="N177">
            <v>448</v>
          </cell>
          <cell r="P177">
            <v>1104</v>
          </cell>
          <cell r="Q177">
            <v>92</v>
          </cell>
          <cell r="R177">
            <v>92</v>
          </cell>
          <cell r="S177">
            <v>92</v>
          </cell>
          <cell r="T177">
            <v>92</v>
          </cell>
          <cell r="U177">
            <v>92</v>
          </cell>
          <cell r="V177">
            <v>92</v>
          </cell>
          <cell r="W177">
            <v>92</v>
          </cell>
          <cell r="X177">
            <v>92</v>
          </cell>
          <cell r="Y177">
            <v>92</v>
          </cell>
          <cell r="Z177">
            <v>92</v>
          </cell>
          <cell r="AA177">
            <v>92</v>
          </cell>
          <cell r="AB177">
            <v>92</v>
          </cell>
          <cell r="AD177">
            <v>17900</v>
          </cell>
          <cell r="AE177">
            <v>1742.5</v>
          </cell>
          <cell r="AF177">
            <v>1242.5</v>
          </cell>
          <cell r="AG177">
            <v>1742.5</v>
          </cell>
          <cell r="AH177">
            <v>1242.5</v>
          </cell>
          <cell r="AI177">
            <v>1742.5</v>
          </cell>
          <cell r="AJ177">
            <v>1242.5</v>
          </cell>
          <cell r="AK177">
            <v>1741.5</v>
          </cell>
          <cell r="AL177">
            <v>1241.5</v>
          </cell>
          <cell r="AM177">
            <v>1741.5</v>
          </cell>
          <cell r="AN177">
            <v>1241.5</v>
          </cell>
          <cell r="AO177">
            <v>1741.5</v>
          </cell>
          <cell r="AP177">
            <v>1237.5</v>
          </cell>
          <cell r="AR177">
            <v>1200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F177">
            <v>630</v>
          </cell>
          <cell r="BG177">
            <v>52.5</v>
          </cell>
          <cell r="BH177">
            <v>52.5</v>
          </cell>
          <cell r="BI177">
            <v>52.5</v>
          </cell>
          <cell r="BJ177">
            <v>52.5</v>
          </cell>
          <cell r="BK177">
            <v>52.5</v>
          </cell>
          <cell r="BL177">
            <v>52.5</v>
          </cell>
          <cell r="BM177">
            <v>52.5</v>
          </cell>
          <cell r="BN177">
            <v>52.5</v>
          </cell>
          <cell r="BO177">
            <v>52.5</v>
          </cell>
          <cell r="BP177">
            <v>52.5</v>
          </cell>
          <cell r="BQ177">
            <v>52.5</v>
          </cell>
          <cell r="BR177">
            <v>52.5</v>
          </cell>
          <cell r="BT177" t="str">
            <v>0</v>
          </cell>
          <cell r="BU177" t="str">
            <v>0</v>
          </cell>
          <cell r="BV177" t="str">
            <v>0</v>
          </cell>
          <cell r="BW177" t="str">
            <v>0</v>
          </cell>
          <cell r="BX177" t="str">
            <v>0</v>
          </cell>
          <cell r="BY177" t="str">
            <v>0</v>
          </cell>
          <cell r="BZ177" t="str">
            <v>0</v>
          </cell>
          <cell r="CA177" t="str">
            <v>0</v>
          </cell>
          <cell r="CB177" t="str">
            <v>0</v>
          </cell>
          <cell r="CC177" t="str">
            <v>0</v>
          </cell>
          <cell r="CD177" t="str">
            <v>0</v>
          </cell>
          <cell r="CE177" t="str">
            <v>0</v>
          </cell>
          <cell r="CF177" t="str">
            <v>0</v>
          </cell>
          <cell r="CH177">
            <v>6300</v>
          </cell>
          <cell r="CI177">
            <v>525</v>
          </cell>
          <cell r="CJ177">
            <v>525</v>
          </cell>
          <cell r="CK177">
            <v>525</v>
          </cell>
          <cell r="CL177">
            <v>525</v>
          </cell>
          <cell r="CM177">
            <v>525</v>
          </cell>
          <cell r="CN177">
            <v>525</v>
          </cell>
          <cell r="CO177">
            <v>525</v>
          </cell>
          <cell r="CP177">
            <v>525</v>
          </cell>
          <cell r="CQ177">
            <v>525</v>
          </cell>
          <cell r="CR177">
            <v>525</v>
          </cell>
          <cell r="CS177">
            <v>525</v>
          </cell>
          <cell r="CT177">
            <v>525</v>
          </cell>
          <cell r="CV177">
            <v>610934.53</v>
          </cell>
          <cell r="CW177">
            <v>48321.13</v>
          </cell>
          <cell r="CX177">
            <v>65732.13</v>
          </cell>
          <cell r="CY177">
            <v>48539.13</v>
          </cell>
          <cell r="CZ177">
            <v>50175.24</v>
          </cell>
          <cell r="DA177">
            <v>50248.24</v>
          </cell>
          <cell r="DB177">
            <v>50452.38</v>
          </cell>
          <cell r="DC177">
            <v>64028.38</v>
          </cell>
          <cell r="DD177">
            <v>46846.38</v>
          </cell>
          <cell r="DE177">
            <v>46652.38</v>
          </cell>
          <cell r="DF177">
            <v>46781.38</v>
          </cell>
          <cell r="DG177">
            <v>46507.38</v>
          </cell>
          <cell r="DH177">
            <v>46650.38</v>
          </cell>
          <cell r="DJ177">
            <v>644450.53</v>
          </cell>
          <cell r="DK177">
            <v>52282.13</v>
          </cell>
          <cell r="DL177">
            <v>68193.13</v>
          </cell>
          <cell r="DM177">
            <v>51500.13</v>
          </cell>
          <cell r="DN177">
            <v>52636.24</v>
          </cell>
          <cell r="DO177">
            <v>53209.24</v>
          </cell>
          <cell r="DP177">
            <v>52913.38</v>
          </cell>
          <cell r="DQ177">
            <v>66987.38</v>
          </cell>
          <cell r="DR177">
            <v>49305.38</v>
          </cell>
          <cell r="DS177">
            <v>49611.38</v>
          </cell>
          <cell r="DT177">
            <v>49240.38</v>
          </cell>
          <cell r="DU177">
            <v>49466.38</v>
          </cell>
          <cell r="DV177">
            <v>49105.38</v>
          </cell>
          <cell r="DX177">
            <v>3500</v>
          </cell>
          <cell r="DY177" t="str">
            <v>0</v>
          </cell>
          <cell r="DZ177" t="str">
            <v>0</v>
          </cell>
          <cell r="EA177" t="str">
            <v>0</v>
          </cell>
          <cell r="EB177" t="str">
            <v>0</v>
          </cell>
          <cell r="EC177">
            <v>1500</v>
          </cell>
          <cell r="ED177">
            <v>250</v>
          </cell>
          <cell r="EE177">
            <v>0</v>
          </cell>
          <cell r="EF177">
            <v>0</v>
          </cell>
          <cell r="EG177">
            <v>1500</v>
          </cell>
          <cell r="EH177">
            <v>0</v>
          </cell>
          <cell r="EI177">
            <v>0</v>
          </cell>
          <cell r="EJ177">
            <v>250</v>
          </cell>
          <cell r="EL177" t="str">
            <v>0</v>
          </cell>
          <cell r="EM177" t="str">
            <v>0</v>
          </cell>
          <cell r="EN177" t="str">
            <v>0</v>
          </cell>
          <cell r="EO177" t="str">
            <v>0</v>
          </cell>
          <cell r="EP177" t="str">
            <v>0</v>
          </cell>
          <cell r="EQ177" t="str">
            <v>0</v>
          </cell>
          <cell r="ER177" t="str">
            <v>0</v>
          </cell>
          <cell r="ES177" t="str">
            <v>0</v>
          </cell>
          <cell r="ET177" t="str">
            <v>0</v>
          </cell>
          <cell r="EU177" t="str">
            <v>0</v>
          </cell>
          <cell r="EV177" t="str">
            <v>0</v>
          </cell>
          <cell r="EW177" t="str">
            <v>0</v>
          </cell>
          <cell r="EX177" t="str">
            <v>0</v>
          </cell>
          <cell r="EZ177">
            <v>4137</v>
          </cell>
          <cell r="FA177">
            <v>344</v>
          </cell>
          <cell r="FB177">
            <v>346</v>
          </cell>
          <cell r="FC177">
            <v>349</v>
          </cell>
          <cell r="FD177">
            <v>349</v>
          </cell>
          <cell r="FE177">
            <v>349</v>
          </cell>
          <cell r="FF177">
            <v>348</v>
          </cell>
          <cell r="FG177">
            <v>344</v>
          </cell>
          <cell r="FH177">
            <v>343</v>
          </cell>
          <cell r="FI177">
            <v>342</v>
          </cell>
          <cell r="FJ177">
            <v>341</v>
          </cell>
          <cell r="FK177">
            <v>341</v>
          </cell>
          <cell r="FL177">
            <v>341</v>
          </cell>
          <cell r="FN177">
            <v>231985.09</v>
          </cell>
          <cell r="FO177">
            <v>18583.419999999998</v>
          </cell>
          <cell r="FP177">
            <v>18670.419999999998</v>
          </cell>
          <cell r="FQ177">
            <v>18924.419999999998</v>
          </cell>
          <cell r="FR177">
            <v>19693.84</v>
          </cell>
          <cell r="FS177">
            <v>19714.84</v>
          </cell>
          <cell r="FT177">
            <v>19874.45</v>
          </cell>
          <cell r="FU177">
            <v>19546.45</v>
          </cell>
          <cell r="FV177">
            <v>19497.45</v>
          </cell>
          <cell r="FW177">
            <v>19419.45</v>
          </cell>
          <cell r="FX177">
            <v>19366.45</v>
          </cell>
          <cell r="FY177">
            <v>19345.45</v>
          </cell>
          <cell r="FZ177">
            <v>19348.45</v>
          </cell>
          <cell r="GB177">
            <v>239622.09</v>
          </cell>
          <cell r="GC177">
            <v>18927.419999999998</v>
          </cell>
          <cell r="GD177">
            <v>19016.419999999998</v>
          </cell>
          <cell r="GE177">
            <v>19273.419999999998</v>
          </cell>
          <cell r="GF177">
            <v>20042.84</v>
          </cell>
          <cell r="GG177">
            <v>21563.84</v>
          </cell>
          <cell r="GH177">
            <v>20472.45</v>
          </cell>
          <cell r="GI177">
            <v>19890.45</v>
          </cell>
          <cell r="GJ177">
            <v>19840.45</v>
          </cell>
          <cell r="GK177">
            <v>21261.45</v>
          </cell>
          <cell r="GL177">
            <v>19707.45</v>
          </cell>
          <cell r="GM177">
            <v>19686.45</v>
          </cell>
          <cell r="GN177">
            <v>19939.45</v>
          </cell>
        </row>
        <row r="178">
          <cell r="A178" t="str">
            <v>Marketing</v>
          </cell>
          <cell r="B178">
            <v>99905</v>
          </cell>
          <cell r="C178">
            <v>12185</v>
          </cell>
          <cell r="D178">
            <v>11135</v>
          </cell>
          <cell r="E178">
            <v>7635</v>
          </cell>
          <cell r="F178">
            <v>7810</v>
          </cell>
          <cell r="G178">
            <v>8510</v>
          </cell>
          <cell r="H178">
            <v>6610</v>
          </cell>
          <cell r="I178">
            <v>8510</v>
          </cell>
          <cell r="J178">
            <v>6760</v>
          </cell>
          <cell r="K178">
            <v>7810</v>
          </cell>
          <cell r="L178">
            <v>6760</v>
          </cell>
          <cell r="M178">
            <v>8685</v>
          </cell>
          <cell r="N178">
            <v>7495</v>
          </cell>
          <cell r="P178">
            <v>1767</v>
          </cell>
          <cell r="Q178">
            <v>1327</v>
          </cell>
          <cell r="R178">
            <v>40</v>
          </cell>
          <cell r="S178">
            <v>40</v>
          </cell>
          <cell r="T178">
            <v>40</v>
          </cell>
          <cell r="U178">
            <v>40</v>
          </cell>
          <cell r="V178">
            <v>40</v>
          </cell>
          <cell r="W178">
            <v>40</v>
          </cell>
          <cell r="X178">
            <v>40</v>
          </cell>
          <cell r="Y178">
            <v>40</v>
          </cell>
          <cell r="Z178">
            <v>40</v>
          </cell>
          <cell r="AA178">
            <v>40</v>
          </cell>
          <cell r="AB178">
            <v>40</v>
          </cell>
          <cell r="AD178">
            <v>52235</v>
          </cell>
          <cell r="AE178">
            <v>1940</v>
          </cell>
          <cell r="AF178">
            <v>4365</v>
          </cell>
          <cell r="AG178">
            <v>6522.5</v>
          </cell>
          <cell r="AH178">
            <v>2450</v>
          </cell>
          <cell r="AI178">
            <v>4585</v>
          </cell>
          <cell r="AJ178">
            <v>2080</v>
          </cell>
          <cell r="AK178">
            <v>6282.5</v>
          </cell>
          <cell r="AL178">
            <v>8945</v>
          </cell>
          <cell r="AM178">
            <v>3930</v>
          </cell>
          <cell r="AN178">
            <v>3275</v>
          </cell>
          <cell r="AO178">
            <v>7260</v>
          </cell>
          <cell r="AP178">
            <v>600</v>
          </cell>
          <cell r="AR178">
            <v>38640</v>
          </cell>
          <cell r="AS178">
            <v>960</v>
          </cell>
          <cell r="AT178">
            <v>2160</v>
          </cell>
          <cell r="AU178">
            <v>4440</v>
          </cell>
          <cell r="AV178">
            <v>2400</v>
          </cell>
          <cell r="AW178">
            <v>5040</v>
          </cell>
          <cell r="AX178">
            <v>1920</v>
          </cell>
          <cell r="AY178">
            <v>3480</v>
          </cell>
          <cell r="AZ178">
            <v>4080</v>
          </cell>
          <cell r="BA178">
            <v>4320</v>
          </cell>
          <cell r="BB178">
            <v>1200</v>
          </cell>
          <cell r="BC178">
            <v>8640</v>
          </cell>
          <cell r="BD178">
            <v>0</v>
          </cell>
          <cell r="BF178">
            <v>12075</v>
          </cell>
          <cell r="BG178">
            <v>300</v>
          </cell>
          <cell r="BH178">
            <v>675</v>
          </cell>
          <cell r="BI178">
            <v>1387.5</v>
          </cell>
          <cell r="BJ178">
            <v>750</v>
          </cell>
          <cell r="BK178">
            <v>1575</v>
          </cell>
          <cell r="BL178">
            <v>600</v>
          </cell>
          <cell r="BM178">
            <v>1087.5</v>
          </cell>
          <cell r="BN178">
            <v>1275</v>
          </cell>
          <cell r="BO178">
            <v>1350</v>
          </cell>
          <cell r="BP178">
            <v>375</v>
          </cell>
          <cell r="BQ178">
            <v>2700</v>
          </cell>
          <cell r="BR178">
            <v>0</v>
          </cell>
          <cell r="BT178">
            <v>2040</v>
          </cell>
          <cell r="BU178">
            <v>170</v>
          </cell>
          <cell r="BV178">
            <v>170</v>
          </cell>
          <cell r="BW178">
            <v>170</v>
          </cell>
          <cell r="BX178">
            <v>170</v>
          </cell>
          <cell r="BY178">
            <v>170</v>
          </cell>
          <cell r="BZ178">
            <v>170</v>
          </cell>
          <cell r="CA178">
            <v>170</v>
          </cell>
          <cell r="CB178">
            <v>170</v>
          </cell>
          <cell r="CC178">
            <v>170</v>
          </cell>
          <cell r="CD178">
            <v>170</v>
          </cell>
          <cell r="CE178">
            <v>170</v>
          </cell>
          <cell r="CF178">
            <v>170</v>
          </cell>
          <cell r="CH178">
            <v>45096</v>
          </cell>
          <cell r="CI178">
            <v>6665</v>
          </cell>
          <cell r="CJ178">
            <v>4815</v>
          </cell>
          <cell r="CK178">
            <v>3915</v>
          </cell>
          <cell r="CL178">
            <v>3390</v>
          </cell>
          <cell r="CM178">
            <v>3690</v>
          </cell>
          <cell r="CN178">
            <v>2640</v>
          </cell>
          <cell r="CO178">
            <v>3690</v>
          </cell>
          <cell r="CP178">
            <v>2940</v>
          </cell>
          <cell r="CQ178">
            <v>3390</v>
          </cell>
          <cell r="CR178">
            <v>2940</v>
          </cell>
          <cell r="CS178">
            <v>3765</v>
          </cell>
          <cell r="CT178">
            <v>3256</v>
          </cell>
          <cell r="CV178">
            <v>535691.47</v>
          </cell>
          <cell r="CW178">
            <v>23851.07</v>
          </cell>
          <cell r="CX178">
            <v>19251.07</v>
          </cell>
          <cell r="CY178">
            <v>181251.07</v>
          </cell>
          <cell r="CZ178">
            <v>38406.370000000003</v>
          </cell>
          <cell r="DA178">
            <v>41887.839999999997</v>
          </cell>
          <cell r="DB178">
            <v>19251.07</v>
          </cell>
          <cell r="DC178">
            <v>64101.07</v>
          </cell>
          <cell r="DD178">
            <v>31196.63</v>
          </cell>
          <cell r="DE178">
            <v>26251.07</v>
          </cell>
          <cell r="DF178">
            <v>47251.07</v>
          </cell>
          <cell r="DG178">
            <v>19251.07</v>
          </cell>
          <cell r="DH178">
            <v>23742.07</v>
          </cell>
          <cell r="DJ178">
            <v>787449.47</v>
          </cell>
          <cell r="DK178">
            <v>47398.07</v>
          </cell>
          <cell r="DL178">
            <v>42611.07</v>
          </cell>
          <cell r="DM178">
            <v>205361.07</v>
          </cell>
          <cell r="DN178">
            <v>55416.37</v>
          </cell>
          <cell r="DO178">
            <v>65497.84</v>
          </cell>
          <cell r="DP178">
            <v>33311.07</v>
          </cell>
          <cell r="DQ178">
            <v>87361.07</v>
          </cell>
          <cell r="DR178">
            <v>55406.63</v>
          </cell>
          <cell r="DS178">
            <v>47261.07</v>
          </cell>
          <cell r="DT178">
            <v>62011.07</v>
          </cell>
          <cell r="DU178">
            <v>50511.07</v>
          </cell>
          <cell r="DV178">
            <v>35303.07</v>
          </cell>
          <cell r="DX178">
            <v>89100</v>
          </cell>
          <cell r="DY178">
            <v>6950</v>
          </cell>
          <cell r="DZ178">
            <v>6200</v>
          </cell>
          <cell r="EA178">
            <v>12950</v>
          </cell>
          <cell r="EB178">
            <v>4700</v>
          </cell>
          <cell r="EC178">
            <v>13100</v>
          </cell>
          <cell r="ED178">
            <v>8800</v>
          </cell>
          <cell r="EE178">
            <v>6600</v>
          </cell>
          <cell r="EF178">
            <v>5200</v>
          </cell>
          <cell r="EG178">
            <v>6350</v>
          </cell>
          <cell r="EH178">
            <v>5700</v>
          </cell>
          <cell r="EI178">
            <v>5100</v>
          </cell>
          <cell r="EJ178">
            <v>7450</v>
          </cell>
          <cell r="EL178">
            <v>58500</v>
          </cell>
          <cell r="EM178">
            <v>9975</v>
          </cell>
          <cell r="EN178">
            <v>6375</v>
          </cell>
          <cell r="EO178">
            <v>4375</v>
          </cell>
          <cell r="EP178">
            <v>5575</v>
          </cell>
          <cell r="EQ178">
            <v>4075</v>
          </cell>
          <cell r="ER178">
            <v>3975</v>
          </cell>
          <cell r="ES178">
            <v>4075</v>
          </cell>
          <cell r="ET178">
            <v>4075</v>
          </cell>
          <cell r="EU178">
            <v>4075</v>
          </cell>
          <cell r="EV178">
            <v>3975</v>
          </cell>
          <cell r="EW178">
            <v>3975</v>
          </cell>
          <cell r="EX178">
            <v>3975</v>
          </cell>
          <cell r="EZ178" t="str">
            <v>0</v>
          </cell>
          <cell r="FA178" t="str">
            <v>0</v>
          </cell>
          <cell r="FB178" t="str">
            <v>0</v>
          </cell>
          <cell r="FC178" t="str">
            <v>0</v>
          </cell>
          <cell r="FD178" t="str">
            <v>0</v>
          </cell>
          <cell r="FE178" t="str">
            <v>0</v>
          </cell>
          <cell r="FF178" t="str">
            <v>0</v>
          </cell>
          <cell r="FG178" t="str">
            <v>0</v>
          </cell>
          <cell r="FH178" t="str">
            <v>0</v>
          </cell>
          <cell r="FI178" t="str">
            <v>0</v>
          </cell>
          <cell r="FJ178" t="str">
            <v>0</v>
          </cell>
          <cell r="FK178" t="str">
            <v>0</v>
          </cell>
          <cell r="FL178" t="str">
            <v>0</v>
          </cell>
          <cell r="FN178">
            <v>345831.79</v>
          </cell>
          <cell r="FO178">
            <v>34015.11</v>
          </cell>
          <cell r="FP178">
            <v>18586.71</v>
          </cell>
          <cell r="FQ178">
            <v>72586.710000000006</v>
          </cell>
          <cell r="FR178">
            <v>40108.959999999999</v>
          </cell>
          <cell r="FS178">
            <v>51405.68</v>
          </cell>
          <cell r="FT178">
            <v>31786.71</v>
          </cell>
          <cell r="FU178">
            <v>15586.71</v>
          </cell>
          <cell r="FV178">
            <v>19408.36</v>
          </cell>
          <cell r="FW178">
            <v>15586.71</v>
          </cell>
          <cell r="FX178">
            <v>15586.71</v>
          </cell>
          <cell r="FY178">
            <v>15586.71</v>
          </cell>
          <cell r="FZ178">
            <v>15586.71</v>
          </cell>
          <cell r="GB178">
            <v>493431.79</v>
          </cell>
          <cell r="GC178">
            <v>50940.11</v>
          </cell>
          <cell r="GD178">
            <v>31161.71</v>
          </cell>
          <cell r="GE178">
            <v>89911.71</v>
          </cell>
          <cell r="GF178">
            <v>50383.96</v>
          </cell>
          <cell r="GG178">
            <v>68580.679999999993</v>
          </cell>
          <cell r="GH178">
            <v>44561.71</v>
          </cell>
          <cell r="GI178">
            <v>26261.71</v>
          </cell>
          <cell r="GJ178">
            <v>28683.360000000001</v>
          </cell>
          <cell r="GK178">
            <v>26011.71</v>
          </cell>
          <cell r="GL178">
            <v>25261.71</v>
          </cell>
          <cell r="GM178">
            <v>24661.71</v>
          </cell>
          <cell r="GN178">
            <v>27011.71</v>
          </cell>
        </row>
        <row r="179">
          <cell r="A179" t="str">
            <v>Employee Welfare</v>
          </cell>
          <cell r="B179">
            <v>109837</v>
          </cell>
          <cell r="C179">
            <v>10677</v>
          </cell>
          <cell r="D179">
            <v>18455</v>
          </cell>
          <cell r="E179">
            <v>18279</v>
          </cell>
          <cell r="F179">
            <v>10865</v>
          </cell>
          <cell r="G179">
            <v>8330</v>
          </cell>
          <cell r="H179">
            <v>5930</v>
          </cell>
          <cell r="I179">
            <v>5824</v>
          </cell>
          <cell r="J179">
            <v>5825</v>
          </cell>
          <cell r="K179">
            <v>5824</v>
          </cell>
          <cell r="L179">
            <v>5950</v>
          </cell>
          <cell r="M179">
            <v>5952</v>
          </cell>
          <cell r="N179">
            <v>7926</v>
          </cell>
          <cell r="P179">
            <v>17558</v>
          </cell>
          <cell r="Q179">
            <v>5131</v>
          </cell>
          <cell r="R179">
            <v>3643</v>
          </cell>
          <cell r="S179">
            <v>3086</v>
          </cell>
          <cell r="T179">
            <v>630</v>
          </cell>
          <cell r="U179">
            <v>637</v>
          </cell>
          <cell r="V179">
            <v>630</v>
          </cell>
          <cell r="W179">
            <v>637</v>
          </cell>
          <cell r="X179">
            <v>630</v>
          </cell>
          <cell r="Y179">
            <v>637</v>
          </cell>
          <cell r="Z179">
            <v>630</v>
          </cell>
          <cell r="AA179">
            <v>637</v>
          </cell>
          <cell r="AB179">
            <v>630</v>
          </cell>
          <cell r="AD179">
            <v>66455.399999999994</v>
          </cell>
          <cell r="AE179">
            <v>13443.2</v>
          </cell>
          <cell r="AF179">
            <v>9793.2000000000007</v>
          </cell>
          <cell r="AG179">
            <v>9587.2000000000007</v>
          </cell>
          <cell r="AH179">
            <v>5024.2</v>
          </cell>
          <cell r="AI179">
            <v>3500.2</v>
          </cell>
          <cell r="AJ179">
            <v>3499.2</v>
          </cell>
          <cell r="AK179">
            <v>4864.2</v>
          </cell>
          <cell r="AL179">
            <v>3350.2</v>
          </cell>
          <cell r="AM179">
            <v>3350.2</v>
          </cell>
          <cell r="AN179">
            <v>3349.2</v>
          </cell>
          <cell r="AO179">
            <v>3350.2</v>
          </cell>
          <cell r="AP179">
            <v>3344.2</v>
          </cell>
          <cell r="AR179">
            <v>34099</v>
          </cell>
          <cell r="AS179">
            <v>2057</v>
          </cell>
          <cell r="AT179">
            <v>5653</v>
          </cell>
          <cell r="AU179">
            <v>4489</v>
          </cell>
          <cell r="AV179">
            <v>4511</v>
          </cell>
          <cell r="AW179">
            <v>2055</v>
          </cell>
          <cell r="AX179">
            <v>2012</v>
          </cell>
          <cell r="AY179">
            <v>2012</v>
          </cell>
          <cell r="AZ179">
            <v>2012</v>
          </cell>
          <cell r="BA179">
            <v>2012</v>
          </cell>
          <cell r="BB179">
            <v>2012</v>
          </cell>
          <cell r="BC179">
            <v>3262</v>
          </cell>
          <cell r="BD179">
            <v>2012</v>
          </cell>
          <cell r="BF179">
            <v>14885.6</v>
          </cell>
          <cell r="BG179">
            <v>1538.8</v>
          </cell>
          <cell r="BH179">
            <v>1191.8</v>
          </cell>
          <cell r="BI179">
            <v>1888.8</v>
          </cell>
          <cell r="BJ179">
            <v>1189.8</v>
          </cell>
          <cell r="BK179">
            <v>1191.8</v>
          </cell>
          <cell r="BL179">
            <v>1189.8</v>
          </cell>
          <cell r="BM179">
            <v>1115.8</v>
          </cell>
          <cell r="BN179">
            <v>1116.8</v>
          </cell>
          <cell r="BO179">
            <v>1115.8</v>
          </cell>
          <cell r="BP179">
            <v>1114.8</v>
          </cell>
          <cell r="BQ179">
            <v>1116.8</v>
          </cell>
          <cell r="BR179">
            <v>1114.8</v>
          </cell>
          <cell r="BT179">
            <v>3967</v>
          </cell>
          <cell r="BU179">
            <v>526</v>
          </cell>
          <cell r="BV179">
            <v>309</v>
          </cell>
          <cell r="BW179">
            <v>322</v>
          </cell>
          <cell r="BX179">
            <v>309</v>
          </cell>
          <cell r="BY179">
            <v>322</v>
          </cell>
          <cell r="BZ179">
            <v>309</v>
          </cell>
          <cell r="CA179">
            <v>319</v>
          </cell>
          <cell r="CB179">
            <v>306</v>
          </cell>
          <cell r="CC179">
            <v>319</v>
          </cell>
          <cell r="CD179">
            <v>306</v>
          </cell>
          <cell r="CE179">
            <v>319</v>
          </cell>
          <cell r="CF179">
            <v>301</v>
          </cell>
          <cell r="CH179">
            <v>36783</v>
          </cell>
          <cell r="CI179">
            <v>9258</v>
          </cell>
          <cell r="CJ179">
            <v>4554</v>
          </cell>
          <cell r="CK179">
            <v>4094</v>
          </cell>
          <cell r="CL179">
            <v>3570</v>
          </cell>
          <cell r="CM179">
            <v>2200</v>
          </cell>
          <cell r="CN179">
            <v>1570</v>
          </cell>
          <cell r="CO179">
            <v>1597</v>
          </cell>
          <cell r="CP179">
            <v>1568</v>
          </cell>
          <cell r="CQ179">
            <v>2889</v>
          </cell>
          <cell r="CR179">
            <v>2317</v>
          </cell>
          <cell r="CS179">
            <v>1598</v>
          </cell>
          <cell r="CT179">
            <v>1568</v>
          </cell>
          <cell r="CV179">
            <v>1289643.4099999999</v>
          </cell>
          <cell r="CW179">
            <v>169844.74</v>
          </cell>
          <cell r="CX179">
            <v>161768.54</v>
          </cell>
          <cell r="CY179">
            <v>193238.65</v>
          </cell>
          <cell r="CZ179">
            <v>214559.79</v>
          </cell>
          <cell r="DA179">
            <v>188041.22</v>
          </cell>
          <cell r="DB179">
            <v>80976.72</v>
          </cell>
          <cell r="DC179">
            <v>43972.32</v>
          </cell>
          <cell r="DD179">
            <v>47426.35</v>
          </cell>
          <cell r="DE179">
            <v>46048.27</v>
          </cell>
          <cell r="DF179">
            <v>51648.27</v>
          </cell>
          <cell r="DG179">
            <v>46073.27</v>
          </cell>
          <cell r="DH179">
            <v>46045.27</v>
          </cell>
          <cell r="DJ179">
            <v>1573228.41</v>
          </cell>
          <cell r="DK179">
            <v>212475.74</v>
          </cell>
          <cell r="DL179">
            <v>205367.54</v>
          </cell>
          <cell r="DM179">
            <v>234984.65</v>
          </cell>
          <cell r="DN179">
            <v>240658.79</v>
          </cell>
          <cell r="DO179">
            <v>206277.22</v>
          </cell>
          <cell r="DP179">
            <v>96116.72</v>
          </cell>
          <cell r="DQ179">
            <v>60341.32</v>
          </cell>
          <cell r="DR179">
            <v>62234.35</v>
          </cell>
          <cell r="DS179">
            <v>62195.27</v>
          </cell>
          <cell r="DT179">
            <v>67327.27</v>
          </cell>
          <cell r="DU179">
            <v>62308.27</v>
          </cell>
          <cell r="DV179">
            <v>62941.27</v>
          </cell>
          <cell r="DX179">
            <v>82647.679999999993</v>
          </cell>
          <cell r="DY179">
            <v>18129.060000000001</v>
          </cell>
          <cell r="DZ179">
            <v>6739.06</v>
          </cell>
          <cell r="EA179">
            <v>9103.06</v>
          </cell>
          <cell r="EB179">
            <v>3335.06</v>
          </cell>
          <cell r="EC179">
            <v>12541.06</v>
          </cell>
          <cell r="ED179">
            <v>4652.0600000000004</v>
          </cell>
          <cell r="EE179">
            <v>3335.06</v>
          </cell>
          <cell r="EF179">
            <v>4643.1000000000004</v>
          </cell>
          <cell r="EG179">
            <v>5492.79</v>
          </cell>
          <cell r="EH179">
            <v>4575.79</v>
          </cell>
          <cell r="EI179">
            <v>3975.79</v>
          </cell>
          <cell r="EJ179">
            <v>6125.79</v>
          </cell>
          <cell r="EL179">
            <v>117786.87</v>
          </cell>
          <cell r="EM179">
            <v>15589.51</v>
          </cell>
          <cell r="EN179">
            <v>19201.509999999998</v>
          </cell>
          <cell r="EO179">
            <v>9734.51</v>
          </cell>
          <cell r="EP179">
            <v>7798.51</v>
          </cell>
          <cell r="EQ179">
            <v>7326.51</v>
          </cell>
          <cell r="ER179">
            <v>9027.51</v>
          </cell>
          <cell r="ES179">
            <v>7327.51</v>
          </cell>
          <cell r="ET179">
            <v>7747.78</v>
          </cell>
          <cell r="EU179">
            <v>9358.3799999999992</v>
          </cell>
          <cell r="EV179">
            <v>7658.38</v>
          </cell>
          <cell r="EW179">
            <v>9158.3799999999992</v>
          </cell>
          <cell r="EX179">
            <v>7858.38</v>
          </cell>
          <cell r="EZ179">
            <v>4976</v>
          </cell>
          <cell r="FA179">
            <v>1693</v>
          </cell>
          <cell r="FB179">
            <v>533</v>
          </cell>
          <cell r="FC179">
            <v>275</v>
          </cell>
          <cell r="FD179">
            <v>275</v>
          </cell>
          <cell r="FE179">
            <v>275</v>
          </cell>
          <cell r="FF179">
            <v>275</v>
          </cell>
          <cell r="FG179">
            <v>275</v>
          </cell>
          <cell r="FH179">
            <v>275</v>
          </cell>
          <cell r="FI179">
            <v>275</v>
          </cell>
          <cell r="FJ179">
            <v>275</v>
          </cell>
          <cell r="FK179">
            <v>275</v>
          </cell>
          <cell r="FL179">
            <v>275</v>
          </cell>
          <cell r="FN179">
            <v>716373.72</v>
          </cell>
          <cell r="FO179">
            <v>68996.740000000005</v>
          </cell>
          <cell r="FP179">
            <v>76922.399999999994</v>
          </cell>
          <cell r="FQ179">
            <v>110750.91</v>
          </cell>
          <cell r="FR179">
            <v>99950.32</v>
          </cell>
          <cell r="FS179">
            <v>89585.83</v>
          </cell>
          <cell r="FT179">
            <v>44647.47</v>
          </cell>
          <cell r="FU179">
            <v>31036.97</v>
          </cell>
          <cell r="FV179">
            <v>35306.65</v>
          </cell>
          <cell r="FW179">
            <v>39262.15</v>
          </cell>
          <cell r="FX179">
            <v>39262.15</v>
          </cell>
          <cell r="FY179">
            <v>39262.15</v>
          </cell>
          <cell r="FZ179">
            <v>41389.980000000003</v>
          </cell>
          <cell r="GB179">
            <v>921784.27</v>
          </cell>
          <cell r="GC179">
            <v>104408.31</v>
          </cell>
          <cell r="GD179">
            <v>103395.97</v>
          </cell>
          <cell r="GE179">
            <v>129863.48</v>
          </cell>
          <cell r="GF179">
            <v>111358.89</v>
          </cell>
          <cell r="GG179">
            <v>109728.4</v>
          </cell>
          <cell r="GH179">
            <v>58602.04</v>
          </cell>
          <cell r="GI179">
            <v>41974.54</v>
          </cell>
          <cell r="GJ179">
            <v>47972.53</v>
          </cell>
          <cell r="GK179">
            <v>54388.32</v>
          </cell>
          <cell r="GL179">
            <v>51771.32</v>
          </cell>
          <cell r="GM179">
            <v>52671.32</v>
          </cell>
          <cell r="GN179">
            <v>55649.15</v>
          </cell>
        </row>
        <row r="180">
          <cell r="A180" t="str">
            <v>Information Technologies</v>
          </cell>
          <cell r="B180">
            <v>4800</v>
          </cell>
          <cell r="C180">
            <v>1600</v>
          </cell>
          <cell r="D180">
            <v>1600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1600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0</v>
          </cell>
          <cell r="W180" t="str">
            <v>0</v>
          </cell>
          <cell r="X180" t="str">
            <v>0</v>
          </cell>
          <cell r="Y180" t="str">
            <v>0</v>
          </cell>
          <cell r="Z180" t="str">
            <v>0</v>
          </cell>
          <cell r="AA180" t="str">
            <v>0</v>
          </cell>
          <cell r="AB180" t="str">
            <v>0</v>
          </cell>
          <cell r="AD180" t="str">
            <v>0</v>
          </cell>
          <cell r="AE180" t="str">
            <v>0</v>
          </cell>
          <cell r="AF180" t="str">
            <v>0</v>
          </cell>
          <cell r="AG180" t="str">
            <v>0</v>
          </cell>
          <cell r="AH180" t="str">
            <v>0</v>
          </cell>
          <cell r="AI180" t="str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 t="str">
            <v>0</v>
          </cell>
          <cell r="AO180" t="str">
            <v>0</v>
          </cell>
          <cell r="AP180" t="str">
            <v>0</v>
          </cell>
          <cell r="AR180">
            <v>850</v>
          </cell>
          <cell r="AS180" t="str">
            <v>0</v>
          </cell>
          <cell r="AT180">
            <v>850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 t="str">
            <v>0</v>
          </cell>
          <cell r="BG180" t="str">
            <v>0</v>
          </cell>
          <cell r="BH180" t="str">
            <v>0</v>
          </cell>
          <cell r="BI180" t="str">
            <v>0</v>
          </cell>
          <cell r="BJ180" t="str">
            <v>0</v>
          </cell>
          <cell r="BK180" t="str">
            <v>0</v>
          </cell>
          <cell r="BL180" t="str">
            <v>0</v>
          </cell>
          <cell r="BM180" t="str">
            <v>0</v>
          </cell>
          <cell r="BN180" t="str">
            <v>0</v>
          </cell>
          <cell r="BO180" t="str">
            <v>0</v>
          </cell>
          <cell r="BP180" t="str">
            <v>0</v>
          </cell>
          <cell r="BQ180" t="str">
            <v>0</v>
          </cell>
          <cell r="BR180" t="str">
            <v>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>
            <v>140351</v>
          </cell>
          <cell r="CW180">
            <v>8196</v>
          </cell>
          <cell r="CX180">
            <v>50196</v>
          </cell>
          <cell r="CY180">
            <v>8196</v>
          </cell>
          <cell r="CZ180">
            <v>8196</v>
          </cell>
          <cell r="DA180">
            <v>8196</v>
          </cell>
          <cell r="DB180">
            <v>8196</v>
          </cell>
          <cell r="DC180">
            <v>8196</v>
          </cell>
          <cell r="DD180">
            <v>8196</v>
          </cell>
          <cell r="DE180">
            <v>8196</v>
          </cell>
          <cell r="DF180">
            <v>8196</v>
          </cell>
          <cell r="DG180">
            <v>8196</v>
          </cell>
          <cell r="DH180">
            <v>8195</v>
          </cell>
          <cell r="DJ180">
            <v>146001</v>
          </cell>
          <cell r="DK180">
            <v>9796</v>
          </cell>
          <cell r="DL180">
            <v>52646</v>
          </cell>
          <cell r="DM180">
            <v>8196</v>
          </cell>
          <cell r="DN180">
            <v>8196</v>
          </cell>
          <cell r="DO180">
            <v>8196</v>
          </cell>
          <cell r="DP180">
            <v>8196</v>
          </cell>
          <cell r="DQ180">
            <v>9796</v>
          </cell>
          <cell r="DR180">
            <v>8196</v>
          </cell>
          <cell r="DS180">
            <v>8196</v>
          </cell>
          <cell r="DT180">
            <v>8196</v>
          </cell>
          <cell r="DU180">
            <v>8196</v>
          </cell>
          <cell r="DV180">
            <v>8195</v>
          </cell>
          <cell r="DX180" t="str">
            <v>0</v>
          </cell>
          <cell r="DY180" t="str">
            <v>0</v>
          </cell>
          <cell r="DZ180" t="str">
            <v>0</v>
          </cell>
          <cell r="EA180" t="str">
            <v>0</v>
          </cell>
          <cell r="EB180" t="str">
            <v>0</v>
          </cell>
          <cell r="EC180" t="str">
            <v>0</v>
          </cell>
          <cell r="ED180" t="str">
            <v>0</v>
          </cell>
          <cell r="EE180" t="str">
            <v>0</v>
          </cell>
          <cell r="EF180" t="str">
            <v>0</v>
          </cell>
          <cell r="EG180" t="str">
            <v>0</v>
          </cell>
          <cell r="EH180" t="str">
            <v>0</v>
          </cell>
          <cell r="EI180" t="str">
            <v>0</v>
          </cell>
          <cell r="EJ180" t="str">
            <v>0</v>
          </cell>
          <cell r="EL180" t="str">
            <v>0</v>
          </cell>
          <cell r="EM180" t="str">
            <v>0</v>
          </cell>
          <cell r="EN180" t="str">
            <v>0</v>
          </cell>
          <cell r="EO180" t="str">
            <v>0</v>
          </cell>
          <cell r="EP180" t="str">
            <v>0</v>
          </cell>
          <cell r="EQ180" t="str">
            <v>0</v>
          </cell>
          <cell r="ER180" t="str">
            <v>0</v>
          </cell>
          <cell r="ES180" t="str">
            <v>0</v>
          </cell>
          <cell r="ET180" t="str">
            <v>0</v>
          </cell>
          <cell r="EU180" t="str">
            <v>0</v>
          </cell>
          <cell r="EV180" t="str">
            <v>0</v>
          </cell>
          <cell r="EW180" t="str">
            <v>0</v>
          </cell>
          <cell r="EX180" t="str">
            <v>0</v>
          </cell>
          <cell r="EZ180" t="str">
            <v>0</v>
          </cell>
          <cell r="FA180" t="str">
            <v>0</v>
          </cell>
          <cell r="FB180" t="str">
            <v>0</v>
          </cell>
          <cell r="FC180" t="str">
            <v>0</v>
          </cell>
          <cell r="FD180" t="str">
            <v>0</v>
          </cell>
          <cell r="FE180" t="str">
            <v>0</v>
          </cell>
          <cell r="FF180" t="str">
            <v>0</v>
          </cell>
          <cell r="FG180" t="str">
            <v>0</v>
          </cell>
          <cell r="FH180" t="str">
            <v>0</v>
          </cell>
          <cell r="FI180" t="str">
            <v>0</v>
          </cell>
          <cell r="FJ180" t="str">
            <v>0</v>
          </cell>
          <cell r="FK180" t="str">
            <v>0</v>
          </cell>
          <cell r="FL180" t="str">
            <v>0</v>
          </cell>
          <cell r="FN180">
            <v>229769</v>
          </cell>
          <cell r="FO180">
            <v>19147</v>
          </cell>
          <cell r="FP180">
            <v>19147</v>
          </cell>
          <cell r="FQ180">
            <v>19147</v>
          </cell>
          <cell r="FR180">
            <v>19147</v>
          </cell>
          <cell r="FS180">
            <v>19147</v>
          </cell>
          <cell r="FT180">
            <v>19147</v>
          </cell>
          <cell r="FU180">
            <v>19147</v>
          </cell>
          <cell r="FV180">
            <v>19147</v>
          </cell>
          <cell r="FW180">
            <v>19147</v>
          </cell>
          <cell r="FX180">
            <v>19147</v>
          </cell>
          <cell r="FY180">
            <v>19147</v>
          </cell>
          <cell r="FZ180">
            <v>19152</v>
          </cell>
          <cell r="GB180">
            <v>229769</v>
          </cell>
          <cell r="GC180">
            <v>19147</v>
          </cell>
          <cell r="GD180">
            <v>19147</v>
          </cell>
          <cell r="GE180">
            <v>19147</v>
          </cell>
          <cell r="GF180">
            <v>19147</v>
          </cell>
          <cell r="GG180">
            <v>19147</v>
          </cell>
          <cell r="GH180">
            <v>19147</v>
          </cell>
          <cell r="GI180">
            <v>19147</v>
          </cell>
          <cell r="GJ180">
            <v>19147</v>
          </cell>
          <cell r="GK180">
            <v>19147</v>
          </cell>
          <cell r="GL180">
            <v>19147</v>
          </cell>
          <cell r="GM180">
            <v>19147</v>
          </cell>
          <cell r="GN180">
            <v>19152</v>
          </cell>
        </row>
        <row r="181">
          <cell r="A181" t="str">
            <v>Rent, Maint., &amp; Utilities</v>
          </cell>
          <cell r="B181">
            <v>571569</v>
          </cell>
          <cell r="C181">
            <v>49994</v>
          </cell>
          <cell r="D181">
            <v>50907</v>
          </cell>
          <cell r="E181">
            <v>50681</v>
          </cell>
          <cell r="F181">
            <v>50580</v>
          </cell>
          <cell r="G181">
            <v>50655</v>
          </cell>
          <cell r="H181">
            <v>50420</v>
          </cell>
          <cell r="I181">
            <v>45198</v>
          </cell>
          <cell r="J181">
            <v>44739</v>
          </cell>
          <cell r="K181">
            <v>44552</v>
          </cell>
          <cell r="L181">
            <v>44553</v>
          </cell>
          <cell r="M181">
            <v>44613</v>
          </cell>
          <cell r="N181">
            <v>44677</v>
          </cell>
          <cell r="P181">
            <v>76213.119999999995</v>
          </cell>
          <cell r="Q181">
            <v>6573.26</v>
          </cell>
          <cell r="R181">
            <v>6592.26</v>
          </cell>
          <cell r="S181">
            <v>6573.26</v>
          </cell>
          <cell r="T181">
            <v>6578.26</v>
          </cell>
          <cell r="U181">
            <v>6592.26</v>
          </cell>
          <cell r="V181">
            <v>6578.26</v>
          </cell>
          <cell r="W181">
            <v>6147.26</v>
          </cell>
          <cell r="X181">
            <v>6119.26</v>
          </cell>
          <cell r="Y181">
            <v>6115.26</v>
          </cell>
          <cell r="Z181">
            <v>6107.26</v>
          </cell>
          <cell r="AA181">
            <v>6122.26</v>
          </cell>
          <cell r="AB181">
            <v>6114.26</v>
          </cell>
          <cell r="AD181">
            <v>476098.72</v>
          </cell>
          <cell r="AE181">
            <v>41291.46</v>
          </cell>
          <cell r="AF181">
            <v>41087.46</v>
          </cell>
          <cell r="AG181">
            <v>40831.46</v>
          </cell>
          <cell r="AH181">
            <v>40935.46</v>
          </cell>
          <cell r="AI181">
            <v>40965.46</v>
          </cell>
          <cell r="AJ181">
            <v>40782.46</v>
          </cell>
          <cell r="AK181">
            <v>38339.46</v>
          </cell>
          <cell r="AL181">
            <v>38430.46</v>
          </cell>
          <cell r="AM181">
            <v>38340.46</v>
          </cell>
          <cell r="AN181">
            <v>38257.46</v>
          </cell>
          <cell r="AO181">
            <v>38431.46</v>
          </cell>
          <cell r="AP181">
            <v>38405.660000000003</v>
          </cell>
          <cell r="AR181">
            <v>428658</v>
          </cell>
          <cell r="AS181">
            <v>36436</v>
          </cell>
          <cell r="AT181">
            <v>36436</v>
          </cell>
          <cell r="AU181">
            <v>36536</v>
          </cell>
          <cell r="AV181">
            <v>36461</v>
          </cell>
          <cell r="AW181">
            <v>36462</v>
          </cell>
          <cell r="AX181">
            <v>35593</v>
          </cell>
          <cell r="AY181">
            <v>35108</v>
          </cell>
          <cell r="AZ181">
            <v>35190</v>
          </cell>
          <cell r="BA181">
            <v>35108</v>
          </cell>
          <cell r="BB181">
            <v>35111</v>
          </cell>
          <cell r="BC181">
            <v>35109</v>
          </cell>
          <cell r="BD181">
            <v>35108</v>
          </cell>
          <cell r="BF181">
            <v>86354.28</v>
          </cell>
          <cell r="BG181">
            <v>7729.54</v>
          </cell>
          <cell r="BH181">
            <v>7775.54</v>
          </cell>
          <cell r="BI181">
            <v>7729.54</v>
          </cell>
          <cell r="BJ181">
            <v>7743.54</v>
          </cell>
          <cell r="BK181">
            <v>7775.54</v>
          </cell>
          <cell r="BL181">
            <v>7743.54</v>
          </cell>
          <cell r="BM181">
            <v>6639.54</v>
          </cell>
          <cell r="BN181">
            <v>6657.54</v>
          </cell>
          <cell r="BO181">
            <v>6639.54</v>
          </cell>
          <cell r="BP181">
            <v>6622.54</v>
          </cell>
          <cell r="BQ181">
            <v>6657.54</v>
          </cell>
          <cell r="BR181">
            <v>6640.34</v>
          </cell>
          <cell r="BT181">
            <v>62131.08</v>
          </cell>
          <cell r="BU181">
            <v>5239.34</v>
          </cell>
          <cell r="BV181">
            <v>5272.34</v>
          </cell>
          <cell r="BW181">
            <v>5239.34</v>
          </cell>
          <cell r="BX181">
            <v>5249.34</v>
          </cell>
          <cell r="BY181">
            <v>5272.34</v>
          </cell>
          <cell r="BZ181">
            <v>5249.34</v>
          </cell>
          <cell r="CA181">
            <v>5099.34</v>
          </cell>
          <cell r="CB181">
            <v>5110.34</v>
          </cell>
          <cell r="CC181">
            <v>5099.34</v>
          </cell>
          <cell r="CD181">
            <v>5089.34</v>
          </cell>
          <cell r="CE181">
            <v>5110.34</v>
          </cell>
          <cell r="CF181">
            <v>5100.34</v>
          </cell>
          <cell r="CH181">
            <v>234219.8</v>
          </cell>
          <cell r="CI181">
            <v>20903.400000000001</v>
          </cell>
          <cell r="CJ181">
            <v>19171.400000000001</v>
          </cell>
          <cell r="CK181">
            <v>19061.400000000001</v>
          </cell>
          <cell r="CL181">
            <v>19387.400000000001</v>
          </cell>
          <cell r="CM181">
            <v>19164.400000000001</v>
          </cell>
          <cell r="CN181">
            <v>19093.400000000001</v>
          </cell>
          <cell r="CO181">
            <v>17811.400000000001</v>
          </cell>
          <cell r="CP181">
            <v>17797.400000000001</v>
          </cell>
          <cell r="CQ181">
            <v>17544.400000000001</v>
          </cell>
          <cell r="CR181">
            <v>21517.4</v>
          </cell>
          <cell r="CS181">
            <v>21208.400000000001</v>
          </cell>
          <cell r="CT181">
            <v>21559.4</v>
          </cell>
          <cell r="CV181">
            <v>840903</v>
          </cell>
          <cell r="CW181">
            <v>71265</v>
          </cell>
          <cell r="CX181">
            <v>71265</v>
          </cell>
          <cell r="CY181">
            <v>71490</v>
          </cell>
          <cell r="CZ181">
            <v>71265</v>
          </cell>
          <cell r="DA181">
            <v>71265</v>
          </cell>
          <cell r="DB181">
            <v>71265</v>
          </cell>
          <cell r="DC181">
            <v>68848</v>
          </cell>
          <cell r="DD181">
            <v>68848</v>
          </cell>
          <cell r="DE181">
            <v>68848</v>
          </cell>
          <cell r="DF181">
            <v>68848</v>
          </cell>
          <cell r="DG181">
            <v>68848</v>
          </cell>
          <cell r="DH181">
            <v>68848</v>
          </cell>
          <cell r="DJ181">
            <v>2776147</v>
          </cell>
          <cell r="DK181">
            <v>239432</v>
          </cell>
          <cell r="DL181">
            <v>238507</v>
          </cell>
          <cell r="DM181">
            <v>238142</v>
          </cell>
          <cell r="DN181">
            <v>238200</v>
          </cell>
          <cell r="DO181">
            <v>238152</v>
          </cell>
          <cell r="DP181">
            <v>236725</v>
          </cell>
          <cell r="DQ181">
            <v>223191</v>
          </cell>
          <cell r="DR181">
            <v>222892</v>
          </cell>
          <cell r="DS181">
            <v>222247</v>
          </cell>
          <cell r="DT181">
            <v>226106</v>
          </cell>
          <cell r="DU181">
            <v>226100</v>
          </cell>
          <cell r="DV181">
            <v>226453</v>
          </cell>
          <cell r="DX181">
            <v>442491.96</v>
          </cell>
          <cell r="DY181">
            <v>36173.58</v>
          </cell>
          <cell r="DZ181">
            <v>37150.58</v>
          </cell>
          <cell r="EA181">
            <v>37861.58</v>
          </cell>
          <cell r="EB181">
            <v>37879.58</v>
          </cell>
          <cell r="EC181">
            <v>37492.58</v>
          </cell>
          <cell r="ED181">
            <v>37818.58</v>
          </cell>
          <cell r="EE181">
            <v>36554.58</v>
          </cell>
          <cell r="EF181">
            <v>36832.58</v>
          </cell>
          <cell r="EG181">
            <v>36141.58</v>
          </cell>
          <cell r="EH181">
            <v>36406.58</v>
          </cell>
          <cell r="EI181">
            <v>35840.58</v>
          </cell>
          <cell r="EJ181">
            <v>36339.58</v>
          </cell>
          <cell r="EL181">
            <v>807995</v>
          </cell>
          <cell r="EM181">
            <v>45376</v>
          </cell>
          <cell r="EN181">
            <v>46087</v>
          </cell>
          <cell r="EO181">
            <v>109614</v>
          </cell>
          <cell r="EP181">
            <v>117610</v>
          </cell>
          <cell r="EQ181">
            <v>103924</v>
          </cell>
          <cell r="ER181">
            <v>106584</v>
          </cell>
          <cell r="ES181">
            <v>44894</v>
          </cell>
          <cell r="ET181">
            <v>43610</v>
          </cell>
          <cell r="EU181">
            <v>56741</v>
          </cell>
          <cell r="EV181">
            <v>43803</v>
          </cell>
          <cell r="EW181">
            <v>42189</v>
          </cell>
          <cell r="EX181">
            <v>47563</v>
          </cell>
          <cell r="EZ181">
            <v>16861</v>
          </cell>
          <cell r="FA181">
            <v>1406</v>
          </cell>
          <cell r="FB181">
            <v>1407</v>
          </cell>
          <cell r="FC181">
            <v>1406</v>
          </cell>
          <cell r="FD181">
            <v>1406</v>
          </cell>
          <cell r="FE181">
            <v>1407</v>
          </cell>
          <cell r="FF181">
            <v>1406</v>
          </cell>
          <cell r="FG181">
            <v>1406</v>
          </cell>
          <cell r="FH181">
            <v>1406</v>
          </cell>
          <cell r="FI181">
            <v>1403</v>
          </cell>
          <cell r="FJ181">
            <v>1402</v>
          </cell>
          <cell r="FK181">
            <v>1403</v>
          </cell>
          <cell r="FL181">
            <v>1403</v>
          </cell>
          <cell r="FN181">
            <v>307080</v>
          </cell>
          <cell r="FO181">
            <v>25590</v>
          </cell>
          <cell r="FP181">
            <v>25590</v>
          </cell>
          <cell r="FQ181">
            <v>25590</v>
          </cell>
          <cell r="FR181">
            <v>25590</v>
          </cell>
          <cell r="FS181">
            <v>25590</v>
          </cell>
          <cell r="FT181">
            <v>25590</v>
          </cell>
          <cell r="FU181">
            <v>25590</v>
          </cell>
          <cell r="FV181">
            <v>25590</v>
          </cell>
          <cell r="FW181">
            <v>25590</v>
          </cell>
          <cell r="FX181">
            <v>25590</v>
          </cell>
          <cell r="FY181">
            <v>25590</v>
          </cell>
          <cell r="FZ181">
            <v>25590</v>
          </cell>
          <cell r="GB181">
            <v>1574427.96</v>
          </cell>
          <cell r="GC181">
            <v>108545.58</v>
          </cell>
          <cell r="GD181">
            <v>110234.58</v>
          </cell>
          <cell r="GE181">
            <v>174471.58</v>
          </cell>
          <cell r="GF181">
            <v>182485.58</v>
          </cell>
          <cell r="GG181">
            <v>168413.58</v>
          </cell>
          <cell r="GH181">
            <v>171398.58</v>
          </cell>
          <cell r="GI181">
            <v>108444.58</v>
          </cell>
          <cell r="GJ181">
            <v>107438.58</v>
          </cell>
          <cell r="GK181">
            <v>119875.58</v>
          </cell>
          <cell r="GL181">
            <v>107201.58</v>
          </cell>
          <cell r="GM181">
            <v>105022.58</v>
          </cell>
          <cell r="GN181">
            <v>110895.58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0</v>
          </cell>
          <cell r="V182" t="str">
            <v>0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0</v>
          </cell>
          <cell r="AA182" t="str">
            <v>0</v>
          </cell>
          <cell r="AB182" t="str">
            <v>0</v>
          </cell>
          <cell r="AD182" t="str">
            <v>0</v>
          </cell>
          <cell r="AE182" t="str">
            <v>0</v>
          </cell>
          <cell r="AF182" t="str">
            <v>0</v>
          </cell>
          <cell r="AG182" t="str">
            <v>0</v>
          </cell>
          <cell r="AH182" t="str">
            <v>0</v>
          </cell>
          <cell r="AI182" t="str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0</v>
          </cell>
          <cell r="AN182" t="str">
            <v>0</v>
          </cell>
          <cell r="AO182" t="str">
            <v>0</v>
          </cell>
          <cell r="AP182" t="str">
            <v>0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 t="str">
            <v>0</v>
          </cell>
          <cell r="BG182" t="str">
            <v>0</v>
          </cell>
          <cell r="BH182" t="str">
            <v>0</v>
          </cell>
          <cell r="BI182" t="str">
            <v>0</v>
          </cell>
          <cell r="BJ182" t="str">
            <v>0</v>
          </cell>
          <cell r="BK182" t="str">
            <v>0</v>
          </cell>
          <cell r="BL182" t="str">
            <v>0</v>
          </cell>
          <cell r="BM182" t="str">
            <v>0</v>
          </cell>
          <cell r="BN182" t="str">
            <v>0</v>
          </cell>
          <cell r="BO182" t="str">
            <v>0</v>
          </cell>
          <cell r="BP182" t="str">
            <v>0</v>
          </cell>
          <cell r="BQ182" t="str">
            <v>0</v>
          </cell>
          <cell r="BR182" t="str">
            <v>0</v>
          </cell>
          <cell r="BT182" t="str">
            <v>0</v>
          </cell>
          <cell r="BU182" t="str">
            <v>0</v>
          </cell>
          <cell r="BV182" t="str">
            <v>0</v>
          </cell>
          <cell r="BW182" t="str">
            <v>0</v>
          </cell>
          <cell r="BX182" t="str">
            <v>0</v>
          </cell>
          <cell r="BY182" t="str">
            <v>0</v>
          </cell>
          <cell r="BZ182" t="str">
            <v>0</v>
          </cell>
          <cell r="CA182" t="str">
            <v>0</v>
          </cell>
          <cell r="CB182" t="str">
            <v>0</v>
          </cell>
          <cell r="CC182" t="str">
            <v>0</v>
          </cell>
          <cell r="CD182" t="str">
            <v>0</v>
          </cell>
          <cell r="CE182" t="str">
            <v>0</v>
          </cell>
          <cell r="CF182" t="str">
            <v>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>
            <v>20004</v>
          </cell>
          <cell r="CW182">
            <v>1667</v>
          </cell>
          <cell r="CX182">
            <v>1667</v>
          </cell>
          <cell r="CY182">
            <v>1667</v>
          </cell>
          <cell r="CZ182">
            <v>1667</v>
          </cell>
          <cell r="DA182">
            <v>1667</v>
          </cell>
          <cell r="DB182">
            <v>1667</v>
          </cell>
          <cell r="DC182">
            <v>1667</v>
          </cell>
          <cell r="DD182">
            <v>1667</v>
          </cell>
          <cell r="DE182">
            <v>1667</v>
          </cell>
          <cell r="DF182">
            <v>1667</v>
          </cell>
          <cell r="DG182">
            <v>1667</v>
          </cell>
          <cell r="DH182">
            <v>1667</v>
          </cell>
          <cell r="DJ182">
            <v>20004</v>
          </cell>
          <cell r="DK182">
            <v>1667</v>
          </cell>
          <cell r="DL182">
            <v>1667</v>
          </cell>
          <cell r="DM182">
            <v>1667</v>
          </cell>
          <cell r="DN182">
            <v>1667</v>
          </cell>
          <cell r="DO182">
            <v>1667</v>
          </cell>
          <cell r="DP182">
            <v>1667</v>
          </cell>
          <cell r="DQ182">
            <v>1667</v>
          </cell>
          <cell r="DR182">
            <v>1667</v>
          </cell>
          <cell r="DS182">
            <v>1667</v>
          </cell>
          <cell r="DT182">
            <v>1667</v>
          </cell>
          <cell r="DU182">
            <v>1667</v>
          </cell>
          <cell r="DV182">
            <v>1667</v>
          </cell>
          <cell r="DX182">
            <v>3200</v>
          </cell>
          <cell r="DY182">
            <v>800</v>
          </cell>
          <cell r="DZ182">
            <v>300</v>
          </cell>
          <cell r="EA182">
            <v>300</v>
          </cell>
          <cell r="EB182">
            <v>100</v>
          </cell>
          <cell r="EC182">
            <v>600</v>
          </cell>
          <cell r="ED182">
            <v>300</v>
          </cell>
          <cell r="EE182">
            <v>100</v>
          </cell>
          <cell r="EF182">
            <v>300</v>
          </cell>
          <cell r="EG182">
            <v>100</v>
          </cell>
          <cell r="EH182">
            <v>100</v>
          </cell>
          <cell r="EI182">
            <v>100</v>
          </cell>
          <cell r="EJ182">
            <v>100</v>
          </cell>
          <cell r="EL182">
            <v>5700</v>
          </cell>
          <cell r="EM182">
            <v>475</v>
          </cell>
          <cell r="EN182">
            <v>475</v>
          </cell>
          <cell r="EO182">
            <v>475</v>
          </cell>
          <cell r="EP182">
            <v>475</v>
          </cell>
          <cell r="EQ182">
            <v>475</v>
          </cell>
          <cell r="ER182">
            <v>475</v>
          </cell>
          <cell r="ES182">
            <v>475</v>
          </cell>
          <cell r="ET182">
            <v>475</v>
          </cell>
          <cell r="EU182">
            <v>475</v>
          </cell>
          <cell r="EV182">
            <v>475</v>
          </cell>
          <cell r="EW182">
            <v>475</v>
          </cell>
          <cell r="EX182">
            <v>475</v>
          </cell>
          <cell r="EZ182" t="str">
            <v>0</v>
          </cell>
          <cell r="FA182" t="str">
            <v>0</v>
          </cell>
          <cell r="FB182" t="str">
            <v>0</v>
          </cell>
          <cell r="FC182" t="str">
            <v>0</v>
          </cell>
          <cell r="FD182" t="str">
            <v>0</v>
          </cell>
          <cell r="FE182" t="str">
            <v>0</v>
          </cell>
          <cell r="FF182" t="str">
            <v>0</v>
          </cell>
          <cell r="FG182" t="str">
            <v>0</v>
          </cell>
          <cell r="FH182" t="str">
            <v>0</v>
          </cell>
          <cell r="FI182" t="str">
            <v>0</v>
          </cell>
          <cell r="FJ182" t="str">
            <v>0</v>
          </cell>
          <cell r="FK182" t="str">
            <v>0</v>
          </cell>
          <cell r="FL182" t="str">
            <v>0</v>
          </cell>
          <cell r="FN182">
            <v>36000</v>
          </cell>
          <cell r="FO182">
            <v>3000</v>
          </cell>
          <cell r="FP182">
            <v>3000</v>
          </cell>
          <cell r="FQ182">
            <v>3000</v>
          </cell>
          <cell r="FR182">
            <v>3000</v>
          </cell>
          <cell r="FS182">
            <v>3000</v>
          </cell>
          <cell r="FT182">
            <v>3000</v>
          </cell>
          <cell r="FU182">
            <v>3000</v>
          </cell>
          <cell r="FV182">
            <v>3000</v>
          </cell>
          <cell r="FW182">
            <v>3000</v>
          </cell>
          <cell r="FX182">
            <v>3000</v>
          </cell>
          <cell r="FY182">
            <v>3000</v>
          </cell>
          <cell r="FZ182">
            <v>3000</v>
          </cell>
          <cell r="GB182">
            <v>44900</v>
          </cell>
          <cell r="GC182">
            <v>4275</v>
          </cell>
          <cell r="GD182">
            <v>3775</v>
          </cell>
          <cell r="GE182">
            <v>3775</v>
          </cell>
          <cell r="GF182">
            <v>3575</v>
          </cell>
          <cell r="GG182">
            <v>4075</v>
          </cell>
          <cell r="GH182">
            <v>3775</v>
          </cell>
          <cell r="GI182">
            <v>3575</v>
          </cell>
          <cell r="GJ182">
            <v>3775</v>
          </cell>
          <cell r="GK182">
            <v>3575</v>
          </cell>
          <cell r="GL182">
            <v>3575</v>
          </cell>
          <cell r="GM182">
            <v>3575</v>
          </cell>
          <cell r="GN182">
            <v>3575</v>
          </cell>
        </row>
        <row r="183">
          <cell r="A183" t="str">
            <v>Telecom</v>
          </cell>
          <cell r="B183">
            <v>69569</v>
          </cell>
          <cell r="C183">
            <v>6012</v>
          </cell>
          <cell r="D183">
            <v>6060</v>
          </cell>
          <cell r="E183">
            <v>6043</v>
          </cell>
          <cell r="F183">
            <v>6031</v>
          </cell>
          <cell r="G183">
            <v>6042</v>
          </cell>
          <cell r="H183">
            <v>6011</v>
          </cell>
          <cell r="I183">
            <v>5584</v>
          </cell>
          <cell r="J183">
            <v>5566</v>
          </cell>
          <cell r="K183">
            <v>5541</v>
          </cell>
          <cell r="L183">
            <v>5559</v>
          </cell>
          <cell r="M183">
            <v>5550</v>
          </cell>
          <cell r="N183">
            <v>5570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0</v>
          </cell>
          <cell r="V183" t="str">
            <v>0</v>
          </cell>
          <cell r="W183" t="str">
            <v>0</v>
          </cell>
          <cell r="X183" t="str">
            <v>0</v>
          </cell>
          <cell r="Y183" t="str">
            <v>0</v>
          </cell>
          <cell r="Z183" t="str">
            <v>0</v>
          </cell>
          <cell r="AA183" t="str">
            <v>0</v>
          </cell>
          <cell r="AB183" t="str">
            <v>0</v>
          </cell>
          <cell r="AD183">
            <v>1160</v>
          </cell>
          <cell r="AE183">
            <v>100</v>
          </cell>
          <cell r="AF183">
            <v>102</v>
          </cell>
          <cell r="AG183">
            <v>100</v>
          </cell>
          <cell r="AH183">
            <v>100</v>
          </cell>
          <cell r="AI183">
            <v>100</v>
          </cell>
          <cell r="AJ183">
            <v>100</v>
          </cell>
          <cell r="AK183">
            <v>93</v>
          </cell>
          <cell r="AL183">
            <v>93</v>
          </cell>
          <cell r="AM183">
            <v>93</v>
          </cell>
          <cell r="AN183">
            <v>93</v>
          </cell>
          <cell r="AO183">
            <v>93</v>
          </cell>
          <cell r="AP183">
            <v>93</v>
          </cell>
          <cell r="AR183" t="str">
            <v>0</v>
          </cell>
          <cell r="AS183" t="str">
            <v>0</v>
          </cell>
          <cell r="AT183" t="str">
            <v>0</v>
          </cell>
          <cell r="AU183" t="str">
            <v>0</v>
          </cell>
          <cell r="AV183" t="str">
            <v>0</v>
          </cell>
          <cell r="AW183" t="str">
            <v>0</v>
          </cell>
          <cell r="AX183" t="str">
            <v>0</v>
          </cell>
          <cell r="AY183" t="str">
            <v>0</v>
          </cell>
          <cell r="AZ183" t="str">
            <v>0</v>
          </cell>
          <cell r="BA183" t="str">
            <v>0</v>
          </cell>
          <cell r="BB183" t="str">
            <v>0</v>
          </cell>
          <cell r="BC183" t="str">
            <v>0</v>
          </cell>
          <cell r="BD183" t="str">
            <v>0</v>
          </cell>
          <cell r="BF183" t="str">
            <v>0</v>
          </cell>
          <cell r="BG183" t="str">
            <v>0</v>
          </cell>
          <cell r="BH183" t="str">
            <v>0</v>
          </cell>
          <cell r="BI183" t="str">
            <v>0</v>
          </cell>
          <cell r="BJ183" t="str">
            <v>0</v>
          </cell>
          <cell r="BK183" t="str">
            <v>0</v>
          </cell>
          <cell r="BL183" t="str">
            <v>0</v>
          </cell>
          <cell r="BM183" t="str">
            <v>0</v>
          </cell>
          <cell r="BN183" t="str">
            <v>0</v>
          </cell>
          <cell r="BO183" t="str">
            <v>0</v>
          </cell>
          <cell r="BP183" t="str">
            <v>0</v>
          </cell>
          <cell r="BQ183" t="str">
            <v>0</v>
          </cell>
          <cell r="BR183" t="str">
            <v>0</v>
          </cell>
          <cell r="BT183">
            <v>321</v>
          </cell>
          <cell r="BU183">
            <v>27</v>
          </cell>
          <cell r="BV183">
            <v>28</v>
          </cell>
          <cell r="BW183">
            <v>28</v>
          </cell>
          <cell r="BX183">
            <v>28</v>
          </cell>
          <cell r="BY183">
            <v>28</v>
          </cell>
          <cell r="BZ183">
            <v>27</v>
          </cell>
          <cell r="CA183">
            <v>26</v>
          </cell>
          <cell r="CB183">
            <v>25</v>
          </cell>
          <cell r="CC183">
            <v>25</v>
          </cell>
          <cell r="CD183">
            <v>25</v>
          </cell>
          <cell r="CE183">
            <v>25</v>
          </cell>
          <cell r="CF183">
            <v>29</v>
          </cell>
          <cell r="CH183">
            <v>1157</v>
          </cell>
          <cell r="CI183">
            <v>100</v>
          </cell>
          <cell r="CJ183">
            <v>101</v>
          </cell>
          <cell r="CK183">
            <v>101</v>
          </cell>
          <cell r="CL183">
            <v>100</v>
          </cell>
          <cell r="CM183">
            <v>101</v>
          </cell>
          <cell r="CN183">
            <v>100</v>
          </cell>
          <cell r="CO183">
            <v>94</v>
          </cell>
          <cell r="CP183">
            <v>93</v>
          </cell>
          <cell r="CQ183">
            <v>92</v>
          </cell>
          <cell r="CR183">
            <v>93</v>
          </cell>
          <cell r="CS183">
            <v>92</v>
          </cell>
          <cell r="CT183">
            <v>90</v>
          </cell>
          <cell r="CV183">
            <v>841991</v>
          </cell>
          <cell r="CW183">
            <v>72614</v>
          </cell>
          <cell r="CX183">
            <v>73261</v>
          </cell>
          <cell r="CY183">
            <v>73069</v>
          </cell>
          <cell r="CZ183">
            <v>72766</v>
          </cell>
          <cell r="DA183">
            <v>72923</v>
          </cell>
          <cell r="DB183">
            <v>72547</v>
          </cell>
          <cell r="DC183">
            <v>67747</v>
          </cell>
          <cell r="DD183">
            <v>67505</v>
          </cell>
          <cell r="DE183">
            <v>67283</v>
          </cell>
          <cell r="DF183">
            <v>67414</v>
          </cell>
          <cell r="DG183">
            <v>67360</v>
          </cell>
          <cell r="DH183">
            <v>67502</v>
          </cell>
          <cell r="DJ183">
            <v>914198</v>
          </cell>
          <cell r="DK183">
            <v>78853</v>
          </cell>
          <cell r="DL183">
            <v>79552</v>
          </cell>
          <cell r="DM183">
            <v>79341</v>
          </cell>
          <cell r="DN183">
            <v>79025</v>
          </cell>
          <cell r="DO183">
            <v>79194</v>
          </cell>
          <cell r="DP183">
            <v>78785</v>
          </cell>
          <cell r="DQ183">
            <v>73544</v>
          </cell>
          <cell r="DR183">
            <v>73282</v>
          </cell>
          <cell r="DS183">
            <v>73034</v>
          </cell>
          <cell r="DT183">
            <v>73184</v>
          </cell>
          <cell r="DU183">
            <v>73120</v>
          </cell>
          <cell r="DV183">
            <v>73284</v>
          </cell>
          <cell r="DX183" t="str">
            <v>0</v>
          </cell>
          <cell r="DY183" t="str">
            <v>0</v>
          </cell>
          <cell r="DZ183" t="str">
            <v>0</v>
          </cell>
          <cell r="EA183" t="str">
            <v>0</v>
          </cell>
          <cell r="EB183" t="str">
            <v>0</v>
          </cell>
          <cell r="EC183" t="str">
            <v>0</v>
          </cell>
          <cell r="ED183" t="str">
            <v>0</v>
          </cell>
          <cell r="EE183" t="str">
            <v>0</v>
          </cell>
          <cell r="EF183" t="str">
            <v>0</v>
          </cell>
          <cell r="EG183" t="str">
            <v>0</v>
          </cell>
          <cell r="EH183" t="str">
            <v>0</v>
          </cell>
          <cell r="EI183" t="str">
            <v>0</v>
          </cell>
          <cell r="EJ183" t="str">
            <v>0</v>
          </cell>
          <cell r="EL183">
            <v>12162</v>
          </cell>
          <cell r="EM183">
            <v>1014</v>
          </cell>
          <cell r="EN183">
            <v>1014</v>
          </cell>
          <cell r="EO183">
            <v>1014</v>
          </cell>
          <cell r="EP183">
            <v>1014</v>
          </cell>
          <cell r="EQ183">
            <v>1014</v>
          </cell>
          <cell r="ER183">
            <v>1014</v>
          </cell>
          <cell r="ES183">
            <v>1013</v>
          </cell>
          <cell r="ET183">
            <v>1013</v>
          </cell>
          <cell r="EU183">
            <v>1013</v>
          </cell>
          <cell r="EV183">
            <v>1013</v>
          </cell>
          <cell r="EW183">
            <v>1013</v>
          </cell>
          <cell r="EX183">
            <v>1013</v>
          </cell>
          <cell r="EZ183" t="str">
            <v>0</v>
          </cell>
          <cell r="FA183" t="str">
            <v>0</v>
          </cell>
          <cell r="FB183" t="str">
            <v>0</v>
          </cell>
          <cell r="FC183" t="str">
            <v>0</v>
          </cell>
          <cell r="FD183" t="str">
            <v>0</v>
          </cell>
          <cell r="FE183" t="str">
            <v>0</v>
          </cell>
          <cell r="FF183" t="str">
            <v>0</v>
          </cell>
          <cell r="FG183" t="str">
            <v>0</v>
          </cell>
          <cell r="FH183" t="str">
            <v>0</v>
          </cell>
          <cell r="FI183" t="str">
            <v>0</v>
          </cell>
          <cell r="FJ183" t="str">
            <v>0</v>
          </cell>
          <cell r="FK183" t="str">
            <v>0</v>
          </cell>
          <cell r="FL183" t="str">
            <v>0</v>
          </cell>
          <cell r="FN183">
            <v>515562</v>
          </cell>
          <cell r="FO183">
            <v>42920</v>
          </cell>
          <cell r="FP183">
            <v>43114</v>
          </cell>
          <cell r="FQ183">
            <v>43681</v>
          </cell>
          <cell r="FR183">
            <v>43554</v>
          </cell>
          <cell r="FS183">
            <v>43599</v>
          </cell>
          <cell r="FT183">
            <v>43495</v>
          </cell>
          <cell r="FU183">
            <v>42800</v>
          </cell>
          <cell r="FV183">
            <v>42695</v>
          </cell>
          <cell r="FW183">
            <v>42531</v>
          </cell>
          <cell r="FX183">
            <v>42419</v>
          </cell>
          <cell r="FY183">
            <v>42374</v>
          </cell>
          <cell r="FZ183">
            <v>42380</v>
          </cell>
          <cell r="GB183">
            <v>527724</v>
          </cell>
          <cell r="GC183">
            <v>43934</v>
          </cell>
          <cell r="GD183">
            <v>44128</v>
          </cell>
          <cell r="GE183">
            <v>44695</v>
          </cell>
          <cell r="GF183">
            <v>44568</v>
          </cell>
          <cell r="GG183">
            <v>44613</v>
          </cell>
          <cell r="GH183">
            <v>44509</v>
          </cell>
          <cell r="GI183">
            <v>43813</v>
          </cell>
          <cell r="GJ183">
            <v>43708</v>
          </cell>
          <cell r="GK183">
            <v>43544</v>
          </cell>
          <cell r="GL183">
            <v>43432</v>
          </cell>
          <cell r="GM183">
            <v>43387</v>
          </cell>
          <cell r="GN183">
            <v>43393</v>
          </cell>
        </row>
        <row r="184">
          <cell r="A184" t="str">
            <v>Travel &amp; Entertainment</v>
          </cell>
          <cell r="B184">
            <v>135001</v>
          </cell>
          <cell r="C184">
            <v>11408.4</v>
          </cell>
          <cell r="D184">
            <v>11188.4</v>
          </cell>
          <cell r="E184">
            <v>11188.4</v>
          </cell>
          <cell r="F184">
            <v>11288.4</v>
          </cell>
          <cell r="G184">
            <v>11188.4</v>
          </cell>
          <cell r="H184">
            <v>11288.4</v>
          </cell>
          <cell r="I184">
            <v>11188.4</v>
          </cell>
          <cell r="J184">
            <v>11188.4</v>
          </cell>
          <cell r="K184">
            <v>11188.4</v>
          </cell>
          <cell r="L184">
            <v>11288.4</v>
          </cell>
          <cell r="M184">
            <v>11188.4</v>
          </cell>
          <cell r="N184">
            <v>11408.6</v>
          </cell>
          <cell r="P184">
            <v>17089</v>
          </cell>
          <cell r="Q184">
            <v>1405.5</v>
          </cell>
          <cell r="R184">
            <v>1475.5</v>
          </cell>
          <cell r="S184">
            <v>1405.5</v>
          </cell>
          <cell r="T184">
            <v>1412.5</v>
          </cell>
          <cell r="U184">
            <v>1405.5</v>
          </cell>
          <cell r="V184">
            <v>1405.5</v>
          </cell>
          <cell r="W184">
            <v>1405.5</v>
          </cell>
          <cell r="X184">
            <v>1475.5</v>
          </cell>
          <cell r="Y184">
            <v>1405.5</v>
          </cell>
          <cell r="Z184">
            <v>1475.5</v>
          </cell>
          <cell r="AA184">
            <v>1412.5</v>
          </cell>
          <cell r="AB184">
            <v>1404.5</v>
          </cell>
          <cell r="AD184">
            <v>89776.08</v>
          </cell>
          <cell r="AE184">
            <v>7414.23</v>
          </cell>
          <cell r="AF184">
            <v>6913.23</v>
          </cell>
          <cell r="AG184">
            <v>8142.23</v>
          </cell>
          <cell r="AH184">
            <v>7413.23</v>
          </cell>
          <cell r="AI184">
            <v>6913.23</v>
          </cell>
          <cell r="AJ184">
            <v>8113.23</v>
          </cell>
          <cell r="AK184">
            <v>7413.23</v>
          </cell>
          <cell r="AL184">
            <v>6913.23</v>
          </cell>
          <cell r="AM184">
            <v>8113.23</v>
          </cell>
          <cell r="AN184">
            <v>7413.23</v>
          </cell>
          <cell r="AO184">
            <v>6913.23</v>
          </cell>
          <cell r="AP184">
            <v>8100.55</v>
          </cell>
          <cell r="AR184">
            <v>60388</v>
          </cell>
          <cell r="AS184">
            <v>5457</v>
          </cell>
          <cell r="AT184">
            <v>5487</v>
          </cell>
          <cell r="AU184">
            <v>4887</v>
          </cell>
          <cell r="AV184">
            <v>4887</v>
          </cell>
          <cell r="AW184">
            <v>4887</v>
          </cell>
          <cell r="AX184">
            <v>4887</v>
          </cell>
          <cell r="AY184">
            <v>5457</v>
          </cell>
          <cell r="AZ184">
            <v>4887</v>
          </cell>
          <cell r="BA184">
            <v>4887</v>
          </cell>
          <cell r="BB184">
            <v>4887</v>
          </cell>
          <cell r="BC184">
            <v>4887</v>
          </cell>
          <cell r="BD184">
            <v>4891</v>
          </cell>
          <cell r="BF184">
            <v>19166.919999999998</v>
          </cell>
          <cell r="BG184">
            <v>1597.77</v>
          </cell>
          <cell r="BH184">
            <v>1597.77</v>
          </cell>
          <cell r="BI184">
            <v>1597.77</v>
          </cell>
          <cell r="BJ184">
            <v>1597.77</v>
          </cell>
          <cell r="BK184">
            <v>1597.77</v>
          </cell>
          <cell r="BL184">
            <v>1597.77</v>
          </cell>
          <cell r="BM184">
            <v>1597.77</v>
          </cell>
          <cell r="BN184">
            <v>1597.77</v>
          </cell>
          <cell r="BO184">
            <v>1597.77</v>
          </cell>
          <cell r="BP184">
            <v>1597.77</v>
          </cell>
          <cell r="BQ184">
            <v>1597.77</v>
          </cell>
          <cell r="BR184">
            <v>1591.45</v>
          </cell>
          <cell r="BT184">
            <v>3298</v>
          </cell>
          <cell r="BU184">
            <v>331.5</v>
          </cell>
          <cell r="BV184">
            <v>361.5</v>
          </cell>
          <cell r="BW184">
            <v>231.5</v>
          </cell>
          <cell r="BX184">
            <v>244.5</v>
          </cell>
          <cell r="BY184">
            <v>231.5</v>
          </cell>
          <cell r="BZ184">
            <v>231.5</v>
          </cell>
          <cell r="CA184">
            <v>231.5</v>
          </cell>
          <cell r="CB184">
            <v>361.5</v>
          </cell>
          <cell r="CC184">
            <v>231.5</v>
          </cell>
          <cell r="CD184">
            <v>361.5</v>
          </cell>
          <cell r="CE184">
            <v>244.5</v>
          </cell>
          <cell r="CF184">
            <v>235.5</v>
          </cell>
          <cell r="CH184">
            <v>59042</v>
          </cell>
          <cell r="CI184">
            <v>4839.6000000000004</v>
          </cell>
          <cell r="CJ184">
            <v>5139.6000000000004</v>
          </cell>
          <cell r="CK184">
            <v>4839.6000000000004</v>
          </cell>
          <cell r="CL184">
            <v>4869.6000000000004</v>
          </cell>
          <cell r="CM184">
            <v>4839.6000000000004</v>
          </cell>
          <cell r="CN184">
            <v>4839.6000000000004</v>
          </cell>
          <cell r="CO184">
            <v>4839.6000000000004</v>
          </cell>
          <cell r="CP184">
            <v>5139.6000000000004</v>
          </cell>
          <cell r="CQ184">
            <v>4839.6000000000004</v>
          </cell>
          <cell r="CR184">
            <v>5139.6000000000004</v>
          </cell>
          <cell r="CS184">
            <v>4869.6000000000004</v>
          </cell>
          <cell r="CT184">
            <v>4846.3999999999996</v>
          </cell>
          <cell r="CV184">
            <v>660071</v>
          </cell>
          <cell r="CW184">
            <v>54475</v>
          </cell>
          <cell r="CX184">
            <v>56310</v>
          </cell>
          <cell r="CY184">
            <v>53760</v>
          </cell>
          <cell r="CZ184">
            <v>54870</v>
          </cell>
          <cell r="DA184">
            <v>54610</v>
          </cell>
          <cell r="DB184">
            <v>55410</v>
          </cell>
          <cell r="DC184">
            <v>55540</v>
          </cell>
          <cell r="DD184">
            <v>55400</v>
          </cell>
          <cell r="DE184">
            <v>55570</v>
          </cell>
          <cell r="DF184">
            <v>53735</v>
          </cell>
          <cell r="DG184">
            <v>55385</v>
          </cell>
          <cell r="DH184">
            <v>55006</v>
          </cell>
          <cell r="DJ184">
            <v>1043832</v>
          </cell>
          <cell r="DK184">
            <v>86929</v>
          </cell>
          <cell r="DL184">
            <v>88473</v>
          </cell>
          <cell r="DM184">
            <v>86052</v>
          </cell>
          <cell r="DN184">
            <v>86583</v>
          </cell>
          <cell r="DO184">
            <v>85673</v>
          </cell>
          <cell r="DP184">
            <v>87773</v>
          </cell>
          <cell r="DQ184">
            <v>87673</v>
          </cell>
          <cell r="DR184">
            <v>86963</v>
          </cell>
          <cell r="DS184">
            <v>87833</v>
          </cell>
          <cell r="DT184">
            <v>85898</v>
          </cell>
          <cell r="DU184">
            <v>86498</v>
          </cell>
          <cell r="DV184">
            <v>87484</v>
          </cell>
          <cell r="DX184">
            <v>209676</v>
          </cell>
          <cell r="DY184">
            <v>17336</v>
          </cell>
          <cell r="DZ184">
            <v>15687</v>
          </cell>
          <cell r="EA184">
            <v>20546</v>
          </cell>
          <cell r="EB184">
            <v>17399</v>
          </cell>
          <cell r="EC184">
            <v>17286</v>
          </cell>
          <cell r="ED184">
            <v>18187</v>
          </cell>
          <cell r="EE184">
            <v>17813</v>
          </cell>
          <cell r="EF184">
            <v>15637</v>
          </cell>
          <cell r="EG184">
            <v>18886</v>
          </cell>
          <cell r="EH184">
            <v>16174</v>
          </cell>
          <cell r="EI184">
            <v>17713</v>
          </cell>
          <cell r="EJ184">
            <v>17012</v>
          </cell>
          <cell r="EL184">
            <v>127872</v>
          </cell>
          <cell r="EM184">
            <v>11241</v>
          </cell>
          <cell r="EN184">
            <v>10146</v>
          </cell>
          <cell r="EO184">
            <v>10846</v>
          </cell>
          <cell r="EP184">
            <v>10721</v>
          </cell>
          <cell r="EQ184">
            <v>10146</v>
          </cell>
          <cell r="ER184">
            <v>10846</v>
          </cell>
          <cell r="ES184">
            <v>10721</v>
          </cell>
          <cell r="ET184">
            <v>10146</v>
          </cell>
          <cell r="EU184">
            <v>10846</v>
          </cell>
          <cell r="EV184">
            <v>10721</v>
          </cell>
          <cell r="EW184">
            <v>10146</v>
          </cell>
          <cell r="EX184">
            <v>11346</v>
          </cell>
          <cell r="EZ184">
            <v>8400</v>
          </cell>
          <cell r="FA184">
            <v>700</v>
          </cell>
          <cell r="FB184">
            <v>700</v>
          </cell>
          <cell r="FC184">
            <v>700</v>
          </cell>
          <cell r="FD184">
            <v>700</v>
          </cell>
          <cell r="FE184">
            <v>700</v>
          </cell>
          <cell r="FF184">
            <v>700</v>
          </cell>
          <cell r="FG184">
            <v>700</v>
          </cell>
          <cell r="FH184">
            <v>700</v>
          </cell>
          <cell r="FI184">
            <v>700</v>
          </cell>
          <cell r="FJ184">
            <v>700</v>
          </cell>
          <cell r="FK184">
            <v>700</v>
          </cell>
          <cell r="FL184">
            <v>700</v>
          </cell>
          <cell r="FN184">
            <v>678885.24</v>
          </cell>
          <cell r="FO184">
            <v>62145.89</v>
          </cell>
          <cell r="FP184">
            <v>53295.89</v>
          </cell>
          <cell r="FQ184">
            <v>53445.89</v>
          </cell>
          <cell r="FR184">
            <v>56230.89</v>
          </cell>
          <cell r="FS184">
            <v>56090.89</v>
          </cell>
          <cell r="FT184">
            <v>62020.89</v>
          </cell>
          <cell r="FU184">
            <v>62790.77</v>
          </cell>
          <cell r="FV184">
            <v>55370.89</v>
          </cell>
          <cell r="FW184">
            <v>54120.56</v>
          </cell>
          <cell r="FX184">
            <v>53571.56</v>
          </cell>
          <cell r="FY184">
            <v>54620.56</v>
          </cell>
          <cell r="FZ184">
            <v>55180.56</v>
          </cell>
          <cell r="GB184">
            <v>1024833.24</v>
          </cell>
          <cell r="GC184">
            <v>91422.89</v>
          </cell>
          <cell r="GD184">
            <v>79828.89</v>
          </cell>
          <cell r="GE184">
            <v>85537.89</v>
          </cell>
          <cell r="GF184">
            <v>85050.89</v>
          </cell>
          <cell r="GG184">
            <v>84222.89</v>
          </cell>
          <cell r="GH184">
            <v>91753.89</v>
          </cell>
          <cell r="GI184">
            <v>92024.77</v>
          </cell>
          <cell r="GJ184">
            <v>81853.89</v>
          </cell>
          <cell r="GK184">
            <v>84552.56</v>
          </cell>
          <cell r="GL184">
            <v>81166.559999999998</v>
          </cell>
          <cell r="GM184">
            <v>83179.56</v>
          </cell>
          <cell r="GN184">
            <v>84238.56</v>
          </cell>
        </row>
        <row r="185">
          <cell r="A185" t="str">
            <v>Dues &amp; Donations</v>
          </cell>
          <cell r="B185">
            <v>47853</v>
          </cell>
          <cell r="C185">
            <v>4890</v>
          </cell>
          <cell r="D185">
            <v>5680</v>
          </cell>
          <cell r="E185">
            <v>5550</v>
          </cell>
          <cell r="F185">
            <v>13948</v>
          </cell>
          <cell r="G185">
            <v>5952</v>
          </cell>
          <cell r="H185">
            <v>6102</v>
          </cell>
          <cell r="I185">
            <v>2466</v>
          </cell>
          <cell r="J185">
            <v>685</v>
          </cell>
          <cell r="K185">
            <v>465</v>
          </cell>
          <cell r="L185">
            <v>1745</v>
          </cell>
          <cell r="M185">
            <v>185</v>
          </cell>
          <cell r="N185">
            <v>185</v>
          </cell>
          <cell r="P185">
            <v>2691.9</v>
          </cell>
          <cell r="Q185">
            <v>815</v>
          </cell>
          <cell r="R185">
            <v>115</v>
          </cell>
          <cell r="S185">
            <v>115</v>
          </cell>
          <cell r="T185">
            <v>315</v>
          </cell>
          <cell r="U185">
            <v>115</v>
          </cell>
          <cell r="V185">
            <v>115</v>
          </cell>
          <cell r="W185">
            <v>326.89999999999998</v>
          </cell>
          <cell r="X185">
            <v>115</v>
          </cell>
          <cell r="Y185">
            <v>115</v>
          </cell>
          <cell r="Z185">
            <v>315</v>
          </cell>
          <cell r="AA185">
            <v>115</v>
          </cell>
          <cell r="AB185">
            <v>115</v>
          </cell>
          <cell r="AD185">
            <v>28305.8</v>
          </cell>
          <cell r="AE185">
            <v>3851.15</v>
          </cell>
          <cell r="AF185">
            <v>2539.9499999999998</v>
          </cell>
          <cell r="AG185">
            <v>1801.15</v>
          </cell>
          <cell r="AH185">
            <v>8052.15</v>
          </cell>
          <cell r="AI185">
            <v>1401.15</v>
          </cell>
          <cell r="AJ185">
            <v>1586.15</v>
          </cell>
          <cell r="AK185">
            <v>1401.15</v>
          </cell>
          <cell r="AL185">
            <v>1736.15</v>
          </cell>
          <cell r="AM185">
            <v>1401.15</v>
          </cell>
          <cell r="AN185">
            <v>1586.15</v>
          </cell>
          <cell r="AO185">
            <v>1401.15</v>
          </cell>
          <cell r="AP185">
            <v>1548.35</v>
          </cell>
          <cell r="AR185">
            <v>21411.200000000001</v>
          </cell>
          <cell r="AS185">
            <v>1528</v>
          </cell>
          <cell r="AT185">
            <v>2643.2</v>
          </cell>
          <cell r="AU185">
            <v>1928</v>
          </cell>
          <cell r="AV185">
            <v>1768</v>
          </cell>
          <cell r="AW185">
            <v>1528</v>
          </cell>
          <cell r="AX185">
            <v>1968</v>
          </cell>
          <cell r="AY185">
            <v>1528</v>
          </cell>
          <cell r="AZ185">
            <v>1768</v>
          </cell>
          <cell r="BA185">
            <v>1728</v>
          </cell>
          <cell r="BB185">
            <v>1768</v>
          </cell>
          <cell r="BC185">
            <v>1528</v>
          </cell>
          <cell r="BD185">
            <v>1728</v>
          </cell>
          <cell r="BF185">
            <v>10233</v>
          </cell>
          <cell r="BG185">
            <v>817.85</v>
          </cell>
          <cell r="BH185">
            <v>853.85</v>
          </cell>
          <cell r="BI185">
            <v>817.85</v>
          </cell>
          <cell r="BJ185">
            <v>976.85</v>
          </cell>
          <cell r="BK185">
            <v>817.85</v>
          </cell>
          <cell r="BL185">
            <v>892.85</v>
          </cell>
          <cell r="BM185">
            <v>817.85</v>
          </cell>
          <cell r="BN185">
            <v>892.85</v>
          </cell>
          <cell r="BO185">
            <v>817.85</v>
          </cell>
          <cell r="BP185">
            <v>892.85</v>
          </cell>
          <cell r="BQ185">
            <v>817.85</v>
          </cell>
          <cell r="BR185">
            <v>816.65</v>
          </cell>
          <cell r="BT185">
            <v>4738.1000000000004</v>
          </cell>
          <cell r="BU185">
            <v>393</v>
          </cell>
          <cell r="BV185">
            <v>393</v>
          </cell>
          <cell r="BW185">
            <v>393</v>
          </cell>
          <cell r="BX185">
            <v>393</v>
          </cell>
          <cell r="BY185">
            <v>393</v>
          </cell>
          <cell r="BZ185">
            <v>393</v>
          </cell>
          <cell r="CA185">
            <v>415.1</v>
          </cell>
          <cell r="CB185">
            <v>393</v>
          </cell>
          <cell r="CC185">
            <v>393</v>
          </cell>
          <cell r="CD185">
            <v>393</v>
          </cell>
          <cell r="CE185">
            <v>393</v>
          </cell>
          <cell r="CF185">
            <v>393</v>
          </cell>
          <cell r="CH185">
            <v>10221</v>
          </cell>
          <cell r="CI185">
            <v>900</v>
          </cell>
          <cell r="CJ185">
            <v>1400</v>
          </cell>
          <cell r="CK185">
            <v>1500</v>
          </cell>
          <cell r="CL185">
            <v>2630</v>
          </cell>
          <cell r="CM185">
            <v>700</v>
          </cell>
          <cell r="CN185">
            <v>400</v>
          </cell>
          <cell r="CO185">
            <v>451</v>
          </cell>
          <cell r="CP185">
            <v>400</v>
          </cell>
          <cell r="CQ185">
            <v>400</v>
          </cell>
          <cell r="CR185">
            <v>640</v>
          </cell>
          <cell r="CS185">
            <v>400</v>
          </cell>
          <cell r="CT185">
            <v>400</v>
          </cell>
          <cell r="CV185">
            <v>245650</v>
          </cell>
          <cell r="CW185">
            <v>21122</v>
          </cell>
          <cell r="CX185">
            <v>2582</v>
          </cell>
          <cell r="CY185">
            <v>2617</v>
          </cell>
          <cell r="CZ185">
            <v>18022</v>
          </cell>
          <cell r="DA185">
            <v>157607</v>
          </cell>
          <cell r="DB185">
            <v>2782</v>
          </cell>
          <cell r="DC185">
            <v>27732</v>
          </cell>
          <cell r="DD185">
            <v>2607</v>
          </cell>
          <cell r="DE185">
            <v>2532</v>
          </cell>
          <cell r="DF185">
            <v>2727</v>
          </cell>
          <cell r="DG185">
            <v>2792</v>
          </cell>
          <cell r="DH185">
            <v>2528</v>
          </cell>
          <cell r="DJ185">
            <v>371104</v>
          </cell>
          <cell r="DK185">
            <v>34317</v>
          </cell>
          <cell r="DL185">
            <v>16207</v>
          </cell>
          <cell r="DM185">
            <v>14722</v>
          </cell>
          <cell r="DN185">
            <v>46105</v>
          </cell>
          <cell r="DO185">
            <v>168514</v>
          </cell>
          <cell r="DP185">
            <v>14239</v>
          </cell>
          <cell r="DQ185">
            <v>35138</v>
          </cell>
          <cell r="DR185">
            <v>8597</v>
          </cell>
          <cell r="DS185">
            <v>7852</v>
          </cell>
          <cell r="DT185">
            <v>10067</v>
          </cell>
          <cell r="DU185">
            <v>7632</v>
          </cell>
          <cell r="DV185">
            <v>7714</v>
          </cell>
          <cell r="DX185">
            <v>13060</v>
          </cell>
          <cell r="DY185">
            <v>1300</v>
          </cell>
          <cell r="DZ185">
            <v>1600</v>
          </cell>
          <cell r="EA185">
            <v>600</v>
          </cell>
          <cell r="EB185">
            <v>1325</v>
          </cell>
          <cell r="EC185">
            <v>3300</v>
          </cell>
          <cell r="ED185">
            <v>1470</v>
          </cell>
          <cell r="EE185">
            <v>220</v>
          </cell>
          <cell r="EF185">
            <v>2220</v>
          </cell>
          <cell r="EG185">
            <v>100</v>
          </cell>
          <cell r="EH185">
            <v>100</v>
          </cell>
          <cell r="EI185">
            <v>100</v>
          </cell>
          <cell r="EJ185">
            <v>725</v>
          </cell>
          <cell r="EL185">
            <v>9680</v>
          </cell>
          <cell r="EM185">
            <v>515</v>
          </cell>
          <cell r="EN185">
            <v>515</v>
          </cell>
          <cell r="EO185">
            <v>515</v>
          </cell>
          <cell r="EP185">
            <v>2515</v>
          </cell>
          <cell r="EQ185">
            <v>515</v>
          </cell>
          <cell r="ER185">
            <v>515</v>
          </cell>
          <cell r="ES185">
            <v>515</v>
          </cell>
          <cell r="ET185">
            <v>515</v>
          </cell>
          <cell r="EU185">
            <v>515</v>
          </cell>
          <cell r="EV185">
            <v>2015</v>
          </cell>
          <cell r="EW185">
            <v>515</v>
          </cell>
          <cell r="EX185">
            <v>515</v>
          </cell>
          <cell r="EZ185">
            <v>1608</v>
          </cell>
          <cell r="FA185">
            <v>134</v>
          </cell>
          <cell r="FB185">
            <v>134</v>
          </cell>
          <cell r="FC185">
            <v>134</v>
          </cell>
          <cell r="FD185">
            <v>134</v>
          </cell>
          <cell r="FE185">
            <v>134</v>
          </cell>
          <cell r="FF185">
            <v>134</v>
          </cell>
          <cell r="FG185">
            <v>134</v>
          </cell>
          <cell r="FH185">
            <v>134</v>
          </cell>
          <cell r="FI185">
            <v>134</v>
          </cell>
          <cell r="FJ185">
            <v>134</v>
          </cell>
          <cell r="FK185">
            <v>134</v>
          </cell>
          <cell r="FL185">
            <v>134</v>
          </cell>
          <cell r="FN185">
            <v>135732</v>
          </cell>
          <cell r="FO185">
            <v>11904</v>
          </cell>
          <cell r="FP185">
            <v>10654</v>
          </cell>
          <cell r="FQ185">
            <v>10854</v>
          </cell>
          <cell r="FR185">
            <v>15030</v>
          </cell>
          <cell r="FS185">
            <v>10830</v>
          </cell>
          <cell r="FT185">
            <v>10830</v>
          </cell>
          <cell r="FU185">
            <v>10980</v>
          </cell>
          <cell r="FV185">
            <v>10830</v>
          </cell>
          <cell r="FW185">
            <v>10830</v>
          </cell>
          <cell r="FX185">
            <v>10830</v>
          </cell>
          <cell r="FY185">
            <v>10830</v>
          </cell>
          <cell r="FZ185">
            <v>11330</v>
          </cell>
          <cell r="GB185">
            <v>160080</v>
          </cell>
          <cell r="GC185">
            <v>13853</v>
          </cell>
          <cell r="GD185">
            <v>12903</v>
          </cell>
          <cell r="GE185">
            <v>12103</v>
          </cell>
          <cell r="GF185">
            <v>19004</v>
          </cell>
          <cell r="GG185">
            <v>14779</v>
          </cell>
          <cell r="GH185">
            <v>12949</v>
          </cell>
          <cell r="GI185">
            <v>11849</v>
          </cell>
          <cell r="GJ185">
            <v>13699</v>
          </cell>
          <cell r="GK185">
            <v>11579</v>
          </cell>
          <cell r="GL185">
            <v>13079</v>
          </cell>
          <cell r="GM185">
            <v>11579</v>
          </cell>
          <cell r="GN185">
            <v>12704</v>
          </cell>
        </row>
        <row r="186">
          <cell r="A186" t="str">
            <v>Training</v>
          </cell>
          <cell r="B186">
            <v>25616</v>
          </cell>
          <cell r="C186">
            <v>3118</v>
          </cell>
          <cell r="D186">
            <v>1218</v>
          </cell>
          <cell r="E186">
            <v>1318</v>
          </cell>
          <cell r="F186">
            <v>1918</v>
          </cell>
          <cell r="G186">
            <v>3818</v>
          </cell>
          <cell r="H186">
            <v>4718</v>
          </cell>
          <cell r="I186">
            <v>2018</v>
          </cell>
          <cell r="J186">
            <v>1218</v>
          </cell>
          <cell r="K186">
            <v>1218</v>
          </cell>
          <cell r="L186">
            <v>1918</v>
          </cell>
          <cell r="M186">
            <v>1218</v>
          </cell>
          <cell r="N186">
            <v>1918</v>
          </cell>
          <cell r="P186">
            <v>1860</v>
          </cell>
          <cell r="Q186">
            <v>1375</v>
          </cell>
          <cell r="R186">
            <v>25</v>
          </cell>
          <cell r="S186">
            <v>25</v>
          </cell>
          <cell r="T186">
            <v>25</v>
          </cell>
          <cell r="U186">
            <v>25</v>
          </cell>
          <cell r="V186">
            <v>25</v>
          </cell>
          <cell r="W186">
            <v>130</v>
          </cell>
          <cell r="X186">
            <v>130</v>
          </cell>
          <cell r="Y186">
            <v>25</v>
          </cell>
          <cell r="Z186">
            <v>25</v>
          </cell>
          <cell r="AA186">
            <v>25</v>
          </cell>
          <cell r="AB186">
            <v>25</v>
          </cell>
          <cell r="AD186">
            <v>7884.8</v>
          </cell>
          <cell r="AE186">
            <v>615.4</v>
          </cell>
          <cell r="AF186">
            <v>615.4</v>
          </cell>
          <cell r="AG186">
            <v>615.4</v>
          </cell>
          <cell r="AH186">
            <v>1115.4000000000001</v>
          </cell>
          <cell r="AI186">
            <v>615.4</v>
          </cell>
          <cell r="AJ186">
            <v>615.4</v>
          </cell>
          <cell r="AK186">
            <v>615.4</v>
          </cell>
          <cell r="AL186">
            <v>615.4</v>
          </cell>
          <cell r="AM186">
            <v>615.4</v>
          </cell>
          <cell r="AN186">
            <v>615.4</v>
          </cell>
          <cell r="AO186">
            <v>615.4</v>
          </cell>
          <cell r="AP186">
            <v>615.4</v>
          </cell>
          <cell r="AR186">
            <v>14509.2</v>
          </cell>
          <cell r="AS186">
            <v>2936.6</v>
          </cell>
          <cell r="AT186">
            <v>2831.6</v>
          </cell>
          <cell r="AU186">
            <v>831.6</v>
          </cell>
          <cell r="AV186">
            <v>951.6</v>
          </cell>
          <cell r="AW186">
            <v>831.6</v>
          </cell>
          <cell r="AX186">
            <v>831.6</v>
          </cell>
          <cell r="AY186">
            <v>1031.5999999999999</v>
          </cell>
          <cell r="AZ186">
            <v>831.6</v>
          </cell>
          <cell r="BA186">
            <v>831.6</v>
          </cell>
          <cell r="BB186">
            <v>936.6</v>
          </cell>
          <cell r="BC186">
            <v>831.6</v>
          </cell>
          <cell r="BD186">
            <v>831.6</v>
          </cell>
          <cell r="BF186">
            <v>1506</v>
          </cell>
          <cell r="BG186">
            <v>125</v>
          </cell>
          <cell r="BH186">
            <v>125</v>
          </cell>
          <cell r="BI186">
            <v>125</v>
          </cell>
          <cell r="BJ186">
            <v>125</v>
          </cell>
          <cell r="BK186">
            <v>125</v>
          </cell>
          <cell r="BL186">
            <v>125</v>
          </cell>
          <cell r="BM186">
            <v>125</v>
          </cell>
          <cell r="BN186">
            <v>125</v>
          </cell>
          <cell r="BO186">
            <v>125</v>
          </cell>
          <cell r="BP186">
            <v>125</v>
          </cell>
          <cell r="BQ186">
            <v>125</v>
          </cell>
          <cell r="BR186">
            <v>131</v>
          </cell>
          <cell r="BT186">
            <v>390</v>
          </cell>
          <cell r="BU186" t="str">
            <v>0</v>
          </cell>
          <cell r="BV186" t="str">
            <v>0</v>
          </cell>
          <cell r="BW186" t="str">
            <v>0</v>
          </cell>
          <cell r="BX186" t="str">
            <v>0</v>
          </cell>
          <cell r="BY186" t="str">
            <v>0</v>
          </cell>
          <cell r="BZ186" t="str">
            <v>0</v>
          </cell>
          <cell r="CA186">
            <v>195</v>
          </cell>
          <cell r="CB186">
            <v>195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7440</v>
          </cell>
          <cell r="CI186">
            <v>462</v>
          </cell>
          <cell r="CJ186">
            <v>1362</v>
          </cell>
          <cell r="CK186">
            <v>162</v>
          </cell>
          <cell r="CL186">
            <v>1862</v>
          </cell>
          <cell r="CM186">
            <v>662</v>
          </cell>
          <cell r="CN186">
            <v>162</v>
          </cell>
          <cell r="CO186">
            <v>912</v>
          </cell>
          <cell r="CP186">
            <v>612</v>
          </cell>
          <cell r="CQ186">
            <v>162</v>
          </cell>
          <cell r="CR186">
            <v>462</v>
          </cell>
          <cell r="CS186">
            <v>162</v>
          </cell>
          <cell r="CT186">
            <v>458</v>
          </cell>
          <cell r="CV186">
            <v>324855</v>
          </cell>
          <cell r="CW186">
            <v>119708</v>
          </cell>
          <cell r="CX186">
            <v>16383</v>
          </cell>
          <cell r="CY186">
            <v>14028</v>
          </cell>
          <cell r="CZ186">
            <v>38283</v>
          </cell>
          <cell r="DA186">
            <v>65033</v>
          </cell>
          <cell r="DB186">
            <v>13153</v>
          </cell>
          <cell r="DC186">
            <v>11633</v>
          </cell>
          <cell r="DD186">
            <v>10803</v>
          </cell>
          <cell r="DE186">
            <v>7833</v>
          </cell>
          <cell r="DF186">
            <v>10228</v>
          </cell>
          <cell r="DG186">
            <v>11133</v>
          </cell>
          <cell r="DH186">
            <v>6637</v>
          </cell>
          <cell r="DJ186">
            <v>384061</v>
          </cell>
          <cell r="DK186">
            <v>128340</v>
          </cell>
          <cell r="DL186">
            <v>22560</v>
          </cell>
          <cell r="DM186">
            <v>17105</v>
          </cell>
          <cell r="DN186">
            <v>44280</v>
          </cell>
          <cell r="DO186">
            <v>71110</v>
          </cell>
          <cell r="DP186">
            <v>19630</v>
          </cell>
          <cell r="DQ186">
            <v>16660</v>
          </cell>
          <cell r="DR186">
            <v>14530</v>
          </cell>
          <cell r="DS186">
            <v>10810</v>
          </cell>
          <cell r="DT186">
            <v>14310</v>
          </cell>
          <cell r="DU186">
            <v>14110</v>
          </cell>
          <cell r="DV186">
            <v>10616</v>
          </cell>
          <cell r="DX186">
            <v>24520</v>
          </cell>
          <cell r="DY186">
            <v>4300</v>
          </cell>
          <cell r="DZ186">
            <v>2950</v>
          </cell>
          <cell r="EA186">
            <v>1800</v>
          </cell>
          <cell r="EB186">
            <v>3470</v>
          </cell>
          <cell r="EC186">
            <v>500</v>
          </cell>
          <cell r="ED186">
            <v>300</v>
          </cell>
          <cell r="EE186">
            <v>5750</v>
          </cell>
          <cell r="EF186">
            <v>1000</v>
          </cell>
          <cell r="EG186">
            <v>300</v>
          </cell>
          <cell r="EH186">
            <v>2800</v>
          </cell>
          <cell r="EI186">
            <v>1050</v>
          </cell>
          <cell r="EJ186">
            <v>300</v>
          </cell>
          <cell r="EL186">
            <v>7600</v>
          </cell>
          <cell r="EM186">
            <v>1550</v>
          </cell>
          <cell r="EN186">
            <v>550</v>
          </cell>
          <cell r="EO186">
            <v>550</v>
          </cell>
          <cell r="EP186">
            <v>550</v>
          </cell>
          <cell r="EQ186">
            <v>550</v>
          </cell>
          <cell r="ER186">
            <v>550</v>
          </cell>
          <cell r="ES186">
            <v>550</v>
          </cell>
          <cell r="ET186">
            <v>550</v>
          </cell>
          <cell r="EU186">
            <v>550</v>
          </cell>
          <cell r="EV186">
            <v>550</v>
          </cell>
          <cell r="EW186">
            <v>550</v>
          </cell>
          <cell r="EX186">
            <v>550</v>
          </cell>
          <cell r="EZ186">
            <v>660</v>
          </cell>
          <cell r="FA186" t="str">
            <v>0</v>
          </cell>
          <cell r="FB186" t="str">
            <v>0</v>
          </cell>
          <cell r="FC186" t="str">
            <v>0</v>
          </cell>
          <cell r="FD186" t="str">
            <v>0</v>
          </cell>
          <cell r="FE186" t="str">
            <v>0</v>
          </cell>
          <cell r="FF186" t="str">
            <v>0</v>
          </cell>
          <cell r="FG186" t="str">
            <v>0</v>
          </cell>
          <cell r="FH186">
            <v>600</v>
          </cell>
          <cell r="FI186">
            <v>60</v>
          </cell>
          <cell r="FJ186">
            <v>0</v>
          </cell>
          <cell r="FK186">
            <v>0</v>
          </cell>
          <cell r="FL186">
            <v>0</v>
          </cell>
          <cell r="FN186">
            <v>56595</v>
          </cell>
          <cell r="FO186">
            <v>13690</v>
          </cell>
          <cell r="FP186">
            <v>4655</v>
          </cell>
          <cell r="FQ186">
            <v>3655</v>
          </cell>
          <cell r="FR186">
            <v>3655</v>
          </cell>
          <cell r="FS186">
            <v>4355</v>
          </cell>
          <cell r="FT186">
            <v>3655</v>
          </cell>
          <cell r="FU186">
            <v>3655</v>
          </cell>
          <cell r="FV186">
            <v>3655</v>
          </cell>
          <cell r="FW186">
            <v>3655</v>
          </cell>
          <cell r="FX186">
            <v>3655</v>
          </cell>
          <cell r="FY186">
            <v>4655</v>
          </cell>
          <cell r="FZ186">
            <v>3655</v>
          </cell>
          <cell r="GB186">
            <v>89375</v>
          </cell>
          <cell r="GC186">
            <v>19540</v>
          </cell>
          <cell r="GD186">
            <v>8155</v>
          </cell>
          <cell r="GE186">
            <v>6005</v>
          </cell>
          <cell r="GF186">
            <v>7675</v>
          </cell>
          <cell r="GG186">
            <v>5405</v>
          </cell>
          <cell r="GH186">
            <v>4505</v>
          </cell>
          <cell r="GI186">
            <v>9955</v>
          </cell>
          <cell r="GJ186">
            <v>5805</v>
          </cell>
          <cell r="GK186">
            <v>4565</v>
          </cell>
          <cell r="GL186">
            <v>7005</v>
          </cell>
          <cell r="GM186">
            <v>6255</v>
          </cell>
          <cell r="GN186">
            <v>4505</v>
          </cell>
        </row>
        <row r="187">
          <cell r="A187" t="str">
            <v>Outside Services</v>
          </cell>
          <cell r="B187">
            <v>418148.4</v>
          </cell>
          <cell r="C187">
            <v>50683.199999999997</v>
          </cell>
          <cell r="D187">
            <v>55683.199999999997</v>
          </cell>
          <cell r="E187">
            <v>30383.200000000001</v>
          </cell>
          <cell r="F187">
            <v>30383.200000000001</v>
          </cell>
          <cell r="G187">
            <v>30383.200000000001</v>
          </cell>
          <cell r="H187">
            <v>30383.200000000001</v>
          </cell>
          <cell r="I187">
            <v>32333.200000000001</v>
          </cell>
          <cell r="J187">
            <v>32883.199999999997</v>
          </cell>
          <cell r="K187">
            <v>32383.200000000001</v>
          </cell>
          <cell r="L187">
            <v>31883.200000000001</v>
          </cell>
          <cell r="M187">
            <v>30383.200000000001</v>
          </cell>
          <cell r="N187">
            <v>30383.200000000001</v>
          </cell>
          <cell r="P187">
            <v>45110.400000000001</v>
          </cell>
          <cell r="Q187">
            <v>3609.2</v>
          </cell>
          <cell r="R187">
            <v>3609.2</v>
          </cell>
          <cell r="S187">
            <v>3609.2</v>
          </cell>
          <cell r="T187">
            <v>3609.2</v>
          </cell>
          <cell r="U187">
            <v>3609.2</v>
          </cell>
          <cell r="V187">
            <v>3609.2</v>
          </cell>
          <cell r="W187">
            <v>3609.2</v>
          </cell>
          <cell r="X187">
            <v>3609.2</v>
          </cell>
          <cell r="Y187">
            <v>4209.2</v>
          </cell>
          <cell r="Z187">
            <v>4209.2</v>
          </cell>
          <cell r="AA187">
            <v>4209.2</v>
          </cell>
          <cell r="AB187">
            <v>3609.2</v>
          </cell>
          <cell r="AD187">
            <v>787266</v>
          </cell>
          <cell r="AE187">
            <v>65605.600000000006</v>
          </cell>
          <cell r="AF187">
            <v>65605.600000000006</v>
          </cell>
          <cell r="AG187">
            <v>65605.600000000006</v>
          </cell>
          <cell r="AH187">
            <v>65605.600000000006</v>
          </cell>
          <cell r="AI187">
            <v>65605.600000000006</v>
          </cell>
          <cell r="AJ187">
            <v>65605.600000000006</v>
          </cell>
          <cell r="AK187">
            <v>65605.600000000006</v>
          </cell>
          <cell r="AL187">
            <v>65605.600000000006</v>
          </cell>
          <cell r="AM187">
            <v>65605.600000000006</v>
          </cell>
          <cell r="AN187">
            <v>65605.600000000006</v>
          </cell>
          <cell r="AO187">
            <v>65605.600000000006</v>
          </cell>
          <cell r="AP187">
            <v>65604.399999999994</v>
          </cell>
          <cell r="AR187">
            <v>919146</v>
          </cell>
          <cell r="AS187">
            <v>199566</v>
          </cell>
          <cell r="AT187">
            <v>88166</v>
          </cell>
          <cell r="AU187">
            <v>132066</v>
          </cell>
          <cell r="AV187">
            <v>68616</v>
          </cell>
          <cell r="AW187">
            <v>49616</v>
          </cell>
          <cell r="AX187">
            <v>83416</v>
          </cell>
          <cell r="AY187">
            <v>49616</v>
          </cell>
          <cell r="AZ187">
            <v>49616</v>
          </cell>
          <cell r="BA187">
            <v>49616</v>
          </cell>
          <cell r="BB187">
            <v>49616</v>
          </cell>
          <cell r="BC187">
            <v>49616</v>
          </cell>
          <cell r="BD187">
            <v>49620</v>
          </cell>
          <cell r="BF187">
            <v>226831.2</v>
          </cell>
          <cell r="BG187">
            <v>18903</v>
          </cell>
          <cell r="BH187">
            <v>18903</v>
          </cell>
          <cell r="BI187">
            <v>18903</v>
          </cell>
          <cell r="BJ187">
            <v>18903</v>
          </cell>
          <cell r="BK187">
            <v>18903</v>
          </cell>
          <cell r="BL187">
            <v>18903</v>
          </cell>
          <cell r="BM187">
            <v>18903</v>
          </cell>
          <cell r="BN187">
            <v>18903</v>
          </cell>
          <cell r="BO187">
            <v>18903</v>
          </cell>
          <cell r="BP187">
            <v>18903</v>
          </cell>
          <cell r="BQ187">
            <v>18903</v>
          </cell>
          <cell r="BR187">
            <v>18898.2</v>
          </cell>
          <cell r="BT187">
            <v>10650</v>
          </cell>
          <cell r="BU187">
            <v>888</v>
          </cell>
          <cell r="BV187">
            <v>888</v>
          </cell>
          <cell r="BW187">
            <v>888</v>
          </cell>
          <cell r="BX187">
            <v>888</v>
          </cell>
          <cell r="BY187">
            <v>888</v>
          </cell>
          <cell r="BZ187">
            <v>888</v>
          </cell>
          <cell r="CA187">
            <v>888</v>
          </cell>
          <cell r="CB187">
            <v>888</v>
          </cell>
          <cell r="CC187">
            <v>888</v>
          </cell>
          <cell r="CD187">
            <v>888</v>
          </cell>
          <cell r="CE187">
            <v>888</v>
          </cell>
          <cell r="CF187">
            <v>882</v>
          </cell>
          <cell r="CH187">
            <v>144748</v>
          </cell>
          <cell r="CI187">
            <v>5812</v>
          </cell>
          <cell r="CJ187">
            <v>40812</v>
          </cell>
          <cell r="CK187">
            <v>40812</v>
          </cell>
          <cell r="CL187">
            <v>10812</v>
          </cell>
          <cell r="CM187">
            <v>5812</v>
          </cell>
          <cell r="CN187">
            <v>5812</v>
          </cell>
          <cell r="CO187">
            <v>5812</v>
          </cell>
          <cell r="CP187">
            <v>5812</v>
          </cell>
          <cell r="CQ187">
            <v>5812</v>
          </cell>
          <cell r="CR187">
            <v>5812</v>
          </cell>
          <cell r="CS187">
            <v>5812</v>
          </cell>
          <cell r="CT187">
            <v>5816</v>
          </cell>
          <cell r="CV187">
            <v>4819200</v>
          </cell>
          <cell r="CW187">
            <v>390809</v>
          </cell>
          <cell r="CX187">
            <v>459809</v>
          </cell>
          <cell r="CY187">
            <v>402309</v>
          </cell>
          <cell r="CZ187">
            <v>390809</v>
          </cell>
          <cell r="DA187">
            <v>384809</v>
          </cell>
          <cell r="DB187">
            <v>389809</v>
          </cell>
          <cell r="DC187">
            <v>405809</v>
          </cell>
          <cell r="DD187">
            <v>399809</v>
          </cell>
          <cell r="DE187">
            <v>399809</v>
          </cell>
          <cell r="DF187">
            <v>405809</v>
          </cell>
          <cell r="DG187">
            <v>399809</v>
          </cell>
          <cell r="DH187">
            <v>389801</v>
          </cell>
          <cell r="DJ187">
            <v>7371100</v>
          </cell>
          <cell r="DK187">
            <v>735876</v>
          </cell>
          <cell r="DL187">
            <v>733476</v>
          </cell>
          <cell r="DM187">
            <v>694576</v>
          </cell>
          <cell r="DN187">
            <v>589626</v>
          </cell>
          <cell r="DO187">
            <v>559626</v>
          </cell>
          <cell r="DP187">
            <v>598426</v>
          </cell>
          <cell r="DQ187">
            <v>582576</v>
          </cell>
          <cell r="DR187">
            <v>577126</v>
          </cell>
          <cell r="DS187">
            <v>577226</v>
          </cell>
          <cell r="DT187">
            <v>582726</v>
          </cell>
          <cell r="DU187">
            <v>575226</v>
          </cell>
          <cell r="DV187">
            <v>564614</v>
          </cell>
          <cell r="DX187">
            <v>300198</v>
          </cell>
          <cell r="DY187">
            <v>19370</v>
          </cell>
          <cell r="DZ187">
            <v>19370</v>
          </cell>
          <cell r="EA187">
            <v>19370</v>
          </cell>
          <cell r="EB187">
            <v>19370</v>
          </cell>
          <cell r="EC187">
            <v>19370</v>
          </cell>
          <cell r="ED187">
            <v>21470</v>
          </cell>
          <cell r="EE187">
            <v>19920</v>
          </cell>
          <cell r="EF187">
            <v>23520</v>
          </cell>
          <cell r="EG187">
            <v>19870</v>
          </cell>
          <cell r="EH187">
            <v>19320</v>
          </cell>
          <cell r="EI187">
            <v>49320</v>
          </cell>
          <cell r="EJ187">
            <v>49928</v>
          </cell>
          <cell r="EL187">
            <v>685168</v>
          </cell>
          <cell r="EM187">
            <v>49183</v>
          </cell>
          <cell r="EN187">
            <v>49183</v>
          </cell>
          <cell r="EO187">
            <v>57607</v>
          </cell>
          <cell r="EP187">
            <v>42607</v>
          </cell>
          <cell r="EQ187">
            <v>57607</v>
          </cell>
          <cell r="ER187">
            <v>58607</v>
          </cell>
          <cell r="ES187">
            <v>49183</v>
          </cell>
          <cell r="ET187">
            <v>49183</v>
          </cell>
          <cell r="EU187">
            <v>74275</v>
          </cell>
          <cell r="EV187">
            <v>79275</v>
          </cell>
          <cell r="EW187">
            <v>69275</v>
          </cell>
          <cell r="EX187">
            <v>49183</v>
          </cell>
          <cell r="EZ187" t="str">
            <v>0</v>
          </cell>
          <cell r="FA187" t="str">
            <v>0</v>
          </cell>
          <cell r="FB187" t="str">
            <v>0</v>
          </cell>
          <cell r="FC187" t="str">
            <v>0</v>
          </cell>
          <cell r="FD187" t="str">
            <v>0</v>
          </cell>
          <cell r="FE187" t="str">
            <v>0</v>
          </cell>
          <cell r="FF187" t="str">
            <v>0</v>
          </cell>
          <cell r="FG187" t="str">
            <v>0</v>
          </cell>
          <cell r="FH187" t="str">
            <v>0</v>
          </cell>
          <cell r="FI187" t="str">
            <v>0</v>
          </cell>
          <cell r="FJ187" t="str">
            <v>0</v>
          </cell>
          <cell r="FK187" t="str">
            <v>0</v>
          </cell>
          <cell r="FL187" t="str">
            <v>0</v>
          </cell>
          <cell r="FN187">
            <v>2325355</v>
          </cell>
          <cell r="FO187">
            <v>198541.5</v>
          </cell>
          <cell r="FP187">
            <v>212865.5</v>
          </cell>
          <cell r="FQ187">
            <v>209579.5</v>
          </cell>
          <cell r="FR187">
            <v>207579.5</v>
          </cell>
          <cell r="FS187">
            <v>194809.5</v>
          </cell>
          <cell r="FT187">
            <v>211167.5</v>
          </cell>
          <cell r="FU187">
            <v>193635.5</v>
          </cell>
          <cell r="FV187">
            <v>201105.5</v>
          </cell>
          <cell r="FW187">
            <v>165073.5</v>
          </cell>
          <cell r="FX187">
            <v>175292.5</v>
          </cell>
          <cell r="FY187">
            <v>175292.5</v>
          </cell>
          <cell r="FZ187">
            <v>180412.5</v>
          </cell>
          <cell r="GB187">
            <v>3310721</v>
          </cell>
          <cell r="GC187">
            <v>267094.5</v>
          </cell>
          <cell r="GD187">
            <v>281418.5</v>
          </cell>
          <cell r="GE187">
            <v>286556.5</v>
          </cell>
          <cell r="GF187">
            <v>269556.5</v>
          </cell>
          <cell r="GG187">
            <v>271786.5</v>
          </cell>
          <cell r="GH187">
            <v>291244.5</v>
          </cell>
          <cell r="GI187">
            <v>262738.5</v>
          </cell>
          <cell r="GJ187">
            <v>273808.5</v>
          </cell>
          <cell r="GK187">
            <v>259218.5</v>
          </cell>
          <cell r="GL187">
            <v>273887.5</v>
          </cell>
          <cell r="GM187">
            <v>293887.5</v>
          </cell>
          <cell r="GN187">
            <v>279523.5</v>
          </cell>
        </row>
        <row r="188">
          <cell r="A188" t="str">
            <v>Provision for Bad Debt</v>
          </cell>
          <cell r="B188">
            <v>1243557.92</v>
          </cell>
          <cell r="C188">
            <v>44885.11</v>
          </cell>
          <cell r="D188">
            <v>118607.82</v>
          </cell>
          <cell r="E188">
            <v>199475.8</v>
          </cell>
          <cell r="F188">
            <v>302685.75</v>
          </cell>
          <cell r="G188">
            <v>181440.75</v>
          </cell>
          <cell r="H188">
            <v>154578.18</v>
          </cell>
          <cell r="I188">
            <v>76058.39</v>
          </cell>
          <cell r="J188">
            <v>43932.3</v>
          </cell>
          <cell r="K188">
            <v>29497.52</v>
          </cell>
          <cell r="L188">
            <v>30745.45</v>
          </cell>
          <cell r="M188">
            <v>30753.93</v>
          </cell>
          <cell r="N188">
            <v>30896.92</v>
          </cell>
          <cell r="P188">
            <v>187947.46</v>
          </cell>
          <cell r="Q188">
            <v>13533.02</v>
          </cell>
          <cell r="R188">
            <v>14336.22</v>
          </cell>
          <cell r="S188">
            <v>31375.21</v>
          </cell>
          <cell r="T188">
            <v>45023.14</v>
          </cell>
          <cell r="U188">
            <v>25878.34</v>
          </cell>
          <cell r="V188">
            <v>23960.25</v>
          </cell>
          <cell r="W188">
            <v>11035.31</v>
          </cell>
          <cell r="X188">
            <v>6780.81</v>
          </cell>
          <cell r="Y188">
            <v>3928.48</v>
          </cell>
          <cell r="Z188">
            <v>4080.19</v>
          </cell>
          <cell r="AA188">
            <v>3995.84</v>
          </cell>
          <cell r="AB188">
            <v>4020.65</v>
          </cell>
          <cell r="AD188">
            <v>212284.28</v>
          </cell>
          <cell r="AE188">
            <v>14076.28</v>
          </cell>
          <cell r="AF188">
            <v>18684.419999999998</v>
          </cell>
          <cell r="AG188">
            <v>26098.62</v>
          </cell>
          <cell r="AH188">
            <v>32207.06</v>
          </cell>
          <cell r="AI188">
            <v>23896.35</v>
          </cell>
          <cell r="AJ188">
            <v>21382.13</v>
          </cell>
          <cell r="AK188">
            <v>17311.990000000002</v>
          </cell>
          <cell r="AL188">
            <v>13238.74</v>
          </cell>
          <cell r="AM188">
            <v>11259</v>
          </cell>
          <cell r="AN188">
            <v>11455.56</v>
          </cell>
          <cell r="AO188">
            <v>11345.27</v>
          </cell>
          <cell r="AP188">
            <v>11328.86</v>
          </cell>
          <cell r="AR188">
            <v>333210.78000000003</v>
          </cell>
          <cell r="AS188">
            <v>16807.04</v>
          </cell>
          <cell r="AT188">
            <v>30895.8</v>
          </cell>
          <cell r="AU188">
            <v>64591.64</v>
          </cell>
          <cell r="AV188">
            <v>67131.899999999994</v>
          </cell>
          <cell r="AW188">
            <v>36733.760000000002</v>
          </cell>
          <cell r="AX188">
            <v>32637.16</v>
          </cell>
          <cell r="AY188">
            <v>19915.330000000002</v>
          </cell>
          <cell r="AZ188">
            <v>13571.15</v>
          </cell>
          <cell r="BA188">
            <v>12820.64</v>
          </cell>
          <cell r="BB188">
            <v>12750.02</v>
          </cell>
          <cell r="BC188">
            <v>12664.98</v>
          </cell>
          <cell r="BD188">
            <v>12691.36</v>
          </cell>
          <cell r="BF188">
            <v>34992.75</v>
          </cell>
          <cell r="BG188">
            <v>2067.7399999999998</v>
          </cell>
          <cell r="BH188">
            <v>3349.02</v>
          </cell>
          <cell r="BI188">
            <v>5156.0600000000004</v>
          </cell>
          <cell r="BJ188">
            <v>5488.53</v>
          </cell>
          <cell r="BK188">
            <v>4000.01</v>
          </cell>
          <cell r="BL188">
            <v>3782.38</v>
          </cell>
          <cell r="BM188">
            <v>2640.06</v>
          </cell>
          <cell r="BN188">
            <v>2162.9299999999998</v>
          </cell>
          <cell r="BO188">
            <v>1554.61</v>
          </cell>
          <cell r="BP188">
            <v>1615.48</v>
          </cell>
          <cell r="BQ188">
            <v>1594</v>
          </cell>
          <cell r="BR188">
            <v>1581.93</v>
          </cell>
          <cell r="BT188">
            <v>41127.25</v>
          </cell>
          <cell r="BU188">
            <v>1846.08</v>
          </cell>
          <cell r="BV188">
            <v>3344.57</v>
          </cell>
          <cell r="BW188">
            <v>7384.04</v>
          </cell>
          <cell r="BX188">
            <v>9893.15</v>
          </cell>
          <cell r="BY188">
            <v>6289.51</v>
          </cell>
          <cell r="BZ188">
            <v>4998.5</v>
          </cell>
          <cell r="CA188">
            <v>2346.37</v>
          </cell>
          <cell r="CB188">
            <v>1482.03</v>
          </cell>
          <cell r="CC188">
            <v>818.74</v>
          </cell>
          <cell r="CD188">
            <v>1003.63</v>
          </cell>
          <cell r="CE188">
            <v>850.9</v>
          </cell>
          <cell r="CF188">
            <v>869.73</v>
          </cell>
          <cell r="CH188">
            <v>351644.99</v>
          </cell>
          <cell r="CI188">
            <v>17546.64</v>
          </cell>
          <cell r="CJ188">
            <v>25929.78</v>
          </cell>
          <cell r="CK188">
            <v>62462.19</v>
          </cell>
          <cell r="CL188">
            <v>76648.160000000003</v>
          </cell>
          <cell r="CM188">
            <v>46633.96</v>
          </cell>
          <cell r="CN188">
            <v>41330.199999999997</v>
          </cell>
          <cell r="CO188">
            <v>22934.53</v>
          </cell>
          <cell r="CP188">
            <v>14021.67</v>
          </cell>
          <cell r="CQ188">
            <v>9959.8700000000008</v>
          </cell>
          <cell r="CR188">
            <v>10616.92</v>
          </cell>
          <cell r="CS188">
            <v>10485.89</v>
          </cell>
          <cell r="CT188">
            <v>13075.18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>
            <v>2404765.4300000002</v>
          </cell>
          <cell r="DK188">
            <v>110761.91</v>
          </cell>
          <cell r="DL188">
            <v>215147.63</v>
          </cell>
          <cell r="DM188">
            <v>396543.56</v>
          </cell>
          <cell r="DN188">
            <v>539077.68999999994</v>
          </cell>
          <cell r="DO188">
            <v>324872.68</v>
          </cell>
          <cell r="DP188">
            <v>282668.79999999999</v>
          </cell>
          <cell r="DQ188">
            <v>152241.98000000001</v>
          </cell>
          <cell r="DR188">
            <v>95189.63</v>
          </cell>
          <cell r="DS188">
            <v>69838.86</v>
          </cell>
          <cell r="DT188">
            <v>72267.25</v>
          </cell>
          <cell r="DU188">
            <v>71690.81</v>
          </cell>
          <cell r="DV188">
            <v>74464.63</v>
          </cell>
          <cell r="DX188">
            <v>616272.68999999994</v>
          </cell>
          <cell r="DY188">
            <v>31548.31</v>
          </cell>
          <cell r="DZ188">
            <v>59478.36</v>
          </cell>
          <cell r="EA188">
            <v>91632.8</v>
          </cell>
          <cell r="EB188">
            <v>123340.5</v>
          </cell>
          <cell r="EC188">
            <v>78312.28</v>
          </cell>
          <cell r="ED188">
            <v>69251.17</v>
          </cell>
          <cell r="EE188">
            <v>48896.71</v>
          </cell>
          <cell r="EF188">
            <v>30081.279999999999</v>
          </cell>
          <cell r="EG188">
            <v>21224.27</v>
          </cell>
          <cell r="EH188">
            <v>19064.349999999999</v>
          </cell>
          <cell r="EI188">
            <v>19295.259999999998</v>
          </cell>
          <cell r="EJ188">
            <v>24147.4</v>
          </cell>
          <cell r="EL188">
            <v>153682.60999999999</v>
          </cell>
          <cell r="EM188">
            <v>9901.8799999999992</v>
          </cell>
          <cell r="EN188">
            <v>12134.81</v>
          </cell>
          <cell r="EO188">
            <v>20056.91</v>
          </cell>
          <cell r="EP188">
            <v>23927.95</v>
          </cell>
          <cell r="EQ188">
            <v>18066.03</v>
          </cell>
          <cell r="ER188">
            <v>17013.36</v>
          </cell>
          <cell r="ES188">
            <v>9974.74</v>
          </cell>
          <cell r="ET188">
            <v>9501.6299999999992</v>
          </cell>
          <cell r="EU188">
            <v>8310.06</v>
          </cell>
          <cell r="EV188">
            <v>8505.51</v>
          </cell>
          <cell r="EW188">
            <v>8134.78</v>
          </cell>
          <cell r="EX188">
            <v>8154.95</v>
          </cell>
          <cell r="EZ188">
            <v>26436.080000000002</v>
          </cell>
          <cell r="FA188">
            <v>1462.05</v>
          </cell>
          <cell r="FB188">
            <v>2169.19</v>
          </cell>
          <cell r="FC188">
            <v>4261.83</v>
          </cell>
          <cell r="FD188">
            <v>5196.8</v>
          </cell>
          <cell r="FE188">
            <v>4015.8</v>
          </cell>
          <cell r="FF188">
            <v>3638.7</v>
          </cell>
          <cell r="FG188">
            <v>1631.7</v>
          </cell>
          <cell r="FH188">
            <v>1064.92</v>
          </cell>
          <cell r="FI188">
            <v>754.93</v>
          </cell>
          <cell r="FJ188">
            <v>780.65</v>
          </cell>
          <cell r="FK188">
            <v>688.73</v>
          </cell>
          <cell r="FL188">
            <v>770.78</v>
          </cell>
          <cell r="FN188" t="str">
            <v>0</v>
          </cell>
          <cell r="FO188" t="str">
            <v>0</v>
          </cell>
          <cell r="FP188" t="str">
            <v>0</v>
          </cell>
          <cell r="FQ188" t="str">
            <v>0</v>
          </cell>
          <cell r="FR188" t="str">
            <v>0</v>
          </cell>
          <cell r="FS188" t="str">
            <v>0</v>
          </cell>
          <cell r="FT188" t="str">
            <v>0</v>
          </cell>
          <cell r="FU188" t="str">
            <v>0</v>
          </cell>
          <cell r="FV188" t="str">
            <v>0</v>
          </cell>
          <cell r="FW188" t="str">
            <v>0</v>
          </cell>
          <cell r="FX188" t="str">
            <v>0</v>
          </cell>
          <cell r="FY188" t="str">
            <v>0</v>
          </cell>
          <cell r="FZ188" t="str">
            <v>0</v>
          </cell>
          <cell r="GB188">
            <v>796391.38</v>
          </cell>
          <cell r="GC188">
            <v>42912.24</v>
          </cell>
          <cell r="GD188">
            <v>73782.36</v>
          </cell>
          <cell r="GE188">
            <v>115951.54</v>
          </cell>
          <cell r="GF188">
            <v>152465.25</v>
          </cell>
          <cell r="GG188">
            <v>100394.11</v>
          </cell>
          <cell r="GH188">
            <v>89903.23</v>
          </cell>
          <cell r="GI188">
            <v>60503.15</v>
          </cell>
          <cell r="GJ188">
            <v>40647.83</v>
          </cell>
          <cell r="GK188">
            <v>30289.26</v>
          </cell>
          <cell r="GL188">
            <v>28350.51</v>
          </cell>
          <cell r="GM188">
            <v>28118.77</v>
          </cell>
          <cell r="GN188">
            <v>33073.129999999997</v>
          </cell>
        </row>
        <row r="189">
          <cell r="A189" t="str">
            <v>Miscellaneous</v>
          </cell>
          <cell r="B189">
            <v>201725</v>
          </cell>
          <cell r="C189">
            <v>17070</v>
          </cell>
          <cell r="D189">
            <v>3420</v>
          </cell>
          <cell r="E189">
            <v>3420</v>
          </cell>
          <cell r="F189">
            <v>43070</v>
          </cell>
          <cell r="G189">
            <v>3420</v>
          </cell>
          <cell r="H189">
            <v>3420</v>
          </cell>
          <cell r="I189">
            <v>85840</v>
          </cell>
          <cell r="J189">
            <v>3420</v>
          </cell>
          <cell r="K189">
            <v>3420</v>
          </cell>
          <cell r="L189">
            <v>28380</v>
          </cell>
          <cell r="M189">
            <v>3420</v>
          </cell>
          <cell r="N189">
            <v>3425</v>
          </cell>
          <cell r="P189">
            <v>15582</v>
          </cell>
          <cell r="Q189">
            <v>1339</v>
          </cell>
          <cell r="R189">
            <v>1290</v>
          </cell>
          <cell r="S189">
            <v>1290</v>
          </cell>
          <cell r="T189">
            <v>1290</v>
          </cell>
          <cell r="U189">
            <v>1290</v>
          </cell>
          <cell r="V189">
            <v>1290</v>
          </cell>
          <cell r="W189">
            <v>1290</v>
          </cell>
          <cell r="X189">
            <v>1339</v>
          </cell>
          <cell r="Y189">
            <v>1290</v>
          </cell>
          <cell r="Z189">
            <v>1290</v>
          </cell>
          <cell r="AA189">
            <v>1290</v>
          </cell>
          <cell r="AB189">
            <v>1294</v>
          </cell>
          <cell r="AD189">
            <v>14890</v>
          </cell>
          <cell r="AE189">
            <v>1070</v>
          </cell>
          <cell r="AF189">
            <v>1070</v>
          </cell>
          <cell r="AG189">
            <v>1070</v>
          </cell>
          <cell r="AH189">
            <v>1070</v>
          </cell>
          <cell r="AI189">
            <v>1070</v>
          </cell>
          <cell r="AJ189">
            <v>1070</v>
          </cell>
          <cell r="AK189">
            <v>1070</v>
          </cell>
          <cell r="AL189">
            <v>1620</v>
          </cell>
          <cell r="AM189">
            <v>1770</v>
          </cell>
          <cell r="AN189">
            <v>1070</v>
          </cell>
          <cell r="AO189">
            <v>1870</v>
          </cell>
          <cell r="AP189">
            <v>1070</v>
          </cell>
          <cell r="AR189">
            <v>11880</v>
          </cell>
          <cell r="AS189">
            <v>990</v>
          </cell>
          <cell r="AT189">
            <v>990</v>
          </cell>
          <cell r="AU189">
            <v>990</v>
          </cell>
          <cell r="AV189">
            <v>990</v>
          </cell>
          <cell r="AW189">
            <v>990</v>
          </cell>
          <cell r="AX189">
            <v>990</v>
          </cell>
          <cell r="AY189">
            <v>990</v>
          </cell>
          <cell r="AZ189">
            <v>990</v>
          </cell>
          <cell r="BA189">
            <v>990</v>
          </cell>
          <cell r="BB189">
            <v>990</v>
          </cell>
          <cell r="BC189">
            <v>990</v>
          </cell>
          <cell r="BD189">
            <v>990</v>
          </cell>
          <cell r="BF189">
            <v>25792</v>
          </cell>
          <cell r="BG189">
            <v>2149</v>
          </cell>
          <cell r="BH189">
            <v>2149</v>
          </cell>
          <cell r="BI189">
            <v>2149</v>
          </cell>
          <cell r="BJ189">
            <v>2149</v>
          </cell>
          <cell r="BK189">
            <v>2149</v>
          </cell>
          <cell r="BL189">
            <v>2149</v>
          </cell>
          <cell r="BM189">
            <v>2149</v>
          </cell>
          <cell r="BN189">
            <v>2149</v>
          </cell>
          <cell r="BO189">
            <v>2149</v>
          </cell>
          <cell r="BP189">
            <v>2149</v>
          </cell>
          <cell r="BQ189">
            <v>2149</v>
          </cell>
          <cell r="BR189">
            <v>2153</v>
          </cell>
          <cell r="BT189">
            <v>5366</v>
          </cell>
          <cell r="BU189">
            <v>523</v>
          </cell>
          <cell r="BV189">
            <v>432</v>
          </cell>
          <cell r="BW189">
            <v>432</v>
          </cell>
          <cell r="BX189">
            <v>432</v>
          </cell>
          <cell r="BY189">
            <v>432</v>
          </cell>
          <cell r="BZ189">
            <v>432</v>
          </cell>
          <cell r="CA189">
            <v>432</v>
          </cell>
          <cell r="CB189">
            <v>523</v>
          </cell>
          <cell r="CC189">
            <v>432</v>
          </cell>
          <cell r="CD189">
            <v>432</v>
          </cell>
          <cell r="CE189">
            <v>432</v>
          </cell>
          <cell r="CF189">
            <v>432</v>
          </cell>
          <cell r="CH189">
            <v>26417</v>
          </cell>
          <cell r="CI189">
            <v>2376</v>
          </cell>
          <cell r="CJ189">
            <v>2166</v>
          </cell>
          <cell r="CK189">
            <v>2166</v>
          </cell>
          <cell r="CL189">
            <v>2166</v>
          </cell>
          <cell r="CM189">
            <v>2166</v>
          </cell>
          <cell r="CN189">
            <v>2166</v>
          </cell>
          <cell r="CO189">
            <v>2166</v>
          </cell>
          <cell r="CP189">
            <v>2376</v>
          </cell>
          <cell r="CQ189">
            <v>2166</v>
          </cell>
          <cell r="CR189">
            <v>2166</v>
          </cell>
          <cell r="CS189">
            <v>2166</v>
          </cell>
          <cell r="CT189">
            <v>2171</v>
          </cell>
          <cell r="CV189">
            <v>470376</v>
          </cell>
          <cell r="CW189">
            <v>42239</v>
          </cell>
          <cell r="CX189">
            <v>41939</v>
          </cell>
          <cell r="CY189">
            <v>39439</v>
          </cell>
          <cell r="CZ189">
            <v>35639</v>
          </cell>
          <cell r="DA189">
            <v>34839</v>
          </cell>
          <cell r="DB189">
            <v>34639</v>
          </cell>
          <cell r="DC189">
            <v>36039</v>
          </cell>
          <cell r="DD189">
            <v>39039</v>
          </cell>
          <cell r="DE189">
            <v>40339</v>
          </cell>
          <cell r="DF189">
            <v>42039</v>
          </cell>
          <cell r="DG189">
            <v>42139</v>
          </cell>
          <cell r="DH189">
            <v>42047</v>
          </cell>
          <cell r="DJ189">
            <v>772028</v>
          </cell>
          <cell r="DK189">
            <v>67756</v>
          </cell>
          <cell r="DL189">
            <v>53456</v>
          </cell>
          <cell r="DM189">
            <v>50956</v>
          </cell>
          <cell r="DN189">
            <v>86806</v>
          </cell>
          <cell r="DO189">
            <v>46356</v>
          </cell>
          <cell r="DP189">
            <v>46156</v>
          </cell>
          <cell r="DQ189">
            <v>129976</v>
          </cell>
          <cell r="DR189">
            <v>51456</v>
          </cell>
          <cell r="DS189">
            <v>52556</v>
          </cell>
          <cell r="DT189">
            <v>78516</v>
          </cell>
          <cell r="DU189">
            <v>54456</v>
          </cell>
          <cell r="DV189">
            <v>53582</v>
          </cell>
          <cell r="DX189">
            <v>12304</v>
          </cell>
          <cell r="DY189">
            <v>842</v>
          </cell>
          <cell r="DZ189">
            <v>842</v>
          </cell>
          <cell r="EA189">
            <v>1392</v>
          </cell>
          <cell r="EB189">
            <v>842</v>
          </cell>
          <cell r="EC189">
            <v>842</v>
          </cell>
          <cell r="ED189">
            <v>1392</v>
          </cell>
          <cell r="EE189">
            <v>842</v>
          </cell>
          <cell r="EF189">
            <v>842</v>
          </cell>
          <cell r="EG189">
            <v>1392</v>
          </cell>
          <cell r="EH189">
            <v>842</v>
          </cell>
          <cell r="EI189">
            <v>842</v>
          </cell>
          <cell r="EJ189">
            <v>1392</v>
          </cell>
          <cell r="EL189">
            <v>20550</v>
          </cell>
          <cell r="EM189">
            <v>1650</v>
          </cell>
          <cell r="EN189">
            <v>1650</v>
          </cell>
          <cell r="EO189">
            <v>1650</v>
          </cell>
          <cell r="EP189">
            <v>2400</v>
          </cell>
          <cell r="EQ189">
            <v>1650</v>
          </cell>
          <cell r="ER189">
            <v>1650</v>
          </cell>
          <cell r="ES189">
            <v>1650</v>
          </cell>
          <cell r="ET189">
            <v>1650</v>
          </cell>
          <cell r="EU189">
            <v>1650</v>
          </cell>
          <cell r="EV189">
            <v>1650</v>
          </cell>
          <cell r="EW189">
            <v>1650</v>
          </cell>
          <cell r="EX189">
            <v>1650</v>
          </cell>
          <cell r="EZ189">
            <v>10800</v>
          </cell>
          <cell r="FA189">
            <v>900</v>
          </cell>
          <cell r="FB189">
            <v>900</v>
          </cell>
          <cell r="FC189">
            <v>900</v>
          </cell>
          <cell r="FD189">
            <v>900</v>
          </cell>
          <cell r="FE189">
            <v>900</v>
          </cell>
          <cell r="FF189">
            <v>900</v>
          </cell>
          <cell r="FG189">
            <v>900</v>
          </cell>
          <cell r="FH189">
            <v>900</v>
          </cell>
          <cell r="FI189">
            <v>900</v>
          </cell>
          <cell r="FJ189">
            <v>900</v>
          </cell>
          <cell r="FK189">
            <v>900</v>
          </cell>
          <cell r="FL189">
            <v>900</v>
          </cell>
          <cell r="FN189">
            <v>6000</v>
          </cell>
          <cell r="FO189">
            <v>500</v>
          </cell>
          <cell r="FP189">
            <v>500</v>
          </cell>
          <cell r="FQ189">
            <v>500</v>
          </cell>
          <cell r="FR189">
            <v>500</v>
          </cell>
          <cell r="FS189">
            <v>500</v>
          </cell>
          <cell r="FT189">
            <v>500</v>
          </cell>
          <cell r="FU189">
            <v>500</v>
          </cell>
          <cell r="FV189">
            <v>500</v>
          </cell>
          <cell r="FW189">
            <v>500</v>
          </cell>
          <cell r="FX189">
            <v>500</v>
          </cell>
          <cell r="FY189">
            <v>500</v>
          </cell>
          <cell r="FZ189">
            <v>500</v>
          </cell>
          <cell r="GB189">
            <v>49654</v>
          </cell>
          <cell r="GC189">
            <v>3892</v>
          </cell>
          <cell r="GD189">
            <v>3892</v>
          </cell>
          <cell r="GE189">
            <v>4442</v>
          </cell>
          <cell r="GF189">
            <v>4642</v>
          </cell>
          <cell r="GG189">
            <v>3892</v>
          </cell>
          <cell r="GH189">
            <v>4442</v>
          </cell>
          <cell r="GI189">
            <v>3892</v>
          </cell>
          <cell r="GJ189">
            <v>3892</v>
          </cell>
          <cell r="GK189">
            <v>4442</v>
          </cell>
          <cell r="GL189">
            <v>3892</v>
          </cell>
          <cell r="GM189">
            <v>3892</v>
          </cell>
          <cell r="GN189">
            <v>4442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s"/>
      <sheetName val="Sch 1"/>
      <sheetName val="Wp 1-1"/>
      <sheetName val="Sch 2"/>
      <sheetName val="Sch 3"/>
      <sheetName val="WP 3-1"/>
      <sheetName val="WP 3-1-1"/>
      <sheetName val="WP 3-2"/>
      <sheetName val="WP 3-2-1"/>
      <sheetName val="WP 3-3"/>
      <sheetName val="WP 3-4"/>
      <sheetName val="WP 3-5"/>
      <sheetName val="Sch 4"/>
      <sheetName val="Sch 5"/>
      <sheetName val="Wp 5-1"/>
      <sheetName val="Wp 5-1-1"/>
      <sheetName val="Wp 5-2"/>
      <sheetName val="Wp 5-3"/>
      <sheetName val="Wp 5-4"/>
      <sheetName val="Wp 5-5"/>
      <sheetName val="Wp 5-6"/>
      <sheetName val="Wp 5-7"/>
      <sheetName val="Wp 5-7-1"/>
      <sheetName val="Sch 6"/>
      <sheetName val="WP 6-1"/>
      <sheetName val="WP 6-2"/>
      <sheetName val="WP 6-3 "/>
      <sheetName val="Sch 7"/>
      <sheetName val="Sch 8"/>
      <sheetName val="WP 8-1"/>
      <sheetName val="WP 8-2"/>
      <sheetName val="WP 8-3"/>
      <sheetName val="WP 8-4"/>
      <sheetName val="WP 8-4-1"/>
      <sheetName val="WP 8-4-2"/>
      <sheetName val="WP 8-5"/>
      <sheetName val="WP 8-5-1"/>
      <sheetName val="WP 8-5-2"/>
      <sheetName val="WP 8-6"/>
      <sheetName val="Wp 8-7"/>
      <sheetName val="Wp 8-8"/>
      <sheetName val="Wp 8-9"/>
      <sheetName val="Sch 9"/>
      <sheetName val="Sch 10"/>
      <sheetName val="Wp 10-1"/>
    </sheetNames>
    <sheetDataSet>
      <sheetData sheetId="0" refreshError="1">
        <row r="9">
          <cell r="C9">
            <v>2.3800000000000002E-2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High Level Summary"/>
      <sheetName val="Weather Sensitive"/>
      <sheetName val="Analysis vs 03Bud"/>
      <sheetName val="Analysis vs 03Proj"/>
      <sheetName val="5yr Plan Other Inputs"/>
      <sheetName val="PLANIT Paste no format"/>
      <sheetName val="LIVE"/>
      <sheetName val="LINKS"/>
      <sheetName val="PLANIT Summary"/>
      <sheetName val="recon"/>
      <sheetName val="FY07 Summary"/>
      <sheetName val="Margin Rates"/>
      <sheetName val="Model Billed"/>
      <sheetName val="Model Calendar"/>
      <sheetName val="Model Decl Usage"/>
      <sheetName val="Monthly BL HL Reg"/>
      <sheetName val="Model Growth"/>
      <sheetName val="degree day info"/>
      <sheetName val="Other Revenue "/>
      <sheetName val="PA IND IRR TRA"/>
      <sheetName val="Interruptible &amp; Transportation"/>
      <sheetName val="WNA Billed"/>
      <sheetName val="WNA Calendar"/>
      <sheetName val="Growth Customers"/>
      <sheetName val="Meter Data"/>
      <sheetName val="Customer Data"/>
      <sheetName val="Volume Data"/>
      <sheetName val="Actual Billed HDD Data"/>
      <sheetName val="Actual Calendar HDD Data"/>
      <sheetName val="Normal Billed HDD Data"/>
      <sheetName val="Normal Calendar HDD Data"/>
      <sheetName val="DataMart FY05 Data ==&gt;"/>
      <sheetName val="Mid-states by State"/>
      <sheetName val="Current Weather-By BU and Zone"/>
      <sheetName val="Current Weather-By State"/>
      <sheetName val="Current Weather-Daily BU Zone"/>
      <sheetName val="Lag (Billed) Weather-By BU Zone"/>
      <sheetName val="Lag (Billed) Weather-By State"/>
      <sheetName val="Mid-States Billed Volume - Res"/>
      <sheetName val="Mid-States Billed Volume - Com"/>
      <sheetName val="Mid-States Billed Volume - Ind"/>
      <sheetName val="Mid-States Billed Volume - PA"/>
      <sheetName val="Mid-States Billed Volume -Unbil"/>
      <sheetName val="Mid-State Billed Volume - Trans"/>
      <sheetName val="Mid-State Billed Volume - Other"/>
      <sheetName val="Mid-States Base Charge - Res"/>
      <sheetName val="Mid-States Base - Comm"/>
      <sheetName val="Mid-States Base Charge - Ind"/>
      <sheetName val="Mid-States Base Charge - PA"/>
      <sheetName val="Mid-State Base Charge - Tran"/>
      <sheetName val="Mid-State Base Charge - Other"/>
      <sheetName val="Do Not Need---&gt;"/>
      <sheetName val="Monthly BL HL"/>
      <sheetName val="bload hload factors"/>
      <sheetName val="Declining Usage"/>
      <sheetName val="csxlDESheet1"/>
      <sheetName val="CSXLStore"/>
    </sheetNames>
    <sheetDataSet>
      <sheetData sheetId="0"/>
      <sheetData sheetId="1"/>
      <sheetData sheetId="2"/>
      <sheetData sheetId="3" refreshError="1">
        <row r="5">
          <cell r="B5" t="str">
            <v>Illinois 92</v>
          </cell>
        </row>
        <row r="6">
          <cell r="B6" t="str">
            <v>Tennessee 93</v>
          </cell>
        </row>
        <row r="7">
          <cell r="B7" t="str">
            <v>Georgia 95</v>
          </cell>
        </row>
        <row r="8">
          <cell r="B8" t="str">
            <v>Virginia 96</v>
          </cell>
        </row>
        <row r="9">
          <cell r="B9" t="str">
            <v>Missouri 70, 71, 72, 97, 99</v>
          </cell>
        </row>
        <row r="10">
          <cell r="B10" t="str">
            <v>Iowa 98</v>
          </cell>
        </row>
        <row r="11">
          <cell r="B11" t="str">
            <v>Kentucky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trend"/>
      <sheetName val="dtltrend"/>
      <sheetName val="input"/>
      <sheetName val="budget"/>
      <sheetName val="work sheet"/>
      <sheetName val="Defaults"/>
      <sheetName val="pwcc Info"/>
      <sheetName val="pwcc"/>
      <sheetName val="pwcc variance"/>
      <sheetName val="M"/>
      <sheetName val="summary"/>
      <sheetName val="detail"/>
      <sheetName val="Comm"/>
      <sheetName val="CC"/>
      <sheetName val="GHH"/>
      <sheetName val="HH"/>
      <sheetName val="PV"/>
      <sheetName val="RV"/>
      <sheetName val="SMLP"/>
      <sheetName val="ConsolCash"/>
      <sheetName val="debt"/>
      <sheetName val="Dassets"/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oct"/>
      <sheetName val="nov"/>
      <sheetName val="dec"/>
      <sheetName val="pv cash"/>
      <sheetName val="Salary Entries"/>
      <sheetName val="BalPerG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Adj. Summary"/>
      <sheetName val="CWC Input"/>
      <sheetName val="Annualized Payroll 8-30-14 HC"/>
      <sheetName val="401K Table"/>
      <sheetName val="Overtime"/>
      <sheetName val="May-Aug 2014"/>
      <sheetName val="Test year"/>
      <sheetName val="Union Non-Union OT 0712-0413"/>
      <sheetName val="Union Non-Union OT 2012"/>
      <sheetName val="Union Non-Union OT 2011"/>
      <sheetName val="Union Non-Union OT 2010"/>
      <sheetName val="Union Non-Union OT 2009"/>
      <sheetName val="Union Non-Union OT 2008"/>
      <sheetName val="Union Non-Union OT 2007"/>
      <sheetName val="Union Non-Union OT 2006"/>
      <sheetName val="Union Non-Union OT 2005"/>
      <sheetName val="Payroll Distribution"/>
      <sheetName val="DR0037"/>
      <sheetName val="Sheet1"/>
    </sheetNames>
    <sheetDataSet>
      <sheetData sheetId="0"/>
      <sheetData sheetId="1"/>
      <sheetData sheetId="2"/>
      <sheetData sheetId="3">
        <row r="9">
          <cell r="A9" t="str">
            <v>Abraham-Graham,Teresa J</v>
          </cell>
          <cell r="B9" t="str">
            <v>HR001</v>
          </cell>
          <cell r="C9">
            <v>31200</v>
          </cell>
          <cell r="D9">
            <v>5</v>
          </cell>
          <cell r="E9">
            <v>0</v>
          </cell>
          <cell r="F9">
            <v>5</v>
          </cell>
          <cell r="G9" t="str">
            <v>H</v>
          </cell>
          <cell r="H9" t="str">
            <v>550</v>
          </cell>
          <cell r="I9" t="str">
            <v>Non-Union</v>
          </cell>
          <cell r="J9">
            <v>2.5</v>
          </cell>
          <cell r="K9">
            <v>2.5000000000000001E-2</v>
          </cell>
          <cell r="L9">
            <v>0.05</v>
          </cell>
        </row>
        <row r="10">
          <cell r="A10" t="str">
            <v>Achey,Richard D</v>
          </cell>
          <cell r="B10" t="str">
            <v>HR001</v>
          </cell>
          <cell r="C10">
            <v>63232</v>
          </cell>
          <cell r="D10">
            <v>10</v>
          </cell>
          <cell r="E10">
            <v>0</v>
          </cell>
          <cell r="F10">
            <v>10</v>
          </cell>
          <cell r="G10" t="str">
            <v>H</v>
          </cell>
          <cell r="H10" t="str">
            <v>215</v>
          </cell>
          <cell r="I10" t="str">
            <v>Union</v>
          </cell>
          <cell r="J10">
            <v>3</v>
          </cell>
          <cell r="K10">
            <v>0.03</v>
          </cell>
          <cell r="L10">
            <v>0.1</v>
          </cell>
        </row>
        <row r="11">
          <cell r="A11" t="str">
            <v>Adams,Jan E</v>
          </cell>
          <cell r="B11" t="str">
            <v>HR001</v>
          </cell>
          <cell r="C11">
            <v>68140.800000000003</v>
          </cell>
          <cell r="D11">
            <v>12</v>
          </cell>
          <cell r="E11">
            <v>0</v>
          </cell>
          <cell r="F11">
            <v>12</v>
          </cell>
          <cell r="G11" t="str">
            <v>S</v>
          </cell>
          <cell r="H11" t="str">
            <v>656</v>
          </cell>
          <cell r="I11" t="str">
            <v>Non-Union</v>
          </cell>
          <cell r="J11">
            <v>3</v>
          </cell>
          <cell r="K11">
            <v>0.03</v>
          </cell>
          <cell r="L11">
            <v>0.12</v>
          </cell>
        </row>
        <row r="12">
          <cell r="A12" t="str">
            <v>Adams,Lance A.</v>
          </cell>
          <cell r="B12" t="str">
            <v>HR001</v>
          </cell>
          <cell r="C12">
            <v>138590.39999999999</v>
          </cell>
          <cell r="D12">
            <v>9</v>
          </cell>
          <cell r="E12">
            <v>0</v>
          </cell>
          <cell r="F12">
            <v>9</v>
          </cell>
          <cell r="G12" t="str">
            <v>S</v>
          </cell>
          <cell r="H12" t="str">
            <v>630</v>
          </cell>
          <cell r="I12" t="str">
            <v>Non-Union</v>
          </cell>
          <cell r="J12">
            <v>3</v>
          </cell>
          <cell r="K12">
            <v>0.03</v>
          </cell>
          <cell r="L12">
            <v>0.09</v>
          </cell>
        </row>
        <row r="13">
          <cell r="A13" t="str">
            <v>Adamson Jr.,Jerry Lee</v>
          </cell>
          <cell r="B13" t="str">
            <v>HR001</v>
          </cell>
          <cell r="C13">
            <v>55515.199999999997</v>
          </cell>
          <cell r="D13">
            <v>9</v>
          </cell>
          <cell r="E13">
            <v>0</v>
          </cell>
          <cell r="F13">
            <v>9</v>
          </cell>
          <cell r="G13" t="str">
            <v>S</v>
          </cell>
          <cell r="H13" t="str">
            <v>630</v>
          </cell>
          <cell r="I13" t="str">
            <v>Non-Union</v>
          </cell>
          <cell r="J13">
            <v>3</v>
          </cell>
          <cell r="K13">
            <v>0.03</v>
          </cell>
          <cell r="L13">
            <v>0.09</v>
          </cell>
        </row>
        <row r="14">
          <cell r="A14" t="str">
            <v>Admire,William C</v>
          </cell>
          <cell r="B14" t="str">
            <v>HR001</v>
          </cell>
          <cell r="C14">
            <v>70012.800000000003</v>
          </cell>
          <cell r="D14">
            <v>1</v>
          </cell>
          <cell r="E14">
            <v>0</v>
          </cell>
          <cell r="F14">
            <v>1</v>
          </cell>
          <cell r="G14" t="str">
            <v>S</v>
          </cell>
          <cell r="H14" t="str">
            <v>630</v>
          </cell>
          <cell r="I14" t="str">
            <v>Non-Union</v>
          </cell>
          <cell r="J14">
            <v>0.5</v>
          </cell>
          <cell r="K14">
            <v>5.0000000000000001E-3</v>
          </cell>
          <cell r="L14">
            <v>0.01</v>
          </cell>
        </row>
        <row r="15">
          <cell r="A15" t="str">
            <v>Alexander,Matthew B</v>
          </cell>
          <cell r="B15" t="str">
            <v>HR001</v>
          </cell>
          <cell r="C15">
            <v>67828.800000000003</v>
          </cell>
          <cell r="D15">
            <v>6</v>
          </cell>
          <cell r="E15">
            <v>0</v>
          </cell>
          <cell r="F15">
            <v>6</v>
          </cell>
          <cell r="G15" t="str">
            <v>H</v>
          </cell>
          <cell r="H15" t="str">
            <v>211</v>
          </cell>
          <cell r="I15" t="str">
            <v>Union</v>
          </cell>
          <cell r="J15">
            <v>3</v>
          </cell>
          <cell r="K15">
            <v>0.03</v>
          </cell>
          <cell r="L15">
            <v>0.06</v>
          </cell>
        </row>
        <row r="16">
          <cell r="A16" t="str">
            <v>Allen,Anthony S</v>
          </cell>
          <cell r="B16" t="str">
            <v>HR001</v>
          </cell>
          <cell r="C16">
            <v>75358.399999999994</v>
          </cell>
          <cell r="D16">
            <v>10</v>
          </cell>
          <cell r="E16">
            <v>0</v>
          </cell>
          <cell r="F16">
            <v>10</v>
          </cell>
          <cell r="G16" t="str">
            <v>H</v>
          </cell>
          <cell r="H16" t="str">
            <v>215</v>
          </cell>
          <cell r="I16" t="str">
            <v>Union</v>
          </cell>
          <cell r="J16">
            <v>3</v>
          </cell>
          <cell r="K16">
            <v>0.03</v>
          </cell>
          <cell r="L16">
            <v>0.1</v>
          </cell>
        </row>
        <row r="17">
          <cell r="A17" t="str">
            <v>Allen,Tim W</v>
          </cell>
          <cell r="B17" t="str">
            <v>HR001</v>
          </cell>
          <cell r="C17">
            <v>82700.800000000003</v>
          </cell>
          <cell r="D17">
            <v>15</v>
          </cell>
          <cell r="E17">
            <v>0</v>
          </cell>
          <cell r="F17">
            <v>15</v>
          </cell>
          <cell r="G17" t="str">
            <v>H</v>
          </cell>
          <cell r="H17" t="str">
            <v>216</v>
          </cell>
          <cell r="I17" t="str">
            <v>Union</v>
          </cell>
          <cell r="J17">
            <v>3</v>
          </cell>
          <cell r="K17">
            <v>0.03</v>
          </cell>
          <cell r="L17">
            <v>0.15</v>
          </cell>
        </row>
        <row r="18">
          <cell r="A18" t="str">
            <v>Allgood,Michael L</v>
          </cell>
          <cell r="B18" t="str">
            <v>HR001</v>
          </cell>
          <cell r="C18">
            <v>58011.199999999997</v>
          </cell>
          <cell r="D18">
            <v>7</v>
          </cell>
          <cell r="E18">
            <v>0</v>
          </cell>
          <cell r="F18">
            <v>7</v>
          </cell>
          <cell r="G18" t="str">
            <v>H</v>
          </cell>
          <cell r="H18" t="str">
            <v>505</v>
          </cell>
          <cell r="I18" t="str">
            <v>Union</v>
          </cell>
          <cell r="J18">
            <v>3</v>
          </cell>
          <cell r="K18">
            <v>0.03</v>
          </cell>
          <cell r="L18">
            <v>7.0000000000000007E-2</v>
          </cell>
        </row>
        <row r="19">
          <cell r="A19" t="str">
            <v>Alumbaugh,Anna L</v>
          </cell>
          <cell r="B19" t="str">
            <v>HR001</v>
          </cell>
          <cell r="C19">
            <v>97156.800000000003</v>
          </cell>
          <cell r="D19">
            <v>8</v>
          </cell>
          <cell r="E19">
            <v>0</v>
          </cell>
          <cell r="F19">
            <v>8</v>
          </cell>
          <cell r="G19" t="str">
            <v>S</v>
          </cell>
          <cell r="H19" t="str">
            <v>508</v>
          </cell>
          <cell r="I19" t="str">
            <v>Non-Union</v>
          </cell>
          <cell r="J19">
            <v>3</v>
          </cell>
          <cell r="K19">
            <v>0.03</v>
          </cell>
          <cell r="L19">
            <v>0.08</v>
          </cell>
        </row>
        <row r="20">
          <cell r="A20" t="str">
            <v>Andersen,Robert G</v>
          </cell>
          <cell r="B20" t="str">
            <v>HR001</v>
          </cell>
          <cell r="C20">
            <v>82700.800000000003</v>
          </cell>
          <cell r="D20">
            <v>8</v>
          </cell>
          <cell r="E20">
            <v>0</v>
          </cell>
          <cell r="F20">
            <v>8</v>
          </cell>
          <cell r="G20" t="str">
            <v>H</v>
          </cell>
          <cell r="H20" t="str">
            <v>232</v>
          </cell>
          <cell r="I20" t="str">
            <v>Union</v>
          </cell>
          <cell r="J20">
            <v>3</v>
          </cell>
          <cell r="K20">
            <v>0.03</v>
          </cell>
          <cell r="L20">
            <v>0.08</v>
          </cell>
        </row>
        <row r="21">
          <cell r="A21" t="str">
            <v>Anderson,David D</v>
          </cell>
          <cell r="B21" t="str">
            <v>HR001</v>
          </cell>
          <cell r="C21">
            <v>69118.399999999994</v>
          </cell>
          <cell r="D21">
            <v>2</v>
          </cell>
          <cell r="E21">
            <v>0</v>
          </cell>
          <cell r="F21">
            <v>2</v>
          </cell>
          <cell r="G21" t="str">
            <v>S</v>
          </cell>
          <cell r="H21" t="str">
            <v>266</v>
          </cell>
          <cell r="I21" t="str">
            <v>Non-Union</v>
          </cell>
          <cell r="J21">
            <v>1</v>
          </cell>
          <cell r="K21">
            <v>0.01</v>
          </cell>
          <cell r="L21">
            <v>0.02</v>
          </cell>
        </row>
        <row r="22">
          <cell r="A22" t="str">
            <v>Andrews,Julie A</v>
          </cell>
          <cell r="B22" t="str">
            <v>HR001</v>
          </cell>
          <cell r="C22">
            <v>66851.199999999997</v>
          </cell>
          <cell r="D22">
            <v>6</v>
          </cell>
          <cell r="E22">
            <v>0</v>
          </cell>
          <cell r="F22">
            <v>6</v>
          </cell>
          <cell r="G22" t="str">
            <v>S</v>
          </cell>
          <cell r="H22" t="str">
            <v>430</v>
          </cell>
          <cell r="I22" t="str">
            <v>Non-Union</v>
          </cell>
          <cell r="J22">
            <v>3</v>
          </cell>
          <cell r="K22">
            <v>0.03</v>
          </cell>
          <cell r="L22">
            <v>0.06</v>
          </cell>
        </row>
        <row r="23">
          <cell r="A23" t="str">
            <v>Antonuk,Serge</v>
          </cell>
          <cell r="B23" t="str">
            <v>HR001</v>
          </cell>
          <cell r="C23">
            <v>61048</v>
          </cell>
          <cell r="D23">
            <v>0</v>
          </cell>
          <cell r="E23">
            <v>0</v>
          </cell>
          <cell r="F23">
            <v>0</v>
          </cell>
          <cell r="G23" t="str">
            <v>H</v>
          </cell>
          <cell r="H23" t="str">
            <v>211</v>
          </cell>
          <cell r="I23" t="str">
            <v>Union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Ashley,Donna K</v>
          </cell>
          <cell r="B24" t="str">
            <v>HR001</v>
          </cell>
          <cell r="C24">
            <v>42307.199999999997</v>
          </cell>
          <cell r="D24">
            <v>6</v>
          </cell>
          <cell r="E24">
            <v>0</v>
          </cell>
          <cell r="F24">
            <v>6</v>
          </cell>
          <cell r="G24" t="str">
            <v>H</v>
          </cell>
          <cell r="H24" t="str">
            <v>542</v>
          </cell>
          <cell r="I24" t="str">
            <v>Non-Union</v>
          </cell>
          <cell r="J24">
            <v>3</v>
          </cell>
          <cell r="K24">
            <v>0.03</v>
          </cell>
          <cell r="L24">
            <v>0.06</v>
          </cell>
        </row>
        <row r="25">
          <cell r="A25" t="str">
            <v>Avondet,Don A</v>
          </cell>
          <cell r="B25" t="str">
            <v>HR001</v>
          </cell>
          <cell r="C25">
            <v>72987.199999999997</v>
          </cell>
          <cell r="D25">
            <v>22</v>
          </cell>
          <cell r="E25">
            <v>0</v>
          </cell>
          <cell r="F25">
            <v>22</v>
          </cell>
          <cell r="G25" t="str">
            <v>H</v>
          </cell>
          <cell r="H25" t="str">
            <v>230</v>
          </cell>
          <cell r="I25" t="str">
            <v>Union</v>
          </cell>
          <cell r="J25">
            <v>3</v>
          </cell>
          <cell r="K25">
            <v>0.03</v>
          </cell>
          <cell r="L25">
            <v>0.22</v>
          </cell>
        </row>
        <row r="26">
          <cell r="A26" t="str">
            <v>Babb,Keith F</v>
          </cell>
          <cell r="B26" t="str">
            <v>HR001</v>
          </cell>
          <cell r="C26">
            <v>100609.60000000001</v>
          </cell>
          <cell r="D26">
            <v>15</v>
          </cell>
          <cell r="E26">
            <v>0</v>
          </cell>
          <cell r="F26">
            <v>15</v>
          </cell>
          <cell r="G26" t="str">
            <v>S</v>
          </cell>
          <cell r="H26" t="str">
            <v>700</v>
          </cell>
          <cell r="I26" t="str">
            <v>Non-Union</v>
          </cell>
          <cell r="J26">
            <v>3</v>
          </cell>
          <cell r="K26">
            <v>0.03</v>
          </cell>
          <cell r="L26">
            <v>0.15</v>
          </cell>
        </row>
        <row r="27">
          <cell r="A27" t="str">
            <v>Babbitt,Eric N</v>
          </cell>
          <cell r="B27" t="str">
            <v>HR001</v>
          </cell>
          <cell r="C27">
            <v>82700.800000000003</v>
          </cell>
          <cell r="D27">
            <v>8</v>
          </cell>
          <cell r="E27">
            <v>0</v>
          </cell>
          <cell r="F27">
            <v>8</v>
          </cell>
          <cell r="G27" t="str">
            <v>H</v>
          </cell>
          <cell r="H27" t="str">
            <v>212</v>
          </cell>
          <cell r="I27" t="str">
            <v>Union</v>
          </cell>
          <cell r="J27">
            <v>3</v>
          </cell>
          <cell r="K27">
            <v>0.03</v>
          </cell>
          <cell r="L27">
            <v>0.08</v>
          </cell>
        </row>
        <row r="28">
          <cell r="A28" t="str">
            <v>Baert,Danny G</v>
          </cell>
          <cell r="B28" t="str">
            <v>HR001</v>
          </cell>
          <cell r="C28">
            <v>71115.199999999997</v>
          </cell>
          <cell r="D28">
            <v>3</v>
          </cell>
          <cell r="E28">
            <v>0</v>
          </cell>
          <cell r="F28">
            <v>3</v>
          </cell>
          <cell r="G28" t="str">
            <v>H</v>
          </cell>
          <cell r="H28" t="str">
            <v>222</v>
          </cell>
          <cell r="I28" t="str">
            <v>Union</v>
          </cell>
          <cell r="J28">
            <v>1.5</v>
          </cell>
          <cell r="K28">
            <v>1.4999999999999999E-2</v>
          </cell>
          <cell r="L28">
            <v>0.03</v>
          </cell>
        </row>
        <row r="29">
          <cell r="A29" t="str">
            <v>Bailey,LaJeana N</v>
          </cell>
          <cell r="B29" t="str">
            <v>HR001</v>
          </cell>
          <cell r="C29">
            <v>27456</v>
          </cell>
          <cell r="D29">
            <v>3</v>
          </cell>
          <cell r="E29">
            <v>0</v>
          </cell>
          <cell r="F29">
            <v>3</v>
          </cell>
          <cell r="G29" t="str">
            <v>H</v>
          </cell>
          <cell r="H29" t="str">
            <v>550</v>
          </cell>
          <cell r="I29" t="str">
            <v>Non-Union</v>
          </cell>
          <cell r="J29">
            <v>1.5</v>
          </cell>
          <cell r="K29">
            <v>1.4999999999999999E-2</v>
          </cell>
          <cell r="L29">
            <v>0.03</v>
          </cell>
        </row>
        <row r="30">
          <cell r="A30" t="str">
            <v>Baker,Brent A</v>
          </cell>
          <cell r="B30" t="str">
            <v>HR001</v>
          </cell>
          <cell r="C30">
            <v>127254.39999999999</v>
          </cell>
          <cell r="D30">
            <v>13</v>
          </cell>
          <cell r="E30">
            <v>0</v>
          </cell>
          <cell r="F30">
            <v>13</v>
          </cell>
          <cell r="G30" t="str">
            <v>S</v>
          </cell>
          <cell r="H30" t="str">
            <v>500</v>
          </cell>
          <cell r="I30" t="str">
            <v>Non-Union</v>
          </cell>
          <cell r="J30">
            <v>3</v>
          </cell>
          <cell r="K30">
            <v>0.03</v>
          </cell>
          <cell r="L30">
            <v>0.13</v>
          </cell>
        </row>
        <row r="31">
          <cell r="A31" t="str">
            <v>Baker,Christopher L</v>
          </cell>
          <cell r="B31" t="str">
            <v>HR001</v>
          </cell>
          <cell r="C31">
            <v>96387.199999999997</v>
          </cell>
          <cell r="D31">
            <v>6</v>
          </cell>
          <cell r="E31">
            <v>0</v>
          </cell>
          <cell r="F31">
            <v>6</v>
          </cell>
          <cell r="G31" t="str">
            <v>S</v>
          </cell>
          <cell r="H31" t="str">
            <v>539</v>
          </cell>
          <cell r="I31" t="str">
            <v>Non-Union</v>
          </cell>
          <cell r="J31">
            <v>3</v>
          </cell>
          <cell r="K31">
            <v>0.03</v>
          </cell>
          <cell r="L31">
            <v>0.06</v>
          </cell>
        </row>
        <row r="32">
          <cell r="A32" t="str">
            <v>Baker,Jeffery G</v>
          </cell>
          <cell r="B32" t="str">
            <v>HR001</v>
          </cell>
          <cell r="C32">
            <v>58011.199999999997</v>
          </cell>
          <cell r="D32">
            <v>6</v>
          </cell>
          <cell r="E32">
            <v>0</v>
          </cell>
          <cell r="F32">
            <v>6</v>
          </cell>
          <cell r="G32" t="str">
            <v>H</v>
          </cell>
          <cell r="H32" t="str">
            <v>505</v>
          </cell>
          <cell r="I32" t="str">
            <v>Union</v>
          </cell>
          <cell r="J32">
            <v>3</v>
          </cell>
          <cell r="K32">
            <v>0.03</v>
          </cell>
          <cell r="L32">
            <v>0.06</v>
          </cell>
        </row>
        <row r="33">
          <cell r="A33" t="str">
            <v>Baker,Judy L</v>
          </cell>
          <cell r="B33" t="str">
            <v>HR001</v>
          </cell>
          <cell r="C33">
            <v>92892.800000000003</v>
          </cell>
          <cell r="D33">
            <v>7</v>
          </cell>
          <cell r="E33">
            <v>0</v>
          </cell>
          <cell r="F33">
            <v>7</v>
          </cell>
          <cell r="G33" t="str">
            <v>S</v>
          </cell>
          <cell r="H33" t="str">
            <v>700</v>
          </cell>
          <cell r="I33" t="str">
            <v>Non-Union</v>
          </cell>
          <cell r="J33">
            <v>3</v>
          </cell>
          <cell r="K33">
            <v>0.03</v>
          </cell>
          <cell r="L33">
            <v>7.0000000000000007E-2</v>
          </cell>
        </row>
        <row r="34">
          <cell r="A34" t="str">
            <v>Ball,Kristi L</v>
          </cell>
          <cell r="B34" t="str">
            <v>HR001</v>
          </cell>
          <cell r="C34">
            <v>82180.800000000003</v>
          </cell>
          <cell r="D34">
            <v>6</v>
          </cell>
          <cell r="E34">
            <v>0</v>
          </cell>
          <cell r="F34">
            <v>6</v>
          </cell>
          <cell r="G34" t="str">
            <v>S</v>
          </cell>
          <cell r="H34" t="str">
            <v>630</v>
          </cell>
          <cell r="I34" t="str">
            <v>Non-Union</v>
          </cell>
          <cell r="J34">
            <v>3</v>
          </cell>
          <cell r="K34">
            <v>0.03</v>
          </cell>
          <cell r="L34">
            <v>0.06</v>
          </cell>
        </row>
        <row r="35">
          <cell r="A35" t="str">
            <v>Bandy,Cody</v>
          </cell>
          <cell r="B35" t="str">
            <v>HR001</v>
          </cell>
          <cell r="C35">
            <v>82700.800000000003</v>
          </cell>
          <cell r="D35">
            <v>9</v>
          </cell>
          <cell r="E35">
            <v>0</v>
          </cell>
          <cell r="F35">
            <v>9</v>
          </cell>
          <cell r="G35" t="str">
            <v>H</v>
          </cell>
          <cell r="H35" t="str">
            <v>215</v>
          </cell>
          <cell r="I35" t="str">
            <v>Union</v>
          </cell>
          <cell r="J35">
            <v>3</v>
          </cell>
          <cell r="K35">
            <v>0.03</v>
          </cell>
          <cell r="L35">
            <v>0.09</v>
          </cell>
        </row>
        <row r="36">
          <cell r="A36" t="str">
            <v>Barchak,Robert M</v>
          </cell>
          <cell r="B36" t="str">
            <v>HR001</v>
          </cell>
          <cell r="C36">
            <v>93537.600000000006</v>
          </cell>
          <cell r="D36">
            <v>20</v>
          </cell>
          <cell r="E36">
            <v>0</v>
          </cell>
          <cell r="F36">
            <v>20</v>
          </cell>
          <cell r="G36" t="str">
            <v>S</v>
          </cell>
          <cell r="H36" t="str">
            <v>640</v>
          </cell>
          <cell r="I36" t="str">
            <v>Non-Union</v>
          </cell>
          <cell r="J36">
            <v>3</v>
          </cell>
          <cell r="K36">
            <v>0.03</v>
          </cell>
          <cell r="L36">
            <v>0.2</v>
          </cell>
        </row>
        <row r="37">
          <cell r="A37" t="str">
            <v>Bard,Grant A</v>
          </cell>
          <cell r="B37" t="str">
            <v>HR001</v>
          </cell>
          <cell r="C37">
            <v>75358.399999999994</v>
          </cell>
          <cell r="D37">
            <v>12</v>
          </cell>
          <cell r="E37">
            <v>0</v>
          </cell>
          <cell r="F37">
            <v>12</v>
          </cell>
          <cell r="G37" t="str">
            <v>H</v>
          </cell>
          <cell r="H37" t="str">
            <v>215</v>
          </cell>
          <cell r="I37" t="str">
            <v>Union</v>
          </cell>
          <cell r="J37">
            <v>3</v>
          </cell>
          <cell r="K37">
            <v>0.03</v>
          </cell>
          <cell r="L37">
            <v>0.12</v>
          </cell>
        </row>
        <row r="38">
          <cell r="A38" t="str">
            <v>Barker,James E</v>
          </cell>
          <cell r="B38" t="str">
            <v>HR001</v>
          </cell>
          <cell r="C38">
            <v>106932.8</v>
          </cell>
          <cell r="D38">
            <v>3</v>
          </cell>
          <cell r="E38">
            <v>0</v>
          </cell>
          <cell r="F38">
            <v>3</v>
          </cell>
          <cell r="G38" t="str">
            <v>S</v>
          </cell>
          <cell r="H38" t="str">
            <v>217</v>
          </cell>
          <cell r="I38" t="str">
            <v>Non-Union</v>
          </cell>
          <cell r="J38">
            <v>1.5</v>
          </cell>
          <cell r="K38">
            <v>1.4999999999999999E-2</v>
          </cell>
          <cell r="L38">
            <v>0.03</v>
          </cell>
        </row>
        <row r="39">
          <cell r="A39" t="str">
            <v>Barnett,Chase A</v>
          </cell>
          <cell r="B39" t="str">
            <v>HR001</v>
          </cell>
          <cell r="C39">
            <v>43014.400000000001</v>
          </cell>
          <cell r="D39">
            <v>6</v>
          </cell>
          <cell r="E39">
            <v>0</v>
          </cell>
          <cell r="F39">
            <v>6</v>
          </cell>
          <cell r="G39" t="str">
            <v>H</v>
          </cell>
          <cell r="H39" t="str">
            <v>238</v>
          </cell>
          <cell r="I39" t="str">
            <v>Non-Union</v>
          </cell>
          <cell r="J39">
            <v>3</v>
          </cell>
          <cell r="K39">
            <v>0.03</v>
          </cell>
          <cell r="L39">
            <v>0.06</v>
          </cell>
        </row>
        <row r="40">
          <cell r="A40" t="str">
            <v>Barnett,Newley M</v>
          </cell>
          <cell r="B40" t="str">
            <v>HR001</v>
          </cell>
          <cell r="C40">
            <v>75358.399999999994</v>
          </cell>
          <cell r="D40">
            <v>8</v>
          </cell>
          <cell r="E40">
            <v>0</v>
          </cell>
          <cell r="F40">
            <v>8</v>
          </cell>
          <cell r="G40" t="str">
            <v>H</v>
          </cell>
          <cell r="H40" t="str">
            <v>212</v>
          </cell>
          <cell r="I40" t="str">
            <v>Union</v>
          </cell>
          <cell r="J40">
            <v>3</v>
          </cell>
          <cell r="K40">
            <v>0.03</v>
          </cell>
          <cell r="L40">
            <v>0.08</v>
          </cell>
        </row>
        <row r="41">
          <cell r="A41" t="str">
            <v>Barnett,Thomas J</v>
          </cell>
          <cell r="B41" t="str">
            <v>HR001</v>
          </cell>
          <cell r="C41">
            <v>75358.399999999994</v>
          </cell>
          <cell r="D41">
            <v>7</v>
          </cell>
          <cell r="E41">
            <v>0</v>
          </cell>
          <cell r="F41">
            <v>7</v>
          </cell>
          <cell r="G41" t="str">
            <v>H</v>
          </cell>
          <cell r="H41" t="str">
            <v>212</v>
          </cell>
          <cell r="I41" t="str">
            <v>Union</v>
          </cell>
          <cell r="J41">
            <v>3</v>
          </cell>
          <cell r="K41">
            <v>0.03</v>
          </cell>
          <cell r="L41">
            <v>7.0000000000000007E-2</v>
          </cell>
        </row>
        <row r="42">
          <cell r="A42" t="str">
            <v>Barton,Karen K</v>
          </cell>
          <cell r="B42" t="str">
            <v>HR001</v>
          </cell>
          <cell r="C42">
            <v>83012.800000000003</v>
          </cell>
          <cell r="D42">
            <v>10</v>
          </cell>
          <cell r="E42">
            <v>0</v>
          </cell>
          <cell r="F42">
            <v>10</v>
          </cell>
          <cell r="G42" t="str">
            <v>S</v>
          </cell>
          <cell r="H42" t="str">
            <v>250</v>
          </cell>
          <cell r="I42" t="str">
            <v>Non-Union</v>
          </cell>
          <cell r="J42">
            <v>3</v>
          </cell>
          <cell r="K42">
            <v>0.03</v>
          </cell>
          <cell r="L42">
            <v>0.1</v>
          </cell>
        </row>
        <row r="43">
          <cell r="A43" t="str">
            <v>Bass,Amy A</v>
          </cell>
          <cell r="B43" t="str">
            <v>HR001</v>
          </cell>
          <cell r="C43">
            <v>109532.8</v>
          </cell>
          <cell r="D43">
            <v>10</v>
          </cell>
          <cell r="E43">
            <v>0</v>
          </cell>
          <cell r="F43">
            <v>10</v>
          </cell>
          <cell r="G43" t="str">
            <v>S</v>
          </cell>
          <cell r="H43" t="str">
            <v>520</v>
          </cell>
          <cell r="I43" t="str">
            <v>Non-Union</v>
          </cell>
          <cell r="J43">
            <v>3</v>
          </cell>
          <cell r="K43">
            <v>0.03</v>
          </cell>
          <cell r="L43">
            <v>0.1</v>
          </cell>
        </row>
        <row r="44">
          <cell r="A44" t="str">
            <v>Batson,Benny J</v>
          </cell>
          <cell r="B44" t="str">
            <v>HR001</v>
          </cell>
          <cell r="C44">
            <v>58011.199999999997</v>
          </cell>
          <cell r="D44">
            <v>3</v>
          </cell>
          <cell r="E44">
            <v>0</v>
          </cell>
          <cell r="F44">
            <v>3</v>
          </cell>
          <cell r="G44" t="str">
            <v>H</v>
          </cell>
          <cell r="H44" t="str">
            <v>505</v>
          </cell>
          <cell r="I44" t="str">
            <v>Union</v>
          </cell>
          <cell r="J44">
            <v>1.5</v>
          </cell>
          <cell r="K44">
            <v>1.4999999999999999E-2</v>
          </cell>
          <cell r="L44">
            <v>0.03</v>
          </cell>
        </row>
        <row r="45">
          <cell r="A45" t="str">
            <v>Bayless,Brian J</v>
          </cell>
          <cell r="B45" t="str">
            <v>HR001</v>
          </cell>
          <cell r="C45">
            <v>82700.800000000003</v>
          </cell>
          <cell r="D45">
            <v>0</v>
          </cell>
          <cell r="E45">
            <v>8</v>
          </cell>
          <cell r="F45">
            <v>8</v>
          </cell>
          <cell r="G45" t="str">
            <v>H</v>
          </cell>
          <cell r="H45" t="str">
            <v>211</v>
          </cell>
          <cell r="I45" t="str">
            <v>Union</v>
          </cell>
          <cell r="J45">
            <v>3</v>
          </cell>
          <cell r="K45">
            <v>0.03</v>
          </cell>
          <cell r="L45">
            <v>0.08</v>
          </cell>
        </row>
        <row r="46">
          <cell r="A46" t="str">
            <v>Beckett,Julie M</v>
          </cell>
          <cell r="B46" t="str">
            <v>HR001</v>
          </cell>
          <cell r="C46">
            <v>75358.399999999994</v>
          </cell>
          <cell r="D46">
            <v>21</v>
          </cell>
          <cell r="E46">
            <v>0</v>
          </cell>
          <cell r="F46">
            <v>21</v>
          </cell>
          <cell r="G46" t="str">
            <v>H</v>
          </cell>
          <cell r="H46" t="str">
            <v>120</v>
          </cell>
          <cell r="I46" t="str">
            <v>Union</v>
          </cell>
          <cell r="J46">
            <v>3</v>
          </cell>
          <cell r="K46">
            <v>0.03</v>
          </cell>
          <cell r="L46">
            <v>0.21</v>
          </cell>
        </row>
        <row r="47">
          <cell r="A47" t="str">
            <v>Bee,Elias J</v>
          </cell>
          <cell r="B47" t="str">
            <v>HR001</v>
          </cell>
          <cell r="C47">
            <v>67828.800000000003</v>
          </cell>
          <cell r="D47">
            <v>0</v>
          </cell>
          <cell r="E47">
            <v>0</v>
          </cell>
          <cell r="F47">
            <v>0</v>
          </cell>
          <cell r="G47" t="str">
            <v>H</v>
          </cell>
          <cell r="H47" t="str">
            <v>213</v>
          </cell>
          <cell r="I47" t="str">
            <v>Union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Beecher,Bradley P</v>
          </cell>
          <cell r="B48" t="str">
            <v>HR001</v>
          </cell>
          <cell r="C48">
            <v>508045.98</v>
          </cell>
          <cell r="D48">
            <v>6</v>
          </cell>
          <cell r="E48">
            <v>0</v>
          </cell>
          <cell r="F48">
            <v>6</v>
          </cell>
          <cell r="G48" t="str">
            <v>S</v>
          </cell>
          <cell r="H48" t="str">
            <v>999</v>
          </cell>
          <cell r="I48" t="str">
            <v>Non-Union</v>
          </cell>
          <cell r="J48">
            <v>3</v>
          </cell>
          <cell r="K48">
            <v>0.03</v>
          </cell>
          <cell r="L48">
            <v>0.06</v>
          </cell>
        </row>
        <row r="49">
          <cell r="A49" t="str">
            <v>Belcher,Shaun N</v>
          </cell>
          <cell r="B49" t="str">
            <v>HR001</v>
          </cell>
          <cell r="C49">
            <v>69326.399999999994</v>
          </cell>
          <cell r="D49">
            <v>3</v>
          </cell>
          <cell r="E49">
            <v>0</v>
          </cell>
          <cell r="F49">
            <v>3</v>
          </cell>
          <cell r="G49" t="str">
            <v>S</v>
          </cell>
          <cell r="H49" t="str">
            <v>630</v>
          </cell>
          <cell r="I49" t="str">
            <v>Non-Union</v>
          </cell>
          <cell r="J49">
            <v>1.5</v>
          </cell>
          <cell r="K49">
            <v>1.4999999999999999E-2</v>
          </cell>
          <cell r="L49">
            <v>0.03</v>
          </cell>
        </row>
        <row r="50">
          <cell r="A50" t="str">
            <v>Belisle,L Regin</v>
          </cell>
          <cell r="B50" t="str">
            <v>HR001</v>
          </cell>
          <cell r="C50">
            <v>83033.600000000006</v>
          </cell>
          <cell r="D50">
            <v>15</v>
          </cell>
          <cell r="E50">
            <v>0</v>
          </cell>
          <cell r="F50">
            <v>15</v>
          </cell>
          <cell r="G50" t="str">
            <v>S</v>
          </cell>
          <cell r="H50" t="str">
            <v>549</v>
          </cell>
          <cell r="I50" t="str">
            <v>Non-Union</v>
          </cell>
          <cell r="J50">
            <v>3</v>
          </cell>
          <cell r="K50">
            <v>0.03</v>
          </cell>
          <cell r="L50">
            <v>0.15</v>
          </cell>
        </row>
        <row r="51">
          <cell r="A51" t="str">
            <v>Bell,Douglas L</v>
          </cell>
          <cell r="B51" t="str">
            <v>HR001</v>
          </cell>
          <cell r="C51">
            <v>82700.800000000003</v>
          </cell>
          <cell r="D51">
            <v>10</v>
          </cell>
          <cell r="E51">
            <v>0</v>
          </cell>
          <cell r="F51">
            <v>10</v>
          </cell>
          <cell r="G51" t="str">
            <v>H</v>
          </cell>
          <cell r="H51" t="str">
            <v>214</v>
          </cell>
          <cell r="I51" t="str">
            <v>Union</v>
          </cell>
          <cell r="J51">
            <v>3</v>
          </cell>
          <cell r="K51">
            <v>0.03</v>
          </cell>
          <cell r="L51">
            <v>0.1</v>
          </cell>
        </row>
        <row r="52">
          <cell r="A52" t="str">
            <v>Bellamy,Peggy L</v>
          </cell>
          <cell r="B52" t="str">
            <v>HR001</v>
          </cell>
          <cell r="C52">
            <v>33384</v>
          </cell>
          <cell r="D52">
            <v>4</v>
          </cell>
          <cell r="E52">
            <v>0</v>
          </cell>
          <cell r="F52">
            <v>4</v>
          </cell>
          <cell r="G52" t="str">
            <v>H</v>
          </cell>
          <cell r="H52" t="str">
            <v>700</v>
          </cell>
          <cell r="I52" t="str">
            <v>Non-Union</v>
          </cell>
          <cell r="J52">
            <v>2</v>
          </cell>
          <cell r="K52">
            <v>0.02</v>
          </cell>
          <cell r="L52">
            <v>0.04</v>
          </cell>
        </row>
        <row r="53">
          <cell r="A53" t="str">
            <v>Berkstresser,Brian J</v>
          </cell>
          <cell r="B53" t="str">
            <v>HR001</v>
          </cell>
          <cell r="C53">
            <v>121992</v>
          </cell>
          <cell r="D53">
            <v>5</v>
          </cell>
          <cell r="E53">
            <v>5</v>
          </cell>
          <cell r="F53">
            <v>10</v>
          </cell>
          <cell r="G53" t="str">
            <v>S</v>
          </cell>
          <cell r="H53" t="str">
            <v>195</v>
          </cell>
          <cell r="I53" t="str">
            <v>Non-Union</v>
          </cell>
          <cell r="J53">
            <v>3</v>
          </cell>
          <cell r="K53">
            <v>0.03</v>
          </cell>
          <cell r="L53">
            <v>0.1</v>
          </cell>
        </row>
        <row r="54">
          <cell r="A54" t="str">
            <v>Bertalotto,Linda G</v>
          </cell>
          <cell r="B54" t="str">
            <v>HR001</v>
          </cell>
          <cell r="C54">
            <v>45385.599999999999</v>
          </cell>
          <cell r="D54">
            <v>18</v>
          </cell>
          <cell r="E54">
            <v>0</v>
          </cell>
          <cell r="F54">
            <v>18</v>
          </cell>
          <cell r="G54" t="str">
            <v>H</v>
          </cell>
          <cell r="H54" t="str">
            <v>539</v>
          </cell>
          <cell r="I54" t="str">
            <v>Non-Union</v>
          </cell>
          <cell r="J54">
            <v>3</v>
          </cell>
          <cell r="K54">
            <v>0.03</v>
          </cell>
          <cell r="L54">
            <v>0.18</v>
          </cell>
        </row>
        <row r="55">
          <cell r="A55" t="str">
            <v>Bertelsen,Jeffrey K</v>
          </cell>
          <cell r="B55" t="str">
            <v>HR001</v>
          </cell>
          <cell r="C55">
            <v>78457.600000000006</v>
          </cell>
          <cell r="D55">
            <v>15</v>
          </cell>
          <cell r="E55">
            <v>0</v>
          </cell>
          <cell r="F55">
            <v>15</v>
          </cell>
          <cell r="G55" t="str">
            <v>H</v>
          </cell>
          <cell r="H55" t="str">
            <v>110</v>
          </cell>
          <cell r="I55" t="str">
            <v>Union</v>
          </cell>
          <cell r="J55">
            <v>3</v>
          </cell>
          <cell r="K55">
            <v>0.03</v>
          </cell>
          <cell r="L55">
            <v>0.15</v>
          </cell>
        </row>
        <row r="56">
          <cell r="A56" t="str">
            <v>Bitzer Jr,Kenneth R</v>
          </cell>
          <cell r="B56" t="str">
            <v>HR001</v>
          </cell>
          <cell r="C56">
            <v>58011.199999999997</v>
          </cell>
          <cell r="D56">
            <v>6</v>
          </cell>
          <cell r="E56">
            <v>0</v>
          </cell>
          <cell r="F56">
            <v>6</v>
          </cell>
          <cell r="G56" t="str">
            <v>H</v>
          </cell>
          <cell r="H56" t="str">
            <v>505</v>
          </cell>
          <cell r="I56" t="str">
            <v>Union</v>
          </cell>
          <cell r="J56">
            <v>3</v>
          </cell>
          <cell r="K56">
            <v>0.03</v>
          </cell>
          <cell r="L56">
            <v>0.06</v>
          </cell>
        </row>
        <row r="57">
          <cell r="A57" t="str">
            <v>Blackburn,Kevin L</v>
          </cell>
          <cell r="B57" t="str">
            <v>HR001</v>
          </cell>
          <cell r="C57">
            <v>75358.399999999994</v>
          </cell>
          <cell r="D57">
            <v>10</v>
          </cell>
          <cell r="E57">
            <v>0</v>
          </cell>
          <cell r="F57">
            <v>10</v>
          </cell>
          <cell r="G57" t="str">
            <v>H</v>
          </cell>
          <cell r="H57" t="str">
            <v>211</v>
          </cell>
          <cell r="I57" t="str">
            <v>Union</v>
          </cell>
          <cell r="J57">
            <v>3</v>
          </cell>
          <cell r="K57">
            <v>0.03</v>
          </cell>
          <cell r="L57">
            <v>0.1</v>
          </cell>
        </row>
        <row r="58">
          <cell r="A58" t="str">
            <v>Blalock,Sherri J</v>
          </cell>
          <cell r="B58" t="str">
            <v>HR001</v>
          </cell>
          <cell r="C58">
            <v>52520</v>
          </cell>
          <cell r="D58">
            <v>18</v>
          </cell>
          <cell r="E58">
            <v>0</v>
          </cell>
          <cell r="F58">
            <v>18</v>
          </cell>
          <cell r="G58" t="str">
            <v>H</v>
          </cell>
          <cell r="H58" t="str">
            <v>999</v>
          </cell>
          <cell r="I58" t="str">
            <v>Non-Union</v>
          </cell>
          <cell r="J58">
            <v>3</v>
          </cell>
          <cell r="K58">
            <v>0.03</v>
          </cell>
          <cell r="L58">
            <v>0.18</v>
          </cell>
        </row>
        <row r="59">
          <cell r="A59" t="str">
            <v>Blinzler,James E</v>
          </cell>
          <cell r="B59" t="str">
            <v>HR001</v>
          </cell>
          <cell r="C59">
            <v>55432</v>
          </cell>
          <cell r="D59">
            <v>12</v>
          </cell>
          <cell r="E59">
            <v>0</v>
          </cell>
          <cell r="F59">
            <v>12</v>
          </cell>
          <cell r="G59" t="str">
            <v>H</v>
          </cell>
          <cell r="H59" t="str">
            <v>654</v>
          </cell>
          <cell r="I59" t="str">
            <v>Union</v>
          </cell>
          <cell r="J59">
            <v>3</v>
          </cell>
          <cell r="K59">
            <v>0.03</v>
          </cell>
          <cell r="L59">
            <v>0.12</v>
          </cell>
        </row>
        <row r="60">
          <cell r="A60" t="str">
            <v>Boatright,Phillip S</v>
          </cell>
          <cell r="B60" t="str">
            <v>HR001</v>
          </cell>
          <cell r="C60">
            <v>88025.600000000006</v>
          </cell>
          <cell r="D60">
            <v>8</v>
          </cell>
          <cell r="E60">
            <v>2</v>
          </cell>
          <cell r="F60">
            <v>10</v>
          </cell>
          <cell r="G60" t="str">
            <v>H</v>
          </cell>
          <cell r="H60" t="str">
            <v>195</v>
          </cell>
          <cell r="I60" t="str">
            <v>Union</v>
          </cell>
          <cell r="J60">
            <v>3</v>
          </cell>
          <cell r="K60">
            <v>0.03</v>
          </cell>
          <cell r="L60">
            <v>0.1</v>
          </cell>
        </row>
        <row r="61">
          <cell r="A61" t="str">
            <v>Bolin,Douglas W</v>
          </cell>
          <cell r="B61" t="str">
            <v>HR001</v>
          </cell>
          <cell r="C61">
            <v>61048</v>
          </cell>
          <cell r="D61">
            <v>6</v>
          </cell>
          <cell r="E61">
            <v>0</v>
          </cell>
          <cell r="F61">
            <v>6</v>
          </cell>
          <cell r="G61" t="str">
            <v>H</v>
          </cell>
          <cell r="H61" t="str">
            <v>212</v>
          </cell>
          <cell r="I61" t="str">
            <v>Union</v>
          </cell>
          <cell r="J61">
            <v>3</v>
          </cell>
          <cell r="K61">
            <v>0.03</v>
          </cell>
          <cell r="L61">
            <v>0.06</v>
          </cell>
        </row>
        <row r="62">
          <cell r="A62" t="str">
            <v>Bolinger,Jordan</v>
          </cell>
          <cell r="B62" t="str">
            <v>HR001</v>
          </cell>
          <cell r="C62">
            <v>26000</v>
          </cell>
          <cell r="D62">
            <v>3</v>
          </cell>
          <cell r="E62">
            <v>0</v>
          </cell>
          <cell r="F62">
            <v>3</v>
          </cell>
          <cell r="G62" t="str">
            <v>H</v>
          </cell>
          <cell r="H62" t="str">
            <v>550</v>
          </cell>
          <cell r="I62" t="str">
            <v>Non-Union</v>
          </cell>
          <cell r="J62">
            <v>1.5</v>
          </cell>
          <cell r="K62">
            <v>1.4999999999999999E-2</v>
          </cell>
          <cell r="L62">
            <v>0.03</v>
          </cell>
        </row>
        <row r="63">
          <cell r="A63" t="str">
            <v>Boman,Derald W</v>
          </cell>
          <cell r="B63" t="str">
            <v>HR001</v>
          </cell>
          <cell r="C63">
            <v>75358.399999999994</v>
          </cell>
          <cell r="D63">
            <v>6</v>
          </cell>
          <cell r="E63">
            <v>0</v>
          </cell>
          <cell r="F63">
            <v>6</v>
          </cell>
          <cell r="G63" t="str">
            <v>H</v>
          </cell>
          <cell r="H63" t="str">
            <v>212</v>
          </cell>
          <cell r="I63" t="str">
            <v>Union</v>
          </cell>
          <cell r="J63">
            <v>3</v>
          </cell>
          <cell r="K63">
            <v>0.03</v>
          </cell>
          <cell r="L63">
            <v>0.06</v>
          </cell>
        </row>
        <row r="64">
          <cell r="A64" t="str">
            <v>Boman,Rachael</v>
          </cell>
          <cell r="B64" t="str">
            <v>HR001</v>
          </cell>
          <cell r="C64">
            <v>28766.400000000001</v>
          </cell>
          <cell r="D64">
            <v>6</v>
          </cell>
          <cell r="E64">
            <v>0</v>
          </cell>
          <cell r="F64">
            <v>6</v>
          </cell>
          <cell r="G64" t="str">
            <v>H</v>
          </cell>
          <cell r="H64" t="str">
            <v>220</v>
          </cell>
          <cell r="I64" t="str">
            <v>Non-Union</v>
          </cell>
          <cell r="J64">
            <v>3</v>
          </cell>
          <cell r="K64">
            <v>0.03</v>
          </cell>
          <cell r="L64">
            <v>0.06</v>
          </cell>
        </row>
        <row r="65">
          <cell r="A65" t="str">
            <v>Boren,David S</v>
          </cell>
          <cell r="B65" t="str">
            <v>HR001</v>
          </cell>
          <cell r="C65">
            <v>117353.60000000001</v>
          </cell>
          <cell r="D65">
            <v>12</v>
          </cell>
          <cell r="E65">
            <v>0</v>
          </cell>
          <cell r="F65">
            <v>12</v>
          </cell>
          <cell r="G65" t="str">
            <v>S</v>
          </cell>
          <cell r="H65" t="str">
            <v>233</v>
          </cell>
          <cell r="I65" t="str">
            <v>Non-Union</v>
          </cell>
          <cell r="J65">
            <v>3</v>
          </cell>
          <cell r="K65">
            <v>0.03</v>
          </cell>
          <cell r="L65">
            <v>0.12</v>
          </cell>
        </row>
        <row r="66">
          <cell r="A66" t="str">
            <v>Botts,Christi J</v>
          </cell>
          <cell r="B66" t="str">
            <v>HR001</v>
          </cell>
          <cell r="C66">
            <v>91811.199999999997</v>
          </cell>
          <cell r="D66">
            <v>21</v>
          </cell>
          <cell r="E66">
            <v>0</v>
          </cell>
          <cell r="F66">
            <v>21</v>
          </cell>
          <cell r="G66" t="str">
            <v>S</v>
          </cell>
          <cell r="H66" t="str">
            <v>420</v>
          </cell>
          <cell r="I66" t="str">
            <v>Non-Union</v>
          </cell>
          <cell r="J66">
            <v>3</v>
          </cell>
          <cell r="K66">
            <v>0.03</v>
          </cell>
          <cell r="L66">
            <v>0.21</v>
          </cell>
        </row>
        <row r="67">
          <cell r="A67" t="str">
            <v>Bowin,Jared D</v>
          </cell>
          <cell r="B67" t="str">
            <v>HR001</v>
          </cell>
          <cell r="C67">
            <v>82700.800000000003</v>
          </cell>
          <cell r="D67">
            <v>12</v>
          </cell>
          <cell r="E67">
            <v>0</v>
          </cell>
          <cell r="F67">
            <v>12</v>
          </cell>
          <cell r="G67" t="str">
            <v>H</v>
          </cell>
          <cell r="H67" t="str">
            <v>215</v>
          </cell>
          <cell r="I67" t="str">
            <v>Union</v>
          </cell>
          <cell r="J67">
            <v>3</v>
          </cell>
          <cell r="K67">
            <v>0.03</v>
          </cell>
          <cell r="L67">
            <v>0.12</v>
          </cell>
        </row>
        <row r="68">
          <cell r="A68" t="str">
            <v>Box,Pete R</v>
          </cell>
          <cell r="B68" t="str">
            <v>HR001</v>
          </cell>
          <cell r="C68">
            <v>58011.199999999997</v>
          </cell>
          <cell r="D68">
            <v>6</v>
          </cell>
          <cell r="E68">
            <v>0</v>
          </cell>
          <cell r="F68">
            <v>6</v>
          </cell>
          <cell r="G68" t="str">
            <v>H</v>
          </cell>
          <cell r="H68" t="str">
            <v>505</v>
          </cell>
          <cell r="I68" t="str">
            <v>Union</v>
          </cell>
          <cell r="J68">
            <v>3</v>
          </cell>
          <cell r="K68">
            <v>0.03</v>
          </cell>
          <cell r="L68">
            <v>0.06</v>
          </cell>
        </row>
        <row r="69">
          <cell r="A69" t="str">
            <v>Boyd,George B</v>
          </cell>
          <cell r="B69" t="str">
            <v>HR001</v>
          </cell>
          <cell r="C69">
            <v>75358.399999999994</v>
          </cell>
          <cell r="D69">
            <v>12</v>
          </cell>
          <cell r="E69">
            <v>0</v>
          </cell>
          <cell r="F69">
            <v>12</v>
          </cell>
          <cell r="G69" t="str">
            <v>H</v>
          </cell>
          <cell r="H69" t="str">
            <v>209</v>
          </cell>
          <cell r="I69" t="str">
            <v>Union</v>
          </cell>
          <cell r="J69">
            <v>3</v>
          </cell>
          <cell r="K69">
            <v>0.03</v>
          </cell>
          <cell r="L69">
            <v>0.12</v>
          </cell>
        </row>
        <row r="70">
          <cell r="A70" t="str">
            <v>Boyes,Shanna C</v>
          </cell>
          <cell r="B70" t="str">
            <v>HR001</v>
          </cell>
          <cell r="C70">
            <v>53643.199999999997</v>
          </cell>
          <cell r="D70">
            <v>10</v>
          </cell>
          <cell r="E70">
            <v>0</v>
          </cell>
          <cell r="F70">
            <v>10</v>
          </cell>
          <cell r="G70" t="str">
            <v>S</v>
          </cell>
          <cell r="H70" t="str">
            <v>260</v>
          </cell>
          <cell r="I70" t="str">
            <v>Non-Union</v>
          </cell>
          <cell r="J70">
            <v>3</v>
          </cell>
          <cell r="K70">
            <v>0.03</v>
          </cell>
          <cell r="L70">
            <v>0.1</v>
          </cell>
        </row>
        <row r="71">
          <cell r="A71" t="str">
            <v>Bozarth,Paula L</v>
          </cell>
          <cell r="B71" t="str">
            <v>HR001</v>
          </cell>
          <cell r="C71">
            <v>35256</v>
          </cell>
          <cell r="D71">
            <v>6</v>
          </cell>
          <cell r="E71">
            <v>0</v>
          </cell>
          <cell r="F71">
            <v>6</v>
          </cell>
          <cell r="G71" t="str">
            <v>H</v>
          </cell>
          <cell r="H71" t="str">
            <v>405</v>
          </cell>
          <cell r="I71" t="str">
            <v>Non-Union</v>
          </cell>
          <cell r="J71">
            <v>3</v>
          </cell>
          <cell r="K71">
            <v>0.03</v>
          </cell>
          <cell r="L71">
            <v>0.06</v>
          </cell>
        </row>
        <row r="72">
          <cell r="A72" t="str">
            <v>Bradshaw,Christopher G</v>
          </cell>
          <cell r="B72" t="str">
            <v>HR001</v>
          </cell>
          <cell r="C72">
            <v>67828.800000000003</v>
          </cell>
          <cell r="D72">
            <v>6</v>
          </cell>
          <cell r="E72">
            <v>0</v>
          </cell>
          <cell r="F72">
            <v>6</v>
          </cell>
          <cell r="G72" t="str">
            <v>H</v>
          </cell>
          <cell r="H72" t="str">
            <v>214</v>
          </cell>
          <cell r="I72" t="str">
            <v>Union</v>
          </cell>
          <cell r="J72">
            <v>3</v>
          </cell>
          <cell r="K72">
            <v>0.03</v>
          </cell>
          <cell r="L72">
            <v>0.06</v>
          </cell>
        </row>
        <row r="73">
          <cell r="A73" t="str">
            <v>Braeckel,Joyce Ann</v>
          </cell>
          <cell r="B73" t="str">
            <v>HR001</v>
          </cell>
          <cell r="C73">
            <v>12480</v>
          </cell>
          <cell r="D73">
            <v>25</v>
          </cell>
          <cell r="E73">
            <v>0</v>
          </cell>
          <cell r="F73">
            <v>25</v>
          </cell>
          <cell r="G73" t="str">
            <v>H</v>
          </cell>
          <cell r="H73" t="str">
            <v>260</v>
          </cell>
          <cell r="I73" t="str">
            <v>Non-Union</v>
          </cell>
          <cell r="J73">
            <v>3</v>
          </cell>
          <cell r="K73">
            <v>0.03</v>
          </cell>
          <cell r="L73">
            <v>0.25</v>
          </cell>
        </row>
        <row r="74">
          <cell r="A74" t="str">
            <v>Braeckel,Pamela L</v>
          </cell>
          <cell r="B74" t="str">
            <v>HR001</v>
          </cell>
          <cell r="C74">
            <v>87339.199999999997</v>
          </cell>
          <cell r="D74">
            <v>8</v>
          </cell>
          <cell r="E74">
            <v>0</v>
          </cell>
          <cell r="F74">
            <v>8</v>
          </cell>
          <cell r="G74" t="str">
            <v>S</v>
          </cell>
          <cell r="H74" t="str">
            <v>405</v>
          </cell>
          <cell r="I74" t="str">
            <v>Non-Union</v>
          </cell>
          <cell r="J74">
            <v>3</v>
          </cell>
          <cell r="K74">
            <v>0.03</v>
          </cell>
          <cell r="L74">
            <v>0.08</v>
          </cell>
        </row>
        <row r="75">
          <cell r="A75" t="str">
            <v>Brasel Jr,J P</v>
          </cell>
          <cell r="B75" t="str">
            <v>HR001</v>
          </cell>
          <cell r="C75">
            <v>82700.800000000003</v>
          </cell>
          <cell r="D75">
            <v>6</v>
          </cell>
          <cell r="E75">
            <v>0</v>
          </cell>
          <cell r="F75">
            <v>6</v>
          </cell>
          <cell r="G75" t="str">
            <v>H</v>
          </cell>
          <cell r="H75" t="str">
            <v>216</v>
          </cell>
          <cell r="I75" t="str">
            <v>Union</v>
          </cell>
          <cell r="J75">
            <v>3</v>
          </cell>
          <cell r="K75">
            <v>0.03</v>
          </cell>
          <cell r="L75">
            <v>0.06</v>
          </cell>
        </row>
        <row r="76">
          <cell r="A76" t="str">
            <v>Brill,Debra S</v>
          </cell>
          <cell r="B76" t="str">
            <v>HR001</v>
          </cell>
          <cell r="C76">
            <v>78811.199999999997</v>
          </cell>
          <cell r="D76">
            <v>3</v>
          </cell>
          <cell r="E76">
            <v>0</v>
          </cell>
          <cell r="F76">
            <v>3</v>
          </cell>
          <cell r="G76" t="str">
            <v>S</v>
          </cell>
          <cell r="H76" t="str">
            <v>450</v>
          </cell>
          <cell r="I76" t="str">
            <v>Non-Union</v>
          </cell>
          <cell r="J76">
            <v>1.5</v>
          </cell>
          <cell r="K76">
            <v>1.4999999999999999E-2</v>
          </cell>
          <cell r="L76">
            <v>0.03</v>
          </cell>
        </row>
        <row r="77">
          <cell r="A77" t="str">
            <v>Brockmiller,Adam R</v>
          </cell>
          <cell r="B77" t="str">
            <v>HR001</v>
          </cell>
          <cell r="C77">
            <v>90001.600000000006</v>
          </cell>
          <cell r="D77">
            <v>6</v>
          </cell>
          <cell r="E77">
            <v>0</v>
          </cell>
          <cell r="F77">
            <v>6</v>
          </cell>
          <cell r="G77" t="str">
            <v>S</v>
          </cell>
          <cell r="H77" t="str">
            <v>232</v>
          </cell>
          <cell r="I77" t="str">
            <v>Non-Union</v>
          </cell>
          <cell r="J77">
            <v>3</v>
          </cell>
          <cell r="K77">
            <v>0.03</v>
          </cell>
          <cell r="L77">
            <v>0.06</v>
          </cell>
        </row>
        <row r="78">
          <cell r="A78" t="str">
            <v>Bromley,Robert W</v>
          </cell>
          <cell r="B78" t="str">
            <v>HR001</v>
          </cell>
          <cell r="C78">
            <v>126152</v>
          </cell>
          <cell r="D78">
            <v>6</v>
          </cell>
          <cell r="E78">
            <v>0</v>
          </cell>
          <cell r="F78">
            <v>6</v>
          </cell>
          <cell r="G78" t="str">
            <v>S</v>
          </cell>
          <cell r="H78" t="str">
            <v>110</v>
          </cell>
          <cell r="I78" t="str">
            <v>Non-Union</v>
          </cell>
          <cell r="J78">
            <v>3</v>
          </cell>
          <cell r="K78">
            <v>0.03</v>
          </cell>
          <cell r="L78">
            <v>0.06</v>
          </cell>
        </row>
        <row r="79">
          <cell r="A79" t="str">
            <v>Brouwer,Paul S</v>
          </cell>
          <cell r="B79" t="str">
            <v>HR001</v>
          </cell>
          <cell r="C79">
            <v>75358.399999999994</v>
          </cell>
          <cell r="D79">
            <v>4</v>
          </cell>
          <cell r="E79">
            <v>0</v>
          </cell>
          <cell r="F79">
            <v>4</v>
          </cell>
          <cell r="G79" t="str">
            <v>H</v>
          </cell>
          <cell r="H79" t="str">
            <v>110</v>
          </cell>
          <cell r="I79" t="str">
            <v>Union</v>
          </cell>
          <cell r="J79">
            <v>2</v>
          </cell>
          <cell r="K79">
            <v>0.02</v>
          </cell>
          <cell r="L79">
            <v>0.04</v>
          </cell>
        </row>
        <row r="80">
          <cell r="A80" t="str">
            <v>Brown,Barbara A</v>
          </cell>
          <cell r="B80" t="str">
            <v>HR001</v>
          </cell>
          <cell r="C80">
            <v>42536</v>
          </cell>
          <cell r="D80">
            <v>8</v>
          </cell>
          <cell r="E80">
            <v>0</v>
          </cell>
          <cell r="F80">
            <v>8</v>
          </cell>
          <cell r="G80" t="str">
            <v>H</v>
          </cell>
          <cell r="H80" t="str">
            <v>505</v>
          </cell>
          <cell r="I80" t="str">
            <v>Non-Union</v>
          </cell>
          <cell r="J80">
            <v>3</v>
          </cell>
          <cell r="K80">
            <v>0.03</v>
          </cell>
          <cell r="L80">
            <v>0.08</v>
          </cell>
        </row>
        <row r="81">
          <cell r="A81" t="str">
            <v>Brown,Delmis W</v>
          </cell>
          <cell r="B81" t="str">
            <v>HR001</v>
          </cell>
          <cell r="C81">
            <v>82700.800000000003</v>
          </cell>
          <cell r="D81">
            <v>6</v>
          </cell>
          <cell r="E81">
            <v>0</v>
          </cell>
          <cell r="F81">
            <v>6</v>
          </cell>
          <cell r="G81" t="str">
            <v>H</v>
          </cell>
          <cell r="H81" t="str">
            <v>236</v>
          </cell>
          <cell r="I81" t="str">
            <v>Union</v>
          </cell>
          <cell r="J81">
            <v>3</v>
          </cell>
          <cell r="K81">
            <v>0.03</v>
          </cell>
          <cell r="L81">
            <v>0.06</v>
          </cell>
        </row>
        <row r="82">
          <cell r="A82" t="str">
            <v>Brown,Jeffrey E</v>
          </cell>
          <cell r="B82" t="str">
            <v>HR001</v>
          </cell>
          <cell r="C82">
            <v>106974.39999999999</v>
          </cell>
          <cell r="D82">
            <v>6</v>
          </cell>
          <cell r="E82">
            <v>0</v>
          </cell>
          <cell r="F82">
            <v>6</v>
          </cell>
          <cell r="G82" t="str">
            <v>S</v>
          </cell>
          <cell r="H82" t="str">
            <v>266</v>
          </cell>
          <cell r="I82" t="str">
            <v>Non-Union</v>
          </cell>
          <cell r="J82">
            <v>3</v>
          </cell>
          <cell r="K82">
            <v>0.03</v>
          </cell>
          <cell r="L82">
            <v>0.06</v>
          </cell>
        </row>
        <row r="83">
          <cell r="A83" t="str">
            <v>Brown,Paul K</v>
          </cell>
          <cell r="B83" t="str">
            <v>HR001</v>
          </cell>
          <cell r="C83">
            <v>77937.600000000006</v>
          </cell>
          <cell r="D83">
            <v>7</v>
          </cell>
          <cell r="E83">
            <v>0</v>
          </cell>
          <cell r="F83">
            <v>7</v>
          </cell>
          <cell r="G83" t="str">
            <v>H</v>
          </cell>
          <cell r="H83" t="str">
            <v>236</v>
          </cell>
          <cell r="I83" t="str">
            <v>Union</v>
          </cell>
          <cell r="J83">
            <v>3</v>
          </cell>
          <cell r="K83">
            <v>0.03</v>
          </cell>
          <cell r="L83">
            <v>7.0000000000000007E-2</v>
          </cell>
        </row>
        <row r="84">
          <cell r="A84" t="str">
            <v>Brown,Robert G</v>
          </cell>
          <cell r="B84" t="str">
            <v>HR001</v>
          </cell>
          <cell r="C84">
            <v>106974.39999999999</v>
          </cell>
          <cell r="D84">
            <v>3</v>
          </cell>
          <cell r="E84">
            <v>0</v>
          </cell>
          <cell r="F84">
            <v>3</v>
          </cell>
          <cell r="G84" t="str">
            <v>S</v>
          </cell>
          <cell r="H84" t="str">
            <v>215</v>
          </cell>
          <cell r="I84" t="str">
            <v>Non-Union</v>
          </cell>
          <cell r="J84">
            <v>1.5</v>
          </cell>
          <cell r="K84">
            <v>1.4999999999999999E-2</v>
          </cell>
          <cell r="L84">
            <v>0.03</v>
          </cell>
        </row>
        <row r="85">
          <cell r="A85" t="str">
            <v>Brown,Terry L</v>
          </cell>
          <cell r="B85" t="str">
            <v>HR001</v>
          </cell>
          <cell r="C85">
            <v>75358.399999999994</v>
          </cell>
          <cell r="D85">
            <v>6</v>
          </cell>
          <cell r="E85">
            <v>0</v>
          </cell>
          <cell r="F85">
            <v>6</v>
          </cell>
          <cell r="G85" t="str">
            <v>H</v>
          </cell>
          <cell r="H85" t="str">
            <v>216</v>
          </cell>
          <cell r="I85" t="str">
            <v>Union</v>
          </cell>
          <cell r="J85">
            <v>3</v>
          </cell>
          <cell r="K85">
            <v>0.03</v>
          </cell>
          <cell r="L85">
            <v>0.06</v>
          </cell>
        </row>
        <row r="86">
          <cell r="A86" t="str">
            <v>Bruffett,Jeffrey S</v>
          </cell>
          <cell r="B86" t="str">
            <v>HR001</v>
          </cell>
          <cell r="C86">
            <v>75358.399999999994</v>
          </cell>
          <cell r="D86">
            <v>15</v>
          </cell>
          <cell r="E86">
            <v>0</v>
          </cell>
          <cell r="F86">
            <v>15</v>
          </cell>
          <cell r="G86" t="str">
            <v>H</v>
          </cell>
          <cell r="H86" t="str">
            <v>214</v>
          </cell>
          <cell r="I86" t="str">
            <v>Union</v>
          </cell>
          <cell r="J86">
            <v>3</v>
          </cell>
          <cell r="K86">
            <v>0.03</v>
          </cell>
          <cell r="L86">
            <v>0.15</v>
          </cell>
        </row>
        <row r="87">
          <cell r="A87" t="str">
            <v>Bruton,Brenda S</v>
          </cell>
          <cell r="B87" t="str">
            <v>HR001</v>
          </cell>
          <cell r="C87">
            <v>50897.599999999999</v>
          </cell>
          <cell r="D87">
            <v>4</v>
          </cell>
          <cell r="E87">
            <v>0</v>
          </cell>
          <cell r="F87">
            <v>4</v>
          </cell>
          <cell r="G87" t="str">
            <v>H</v>
          </cell>
          <cell r="H87" t="str">
            <v>238</v>
          </cell>
          <cell r="I87" t="str">
            <v>Non-Union</v>
          </cell>
          <cell r="J87">
            <v>2</v>
          </cell>
          <cell r="K87">
            <v>0.02</v>
          </cell>
          <cell r="L87">
            <v>0.04</v>
          </cell>
        </row>
        <row r="88">
          <cell r="A88" t="str">
            <v>Bryant,Dayman L</v>
          </cell>
          <cell r="B88" t="str">
            <v>HR001</v>
          </cell>
          <cell r="C88">
            <v>75358.399999999994</v>
          </cell>
          <cell r="D88">
            <v>6</v>
          </cell>
          <cell r="E88">
            <v>0</v>
          </cell>
          <cell r="F88">
            <v>6</v>
          </cell>
          <cell r="G88" t="str">
            <v>H</v>
          </cell>
          <cell r="H88" t="str">
            <v>214</v>
          </cell>
          <cell r="I88" t="str">
            <v>Union</v>
          </cell>
          <cell r="J88">
            <v>3</v>
          </cell>
          <cell r="K88">
            <v>0.03</v>
          </cell>
          <cell r="L88">
            <v>0.06</v>
          </cell>
        </row>
        <row r="89">
          <cell r="A89" t="str">
            <v>Brynds Jr.,Ted J</v>
          </cell>
          <cell r="B89" t="str">
            <v>HR001</v>
          </cell>
          <cell r="C89">
            <v>66580.800000000003</v>
          </cell>
          <cell r="D89">
            <v>1</v>
          </cell>
          <cell r="E89">
            <v>0</v>
          </cell>
          <cell r="F89">
            <v>1</v>
          </cell>
          <cell r="G89" t="str">
            <v>H</v>
          </cell>
          <cell r="H89" t="str">
            <v>130</v>
          </cell>
          <cell r="I89" t="str">
            <v>Union</v>
          </cell>
          <cell r="J89">
            <v>0.5</v>
          </cell>
          <cell r="K89">
            <v>5.0000000000000001E-3</v>
          </cell>
          <cell r="L89">
            <v>0.01</v>
          </cell>
        </row>
        <row r="90">
          <cell r="A90" t="str">
            <v>Bunch,Allen S</v>
          </cell>
          <cell r="B90" t="str">
            <v>HR001</v>
          </cell>
          <cell r="C90">
            <v>82700.800000000003</v>
          </cell>
          <cell r="D90">
            <v>5</v>
          </cell>
          <cell r="E90">
            <v>0</v>
          </cell>
          <cell r="F90">
            <v>5</v>
          </cell>
          <cell r="G90" t="str">
            <v>H</v>
          </cell>
          <cell r="H90" t="str">
            <v>211</v>
          </cell>
          <cell r="I90" t="str">
            <v>Union</v>
          </cell>
          <cell r="J90">
            <v>2.5</v>
          </cell>
          <cell r="K90">
            <v>2.5000000000000001E-2</v>
          </cell>
          <cell r="L90">
            <v>0.05</v>
          </cell>
        </row>
        <row r="91">
          <cell r="A91" t="str">
            <v>Burbridge,Lance B</v>
          </cell>
          <cell r="B91" t="str">
            <v>HR001</v>
          </cell>
          <cell r="C91">
            <v>128627.2</v>
          </cell>
          <cell r="D91">
            <v>8</v>
          </cell>
          <cell r="E91">
            <v>0</v>
          </cell>
          <cell r="F91">
            <v>8</v>
          </cell>
          <cell r="G91" t="str">
            <v>S</v>
          </cell>
          <cell r="H91" t="str">
            <v>548</v>
          </cell>
          <cell r="I91" t="str">
            <v>Non-Union</v>
          </cell>
          <cell r="J91">
            <v>3</v>
          </cell>
          <cell r="K91">
            <v>0.03</v>
          </cell>
          <cell r="L91">
            <v>0.08</v>
          </cell>
        </row>
        <row r="92">
          <cell r="A92" t="str">
            <v>Burden,William B</v>
          </cell>
          <cell r="B92" t="str">
            <v>HR001</v>
          </cell>
          <cell r="C92">
            <v>82596.800000000003</v>
          </cell>
          <cell r="D92">
            <v>6</v>
          </cell>
          <cell r="E92">
            <v>0</v>
          </cell>
          <cell r="F92">
            <v>6</v>
          </cell>
          <cell r="G92" t="str">
            <v>S</v>
          </cell>
          <cell r="H92" t="str">
            <v>630</v>
          </cell>
          <cell r="I92" t="str">
            <v>Non-Union</v>
          </cell>
          <cell r="J92">
            <v>3</v>
          </cell>
          <cell r="K92">
            <v>0.03</v>
          </cell>
          <cell r="L92">
            <v>0.06</v>
          </cell>
        </row>
        <row r="93">
          <cell r="A93" t="str">
            <v>Burger,Bradley K</v>
          </cell>
          <cell r="B93" t="str">
            <v>HR001</v>
          </cell>
          <cell r="C93">
            <v>44907.199999999997</v>
          </cell>
          <cell r="D93">
            <v>6</v>
          </cell>
          <cell r="E93">
            <v>0</v>
          </cell>
          <cell r="F93">
            <v>6</v>
          </cell>
          <cell r="G93" t="str">
            <v>H</v>
          </cell>
          <cell r="H93" t="str">
            <v>656</v>
          </cell>
          <cell r="I93" t="str">
            <v>Non-Union</v>
          </cell>
          <cell r="J93">
            <v>3</v>
          </cell>
          <cell r="K93">
            <v>0.03</v>
          </cell>
          <cell r="L93">
            <v>0.06</v>
          </cell>
        </row>
        <row r="94">
          <cell r="A94" t="str">
            <v>Burgess,Jeffrey D</v>
          </cell>
          <cell r="B94" t="str">
            <v>HR001</v>
          </cell>
          <cell r="C94">
            <v>82700.800000000003</v>
          </cell>
          <cell r="D94">
            <v>8</v>
          </cell>
          <cell r="E94">
            <v>0</v>
          </cell>
          <cell r="F94">
            <v>8</v>
          </cell>
          <cell r="G94" t="str">
            <v>H</v>
          </cell>
          <cell r="H94" t="str">
            <v>232</v>
          </cell>
          <cell r="I94" t="str">
            <v>Union</v>
          </cell>
          <cell r="J94">
            <v>3</v>
          </cell>
          <cell r="K94">
            <v>0.03</v>
          </cell>
          <cell r="L94">
            <v>0.08</v>
          </cell>
        </row>
        <row r="95">
          <cell r="A95" t="str">
            <v>Burk,Jason L</v>
          </cell>
          <cell r="B95" t="str">
            <v>HR001</v>
          </cell>
          <cell r="C95">
            <v>63606.400000000001</v>
          </cell>
          <cell r="D95">
            <v>7</v>
          </cell>
          <cell r="E95">
            <v>0</v>
          </cell>
          <cell r="F95">
            <v>7</v>
          </cell>
          <cell r="G95" t="str">
            <v>H</v>
          </cell>
          <cell r="H95" t="str">
            <v>221</v>
          </cell>
          <cell r="I95" t="str">
            <v>Union</v>
          </cell>
          <cell r="J95">
            <v>3</v>
          </cell>
          <cell r="K95">
            <v>0.03</v>
          </cell>
          <cell r="L95">
            <v>7.0000000000000007E-2</v>
          </cell>
        </row>
        <row r="96">
          <cell r="A96" t="str">
            <v>Burke,Robbie D</v>
          </cell>
          <cell r="B96" t="str">
            <v>HR001</v>
          </cell>
          <cell r="C96">
            <v>64438.400000000001</v>
          </cell>
          <cell r="D96">
            <v>6</v>
          </cell>
          <cell r="E96">
            <v>0</v>
          </cell>
          <cell r="F96">
            <v>6</v>
          </cell>
          <cell r="G96" t="str">
            <v>H</v>
          </cell>
          <cell r="H96" t="str">
            <v>530</v>
          </cell>
          <cell r="I96" t="str">
            <v>Union</v>
          </cell>
          <cell r="J96">
            <v>3</v>
          </cell>
          <cell r="K96">
            <v>0.03</v>
          </cell>
          <cell r="L96">
            <v>0.06</v>
          </cell>
        </row>
        <row r="97">
          <cell r="A97" t="str">
            <v>Burkett,Jeffery E</v>
          </cell>
          <cell r="B97" t="str">
            <v>HR001</v>
          </cell>
          <cell r="C97">
            <v>77500.800000000003</v>
          </cell>
          <cell r="D97">
            <v>6</v>
          </cell>
          <cell r="E97">
            <v>0</v>
          </cell>
          <cell r="F97">
            <v>6</v>
          </cell>
          <cell r="G97" t="str">
            <v>S</v>
          </cell>
          <cell r="H97" t="str">
            <v>101</v>
          </cell>
          <cell r="I97" t="str">
            <v>Non-Union</v>
          </cell>
          <cell r="J97">
            <v>3</v>
          </cell>
          <cell r="K97">
            <v>0.03</v>
          </cell>
          <cell r="L97">
            <v>0.06</v>
          </cell>
        </row>
        <row r="98">
          <cell r="A98" t="str">
            <v>Burks,Lori J</v>
          </cell>
          <cell r="B98" t="str">
            <v>HR001</v>
          </cell>
          <cell r="C98">
            <v>30534.400000000001</v>
          </cell>
          <cell r="D98">
            <v>2</v>
          </cell>
          <cell r="E98">
            <v>0</v>
          </cell>
          <cell r="F98">
            <v>2</v>
          </cell>
          <cell r="G98" t="str">
            <v>H</v>
          </cell>
          <cell r="H98" t="str">
            <v>544</v>
          </cell>
          <cell r="I98" t="str">
            <v>Non-Union</v>
          </cell>
          <cell r="J98">
            <v>1</v>
          </cell>
          <cell r="K98">
            <v>0.01</v>
          </cell>
          <cell r="L98">
            <v>0.02</v>
          </cell>
        </row>
        <row r="99">
          <cell r="A99" t="str">
            <v>Burns Jr,Benjamin L</v>
          </cell>
          <cell r="B99" t="str">
            <v>HR001</v>
          </cell>
          <cell r="C99">
            <v>70033.600000000006</v>
          </cell>
          <cell r="D99">
            <v>0</v>
          </cell>
          <cell r="E99">
            <v>0</v>
          </cell>
          <cell r="F99">
            <v>0</v>
          </cell>
          <cell r="G99" t="str">
            <v>S</v>
          </cell>
          <cell r="H99" t="str">
            <v>630</v>
          </cell>
          <cell r="I99" t="str">
            <v>Non-Union</v>
          </cell>
          <cell r="J99">
            <v>0</v>
          </cell>
          <cell r="K99">
            <v>0</v>
          </cell>
          <cell r="L99">
            <v>0</v>
          </cell>
        </row>
        <row r="100">
          <cell r="A100" t="str">
            <v>Burrow,Ginny L</v>
          </cell>
          <cell r="B100" t="str">
            <v>HR001</v>
          </cell>
          <cell r="C100">
            <v>30804.799999999999</v>
          </cell>
          <cell r="D100">
            <v>0</v>
          </cell>
          <cell r="E100">
            <v>0</v>
          </cell>
          <cell r="F100">
            <v>0</v>
          </cell>
          <cell r="G100" t="str">
            <v>H</v>
          </cell>
          <cell r="H100" t="str">
            <v>650</v>
          </cell>
          <cell r="I100" t="str">
            <v>Non-Union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Burrows,Trevor</v>
          </cell>
          <cell r="B101" t="str">
            <v>HR001</v>
          </cell>
          <cell r="C101">
            <v>9516</v>
          </cell>
          <cell r="D101">
            <v>3</v>
          </cell>
          <cell r="E101">
            <v>0</v>
          </cell>
          <cell r="F101">
            <v>3</v>
          </cell>
          <cell r="G101" t="str">
            <v>H</v>
          </cell>
          <cell r="H101" t="str">
            <v>656</v>
          </cell>
          <cell r="I101" t="str">
            <v>Non-Union</v>
          </cell>
          <cell r="J101">
            <v>1.5</v>
          </cell>
          <cell r="K101">
            <v>1.4999999999999999E-2</v>
          </cell>
          <cell r="L101">
            <v>0.03</v>
          </cell>
        </row>
        <row r="102">
          <cell r="A102" t="str">
            <v>Busse,David</v>
          </cell>
          <cell r="B102" t="str">
            <v>HR001</v>
          </cell>
          <cell r="C102">
            <v>63356.800000000003</v>
          </cell>
          <cell r="D102">
            <v>2</v>
          </cell>
          <cell r="E102">
            <v>0</v>
          </cell>
          <cell r="F102">
            <v>2</v>
          </cell>
          <cell r="G102" t="str">
            <v>S</v>
          </cell>
          <cell r="H102" t="str">
            <v>250</v>
          </cell>
          <cell r="I102" t="str">
            <v>Non-Union</v>
          </cell>
          <cell r="J102">
            <v>1</v>
          </cell>
          <cell r="K102">
            <v>0.01</v>
          </cell>
          <cell r="L102">
            <v>0.02</v>
          </cell>
        </row>
        <row r="103">
          <cell r="A103" t="str">
            <v>Butts,Ann M</v>
          </cell>
          <cell r="B103" t="str">
            <v>HR001</v>
          </cell>
          <cell r="C103">
            <v>99944</v>
          </cell>
          <cell r="D103">
            <v>6</v>
          </cell>
          <cell r="E103">
            <v>0</v>
          </cell>
          <cell r="F103">
            <v>6</v>
          </cell>
          <cell r="G103" t="str">
            <v>S</v>
          </cell>
          <cell r="H103" t="str">
            <v>530</v>
          </cell>
          <cell r="I103" t="str">
            <v>Non-Union</v>
          </cell>
          <cell r="J103">
            <v>3</v>
          </cell>
          <cell r="K103">
            <v>0.03</v>
          </cell>
          <cell r="L103">
            <v>0.06</v>
          </cell>
        </row>
        <row r="104">
          <cell r="A104" t="str">
            <v>Bycroft,Flora L</v>
          </cell>
          <cell r="B104" t="str">
            <v>HR001</v>
          </cell>
          <cell r="C104">
            <v>60756.800000000003</v>
          </cell>
          <cell r="D104">
            <v>6</v>
          </cell>
          <cell r="E104">
            <v>0</v>
          </cell>
          <cell r="F104">
            <v>6</v>
          </cell>
          <cell r="G104" t="str">
            <v>S</v>
          </cell>
          <cell r="H104" t="str">
            <v>405</v>
          </cell>
          <cell r="I104" t="str">
            <v>Non-Union</v>
          </cell>
          <cell r="J104">
            <v>3</v>
          </cell>
          <cell r="K104">
            <v>0.03</v>
          </cell>
          <cell r="L104">
            <v>0.06</v>
          </cell>
        </row>
        <row r="105">
          <cell r="A105" t="str">
            <v>Campbell,Mary E</v>
          </cell>
          <cell r="B105" t="str">
            <v>HR001</v>
          </cell>
          <cell r="C105">
            <v>102294.39999999999</v>
          </cell>
          <cell r="D105">
            <v>15</v>
          </cell>
          <cell r="E105">
            <v>0</v>
          </cell>
          <cell r="F105">
            <v>15</v>
          </cell>
          <cell r="G105" t="str">
            <v>S</v>
          </cell>
          <cell r="H105" t="str">
            <v>110</v>
          </cell>
          <cell r="I105" t="str">
            <v>Non-Union</v>
          </cell>
          <cell r="J105">
            <v>3</v>
          </cell>
          <cell r="K105">
            <v>0.03</v>
          </cell>
          <cell r="L105">
            <v>0.15</v>
          </cell>
        </row>
        <row r="106">
          <cell r="A106" t="str">
            <v>Campbell,Melinda</v>
          </cell>
          <cell r="B106" t="str">
            <v>HR001</v>
          </cell>
          <cell r="C106">
            <v>34486.400000000001</v>
          </cell>
          <cell r="D106">
            <v>3</v>
          </cell>
          <cell r="E106">
            <v>0</v>
          </cell>
          <cell r="F106">
            <v>3</v>
          </cell>
          <cell r="G106" t="str">
            <v>H</v>
          </cell>
          <cell r="H106" t="str">
            <v>254</v>
          </cell>
          <cell r="I106" t="str">
            <v>Non-Union</v>
          </cell>
          <cell r="J106">
            <v>1.5</v>
          </cell>
          <cell r="K106">
            <v>1.4999999999999999E-2</v>
          </cell>
          <cell r="L106">
            <v>0.03</v>
          </cell>
        </row>
        <row r="107">
          <cell r="A107" t="str">
            <v>Campbell,Robert B</v>
          </cell>
          <cell r="B107" t="str">
            <v>HR001</v>
          </cell>
          <cell r="C107">
            <v>73257.600000000006</v>
          </cell>
          <cell r="D107">
            <v>0</v>
          </cell>
          <cell r="E107">
            <v>0</v>
          </cell>
          <cell r="F107">
            <v>0</v>
          </cell>
          <cell r="G107" t="str">
            <v>H</v>
          </cell>
          <cell r="H107" t="str">
            <v>110</v>
          </cell>
          <cell r="I107" t="str">
            <v>Union</v>
          </cell>
          <cell r="J107">
            <v>0</v>
          </cell>
          <cell r="K107">
            <v>0</v>
          </cell>
          <cell r="L107">
            <v>0</v>
          </cell>
        </row>
        <row r="108">
          <cell r="A108" t="str">
            <v>Cantrell,Kevin L</v>
          </cell>
          <cell r="B108" t="str">
            <v>HR001</v>
          </cell>
          <cell r="C108">
            <v>88025.600000000006</v>
          </cell>
          <cell r="D108">
            <v>7</v>
          </cell>
          <cell r="E108">
            <v>7</v>
          </cell>
          <cell r="F108">
            <v>14</v>
          </cell>
          <cell r="G108" t="str">
            <v>H</v>
          </cell>
          <cell r="H108" t="str">
            <v>195</v>
          </cell>
          <cell r="I108" t="str">
            <v>Union</v>
          </cell>
          <cell r="J108">
            <v>3</v>
          </cell>
          <cell r="K108">
            <v>0.03</v>
          </cell>
          <cell r="L108">
            <v>0.14000000000000001</v>
          </cell>
        </row>
        <row r="109">
          <cell r="A109" t="str">
            <v>Carey,Randy S</v>
          </cell>
          <cell r="B109" t="str">
            <v>HR001</v>
          </cell>
          <cell r="C109">
            <v>63232</v>
          </cell>
          <cell r="D109">
            <v>18</v>
          </cell>
          <cell r="E109">
            <v>0</v>
          </cell>
          <cell r="F109">
            <v>18</v>
          </cell>
          <cell r="G109" t="str">
            <v>H</v>
          </cell>
          <cell r="H109" t="str">
            <v>217</v>
          </cell>
          <cell r="I109" t="str">
            <v>Union</v>
          </cell>
          <cell r="J109">
            <v>3</v>
          </cell>
          <cell r="K109">
            <v>0.03</v>
          </cell>
          <cell r="L109">
            <v>0.18</v>
          </cell>
        </row>
        <row r="110">
          <cell r="A110" t="str">
            <v>Carlin Jr,David D</v>
          </cell>
          <cell r="B110" t="str">
            <v>HR001</v>
          </cell>
          <cell r="C110">
            <v>75358.399999999994</v>
          </cell>
          <cell r="D110">
            <v>10</v>
          </cell>
          <cell r="E110">
            <v>0</v>
          </cell>
          <cell r="F110">
            <v>10</v>
          </cell>
          <cell r="G110" t="str">
            <v>H</v>
          </cell>
          <cell r="H110" t="str">
            <v>209</v>
          </cell>
          <cell r="I110" t="str">
            <v>Union</v>
          </cell>
          <cell r="J110">
            <v>3</v>
          </cell>
          <cell r="K110">
            <v>0.03</v>
          </cell>
          <cell r="L110">
            <v>0.1</v>
          </cell>
        </row>
        <row r="111">
          <cell r="A111" t="str">
            <v>Carney,Suzanne J</v>
          </cell>
          <cell r="B111" t="str">
            <v>HR001</v>
          </cell>
          <cell r="C111">
            <v>18012.8</v>
          </cell>
          <cell r="D111">
            <v>5</v>
          </cell>
          <cell r="E111">
            <v>0</v>
          </cell>
          <cell r="F111">
            <v>5</v>
          </cell>
          <cell r="G111" t="str">
            <v>H</v>
          </cell>
          <cell r="H111" t="str">
            <v>640</v>
          </cell>
          <cell r="I111" t="str">
            <v>Non-Union</v>
          </cell>
          <cell r="J111">
            <v>2.5</v>
          </cell>
          <cell r="K111">
            <v>2.5000000000000001E-2</v>
          </cell>
          <cell r="L111">
            <v>0.05</v>
          </cell>
        </row>
        <row r="112">
          <cell r="A112" t="str">
            <v>Carr,Brian T</v>
          </cell>
          <cell r="B112" t="str">
            <v>HR001</v>
          </cell>
          <cell r="C112">
            <v>65686.399999999994</v>
          </cell>
          <cell r="D112">
            <v>3</v>
          </cell>
          <cell r="E112">
            <v>0</v>
          </cell>
          <cell r="F112">
            <v>3</v>
          </cell>
          <cell r="G112" t="str">
            <v>H</v>
          </cell>
          <cell r="H112" t="str">
            <v>230</v>
          </cell>
          <cell r="I112" t="str">
            <v>Union</v>
          </cell>
          <cell r="J112">
            <v>1.5</v>
          </cell>
          <cell r="K112">
            <v>1.4999999999999999E-2</v>
          </cell>
          <cell r="L112">
            <v>0.03</v>
          </cell>
        </row>
        <row r="113">
          <cell r="A113" t="str">
            <v>Carr,Janet E</v>
          </cell>
          <cell r="B113" t="str">
            <v>HR001</v>
          </cell>
          <cell r="C113">
            <v>42494.400000000001</v>
          </cell>
          <cell r="D113">
            <v>3</v>
          </cell>
          <cell r="E113">
            <v>0</v>
          </cell>
          <cell r="F113">
            <v>3</v>
          </cell>
          <cell r="G113" t="str">
            <v>H</v>
          </cell>
          <cell r="H113" t="str">
            <v>538</v>
          </cell>
          <cell r="I113" t="str">
            <v>Non-Union</v>
          </cell>
          <cell r="J113">
            <v>1.5</v>
          </cell>
          <cell r="K113">
            <v>1.4999999999999999E-2</v>
          </cell>
          <cell r="L113">
            <v>0.03</v>
          </cell>
        </row>
        <row r="114">
          <cell r="A114" t="str">
            <v>Carter,Cameron</v>
          </cell>
          <cell r="B114" t="str">
            <v>HR001</v>
          </cell>
          <cell r="C114">
            <v>75358.399999999994</v>
          </cell>
          <cell r="D114">
            <v>7</v>
          </cell>
          <cell r="E114">
            <v>0</v>
          </cell>
          <cell r="F114">
            <v>7</v>
          </cell>
          <cell r="G114" t="str">
            <v>H</v>
          </cell>
          <cell r="H114" t="str">
            <v>216</v>
          </cell>
          <cell r="I114" t="str">
            <v>Union</v>
          </cell>
          <cell r="J114">
            <v>3</v>
          </cell>
          <cell r="K114">
            <v>0.03</v>
          </cell>
          <cell r="L114">
            <v>7.0000000000000007E-2</v>
          </cell>
        </row>
        <row r="115">
          <cell r="A115" t="str">
            <v>Case,Kenneth W</v>
          </cell>
          <cell r="B115" t="str">
            <v>HR001</v>
          </cell>
          <cell r="C115">
            <v>88025.600000000006</v>
          </cell>
          <cell r="D115">
            <v>6</v>
          </cell>
          <cell r="E115">
            <v>0</v>
          </cell>
          <cell r="F115">
            <v>6</v>
          </cell>
          <cell r="G115" t="str">
            <v>H</v>
          </cell>
          <cell r="H115" t="str">
            <v>195</v>
          </cell>
          <cell r="I115" t="str">
            <v>Union</v>
          </cell>
          <cell r="J115">
            <v>3</v>
          </cell>
          <cell r="K115">
            <v>0.03</v>
          </cell>
          <cell r="L115">
            <v>0.06</v>
          </cell>
        </row>
        <row r="116">
          <cell r="A116" t="str">
            <v>Chaires,David R</v>
          </cell>
          <cell r="B116" t="str">
            <v>HR001</v>
          </cell>
          <cell r="C116">
            <v>28392</v>
          </cell>
          <cell r="D116">
            <v>3</v>
          </cell>
          <cell r="E116">
            <v>0</v>
          </cell>
          <cell r="F116">
            <v>3</v>
          </cell>
          <cell r="G116" t="str">
            <v>H</v>
          </cell>
          <cell r="H116" t="str">
            <v>550</v>
          </cell>
          <cell r="I116" t="str">
            <v>Non-Union</v>
          </cell>
          <cell r="J116">
            <v>1.5</v>
          </cell>
          <cell r="K116">
            <v>1.4999999999999999E-2</v>
          </cell>
          <cell r="L116">
            <v>0.03</v>
          </cell>
        </row>
        <row r="117">
          <cell r="A117" t="str">
            <v>Chandler,Kevin D</v>
          </cell>
          <cell r="B117" t="str">
            <v>HR001</v>
          </cell>
          <cell r="C117">
            <v>72987.199999999997</v>
          </cell>
          <cell r="D117">
            <v>6</v>
          </cell>
          <cell r="E117">
            <v>0</v>
          </cell>
          <cell r="F117">
            <v>6</v>
          </cell>
          <cell r="G117" t="str">
            <v>H</v>
          </cell>
          <cell r="H117" t="str">
            <v>230</v>
          </cell>
          <cell r="I117" t="str">
            <v>Union</v>
          </cell>
          <cell r="J117">
            <v>3</v>
          </cell>
          <cell r="K117">
            <v>0.03</v>
          </cell>
          <cell r="L117">
            <v>0.06</v>
          </cell>
        </row>
        <row r="118">
          <cell r="A118" t="str">
            <v>Channel,Joseph</v>
          </cell>
          <cell r="B118" t="str">
            <v>HR001</v>
          </cell>
          <cell r="C118">
            <v>51251.199999999997</v>
          </cell>
          <cell r="D118">
            <v>0</v>
          </cell>
          <cell r="E118">
            <v>0</v>
          </cell>
          <cell r="F118">
            <v>0</v>
          </cell>
          <cell r="G118" t="str">
            <v>H</v>
          </cell>
          <cell r="H118" t="str">
            <v>110</v>
          </cell>
          <cell r="I118" t="str">
            <v>Union</v>
          </cell>
          <cell r="J118">
            <v>0</v>
          </cell>
          <cell r="K118">
            <v>0</v>
          </cell>
          <cell r="L118">
            <v>0</v>
          </cell>
        </row>
        <row r="119">
          <cell r="A119" t="str">
            <v>Chenoweth,Kelly W</v>
          </cell>
          <cell r="B119" t="str">
            <v>HR001</v>
          </cell>
          <cell r="C119">
            <v>80288</v>
          </cell>
          <cell r="D119">
            <v>6</v>
          </cell>
          <cell r="E119">
            <v>0</v>
          </cell>
          <cell r="F119">
            <v>6</v>
          </cell>
          <cell r="G119" t="str">
            <v>S</v>
          </cell>
          <cell r="H119" t="str">
            <v>508</v>
          </cell>
          <cell r="I119" t="str">
            <v>Non-Union</v>
          </cell>
          <cell r="J119">
            <v>3</v>
          </cell>
          <cell r="K119">
            <v>0.03</v>
          </cell>
          <cell r="L119">
            <v>0.06</v>
          </cell>
        </row>
        <row r="120">
          <cell r="A120" t="str">
            <v>Cherry,Kevin K</v>
          </cell>
          <cell r="B120" t="str">
            <v>HR001</v>
          </cell>
          <cell r="C120">
            <v>74734.399999999994</v>
          </cell>
          <cell r="D120">
            <v>2</v>
          </cell>
          <cell r="E120">
            <v>0</v>
          </cell>
          <cell r="F120">
            <v>2</v>
          </cell>
          <cell r="G120" t="str">
            <v>S</v>
          </cell>
          <cell r="H120" t="str">
            <v>630</v>
          </cell>
          <cell r="I120" t="str">
            <v>Non-Union</v>
          </cell>
          <cell r="J120">
            <v>1</v>
          </cell>
          <cell r="K120">
            <v>0.01</v>
          </cell>
          <cell r="L120">
            <v>0.02</v>
          </cell>
        </row>
        <row r="121">
          <cell r="A121" t="str">
            <v>Clark,Eric R</v>
          </cell>
          <cell r="B121" t="str">
            <v>HR001</v>
          </cell>
          <cell r="C121">
            <v>67828.800000000003</v>
          </cell>
          <cell r="D121">
            <v>10</v>
          </cell>
          <cell r="E121">
            <v>0</v>
          </cell>
          <cell r="F121">
            <v>10</v>
          </cell>
          <cell r="G121" t="str">
            <v>H</v>
          </cell>
          <cell r="H121" t="str">
            <v>215</v>
          </cell>
          <cell r="I121" t="str">
            <v>Union</v>
          </cell>
          <cell r="J121">
            <v>3</v>
          </cell>
          <cell r="K121">
            <v>0.03</v>
          </cell>
          <cell r="L121">
            <v>0.1</v>
          </cell>
        </row>
        <row r="122">
          <cell r="A122" t="str">
            <v>Clark,Travis R</v>
          </cell>
          <cell r="B122" t="str">
            <v>HR001</v>
          </cell>
          <cell r="C122">
            <v>73257.600000000006</v>
          </cell>
          <cell r="D122">
            <v>6</v>
          </cell>
          <cell r="E122">
            <v>0</v>
          </cell>
          <cell r="F122">
            <v>6</v>
          </cell>
          <cell r="G122" t="str">
            <v>H</v>
          </cell>
          <cell r="H122" t="str">
            <v>110</v>
          </cell>
          <cell r="I122" t="str">
            <v>Union</v>
          </cell>
          <cell r="J122">
            <v>3</v>
          </cell>
          <cell r="K122">
            <v>0.03</v>
          </cell>
          <cell r="L122">
            <v>0.06</v>
          </cell>
        </row>
        <row r="123">
          <cell r="A123" t="str">
            <v>Cleek,William L</v>
          </cell>
          <cell r="B123" t="str">
            <v>HR001</v>
          </cell>
          <cell r="C123">
            <v>74484.800000000003</v>
          </cell>
          <cell r="D123">
            <v>6</v>
          </cell>
          <cell r="E123">
            <v>0</v>
          </cell>
          <cell r="F123">
            <v>6</v>
          </cell>
          <cell r="G123" t="str">
            <v>S</v>
          </cell>
          <cell r="H123" t="str">
            <v>549</v>
          </cell>
          <cell r="I123" t="str">
            <v>Non-Union</v>
          </cell>
          <cell r="J123">
            <v>3</v>
          </cell>
          <cell r="K123">
            <v>0.03</v>
          </cell>
          <cell r="L123">
            <v>0.06</v>
          </cell>
        </row>
        <row r="124">
          <cell r="A124" t="str">
            <v>Clements,Joshua A</v>
          </cell>
          <cell r="B124" t="str">
            <v>HR001</v>
          </cell>
          <cell r="C124">
            <v>94411.199999999997</v>
          </cell>
          <cell r="D124">
            <v>6</v>
          </cell>
          <cell r="E124">
            <v>0</v>
          </cell>
          <cell r="F124">
            <v>6</v>
          </cell>
          <cell r="G124" t="str">
            <v>S</v>
          </cell>
          <cell r="H124" t="str">
            <v>263</v>
          </cell>
          <cell r="I124" t="str">
            <v>Non-Union</v>
          </cell>
          <cell r="J124">
            <v>3</v>
          </cell>
          <cell r="K124">
            <v>0.03</v>
          </cell>
          <cell r="L124">
            <v>0.06</v>
          </cell>
        </row>
        <row r="125">
          <cell r="A125" t="str">
            <v>Cloven,Angela M</v>
          </cell>
          <cell r="B125" t="str">
            <v>HR001</v>
          </cell>
          <cell r="C125">
            <v>50585.599999999999</v>
          </cell>
          <cell r="D125">
            <v>3</v>
          </cell>
          <cell r="E125">
            <v>0</v>
          </cell>
          <cell r="F125">
            <v>3</v>
          </cell>
          <cell r="G125" t="str">
            <v>S</v>
          </cell>
          <cell r="H125" t="str">
            <v>660</v>
          </cell>
          <cell r="I125" t="str">
            <v>Non-Union</v>
          </cell>
          <cell r="J125">
            <v>1.5</v>
          </cell>
          <cell r="K125">
            <v>1.4999999999999999E-2</v>
          </cell>
          <cell r="L125">
            <v>0.03</v>
          </cell>
        </row>
        <row r="126">
          <cell r="A126" t="str">
            <v>Clyburn,John R</v>
          </cell>
          <cell r="B126" t="str">
            <v>HR001</v>
          </cell>
          <cell r="C126">
            <v>75358.399999999994</v>
          </cell>
          <cell r="D126">
            <v>16</v>
          </cell>
          <cell r="E126">
            <v>0</v>
          </cell>
          <cell r="F126">
            <v>16</v>
          </cell>
          <cell r="G126" t="str">
            <v>H</v>
          </cell>
          <cell r="H126" t="str">
            <v>214</v>
          </cell>
          <cell r="I126" t="str">
            <v>Union</v>
          </cell>
          <cell r="J126">
            <v>3</v>
          </cell>
          <cell r="K126">
            <v>0.03</v>
          </cell>
          <cell r="L126">
            <v>0.16</v>
          </cell>
        </row>
        <row r="127">
          <cell r="A127" t="str">
            <v>Coble,Clayton S</v>
          </cell>
          <cell r="C127">
            <v>75358.399999999994</v>
          </cell>
          <cell r="D127">
            <v>10</v>
          </cell>
          <cell r="E127">
            <v>0</v>
          </cell>
          <cell r="F127">
            <v>10</v>
          </cell>
          <cell r="G127" t="str">
            <v>H</v>
          </cell>
          <cell r="H127" t="str">
            <v>217</v>
          </cell>
          <cell r="I127" t="str">
            <v>Union</v>
          </cell>
          <cell r="J127">
            <v>3</v>
          </cell>
          <cell r="K127">
            <v>0.03</v>
          </cell>
          <cell r="L127">
            <v>0.1</v>
          </cell>
        </row>
        <row r="128">
          <cell r="A128" t="str">
            <v>Coburn,Jeremy M</v>
          </cell>
          <cell r="B128">
            <v>0</v>
          </cell>
          <cell r="C128">
            <v>75358.399999999994</v>
          </cell>
          <cell r="D128">
            <v>0</v>
          </cell>
          <cell r="E128">
            <v>0</v>
          </cell>
          <cell r="F128">
            <v>0</v>
          </cell>
          <cell r="G128" t="str">
            <v>H</v>
          </cell>
          <cell r="H128" t="str">
            <v>110</v>
          </cell>
          <cell r="I128" t="str">
            <v>Union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Coffelt,Levi D</v>
          </cell>
          <cell r="C129">
            <v>61048</v>
          </cell>
          <cell r="D129">
            <v>3</v>
          </cell>
          <cell r="E129">
            <v>0</v>
          </cell>
          <cell r="F129">
            <v>3</v>
          </cell>
          <cell r="G129" t="str">
            <v>H</v>
          </cell>
          <cell r="H129" t="str">
            <v>217</v>
          </cell>
          <cell r="I129" t="str">
            <v>Union</v>
          </cell>
          <cell r="J129">
            <v>1.5</v>
          </cell>
          <cell r="K129">
            <v>1.4999999999999999E-2</v>
          </cell>
          <cell r="L129">
            <v>0.03</v>
          </cell>
        </row>
        <row r="130">
          <cell r="A130" t="str">
            <v>Coffman,Lisa A.</v>
          </cell>
          <cell r="C130">
            <v>27435.200000000001</v>
          </cell>
          <cell r="D130">
            <v>4</v>
          </cell>
          <cell r="E130">
            <v>0</v>
          </cell>
          <cell r="F130">
            <v>4</v>
          </cell>
          <cell r="G130" t="str">
            <v>H</v>
          </cell>
          <cell r="H130" t="str">
            <v>550</v>
          </cell>
          <cell r="I130" t="str">
            <v>Non-Union</v>
          </cell>
          <cell r="J130">
            <v>2</v>
          </cell>
          <cell r="K130">
            <v>0.02</v>
          </cell>
          <cell r="L130">
            <v>0.04</v>
          </cell>
        </row>
        <row r="131">
          <cell r="A131" t="str">
            <v>Cole,Jason W</v>
          </cell>
          <cell r="C131">
            <v>68744</v>
          </cell>
          <cell r="D131">
            <v>6</v>
          </cell>
          <cell r="E131">
            <v>0</v>
          </cell>
          <cell r="F131">
            <v>6</v>
          </cell>
          <cell r="G131" t="str">
            <v>H</v>
          </cell>
          <cell r="H131" t="str">
            <v>140</v>
          </cell>
          <cell r="I131" t="str">
            <v>Union</v>
          </cell>
          <cell r="J131">
            <v>3</v>
          </cell>
          <cell r="K131">
            <v>0.03</v>
          </cell>
          <cell r="L131">
            <v>0.06</v>
          </cell>
        </row>
        <row r="132">
          <cell r="A132" t="str">
            <v>Colgrove,William E</v>
          </cell>
          <cell r="C132">
            <v>92144</v>
          </cell>
          <cell r="D132">
            <v>0</v>
          </cell>
          <cell r="E132">
            <v>0</v>
          </cell>
          <cell r="F132">
            <v>0</v>
          </cell>
          <cell r="G132" t="str">
            <v>H</v>
          </cell>
          <cell r="H132" t="str">
            <v>120</v>
          </cell>
          <cell r="I132" t="str">
            <v>Union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Collette,Michael C</v>
          </cell>
          <cell r="C133">
            <v>88025.600000000006</v>
          </cell>
          <cell r="D133">
            <v>6</v>
          </cell>
          <cell r="E133">
            <v>0</v>
          </cell>
          <cell r="F133">
            <v>6</v>
          </cell>
          <cell r="G133" t="str">
            <v>H</v>
          </cell>
          <cell r="H133" t="str">
            <v>195</v>
          </cell>
          <cell r="I133" t="str">
            <v>Union</v>
          </cell>
          <cell r="J133">
            <v>3</v>
          </cell>
          <cell r="K133">
            <v>0.03</v>
          </cell>
          <cell r="L133">
            <v>0.06</v>
          </cell>
        </row>
        <row r="134">
          <cell r="A134" t="str">
            <v>Collingsworth Jr,Alva N</v>
          </cell>
          <cell r="C134">
            <v>73257.600000000006</v>
          </cell>
          <cell r="D134">
            <v>6</v>
          </cell>
          <cell r="E134">
            <v>0</v>
          </cell>
          <cell r="F134">
            <v>6</v>
          </cell>
          <cell r="G134" t="str">
            <v>H</v>
          </cell>
          <cell r="H134" t="str">
            <v>110</v>
          </cell>
          <cell r="I134" t="str">
            <v>Union</v>
          </cell>
          <cell r="J134">
            <v>3</v>
          </cell>
          <cell r="K134">
            <v>0.03</v>
          </cell>
          <cell r="L134">
            <v>0.06</v>
          </cell>
        </row>
        <row r="135">
          <cell r="A135" t="str">
            <v>Collins,Penny L</v>
          </cell>
          <cell r="C135">
            <v>62088</v>
          </cell>
          <cell r="D135">
            <v>5</v>
          </cell>
          <cell r="E135">
            <v>0</v>
          </cell>
          <cell r="F135">
            <v>5</v>
          </cell>
          <cell r="G135" t="str">
            <v>S</v>
          </cell>
          <cell r="H135" t="str">
            <v>405</v>
          </cell>
          <cell r="I135" t="str">
            <v>Non-Union</v>
          </cell>
          <cell r="J135">
            <v>2.5</v>
          </cell>
          <cell r="K135">
            <v>2.5000000000000001E-2</v>
          </cell>
          <cell r="L135">
            <v>0.05</v>
          </cell>
        </row>
        <row r="136">
          <cell r="A136" t="str">
            <v>Conard,George K</v>
          </cell>
          <cell r="C136">
            <v>72987.199999999997</v>
          </cell>
          <cell r="D136">
            <v>8</v>
          </cell>
          <cell r="E136">
            <v>0</v>
          </cell>
          <cell r="F136">
            <v>8</v>
          </cell>
          <cell r="G136" t="str">
            <v>H</v>
          </cell>
          <cell r="H136" t="str">
            <v>230</v>
          </cell>
          <cell r="I136" t="str">
            <v>Union</v>
          </cell>
          <cell r="J136">
            <v>3</v>
          </cell>
          <cell r="K136">
            <v>0.03</v>
          </cell>
          <cell r="L136">
            <v>0.08</v>
          </cell>
        </row>
        <row r="137">
          <cell r="A137" t="str">
            <v>Conley,Shane L</v>
          </cell>
          <cell r="C137">
            <v>73257.600000000006</v>
          </cell>
          <cell r="D137">
            <v>0</v>
          </cell>
          <cell r="E137">
            <v>0</v>
          </cell>
          <cell r="F137">
            <v>0</v>
          </cell>
          <cell r="G137" t="str">
            <v>H</v>
          </cell>
          <cell r="H137" t="str">
            <v>110</v>
          </cell>
          <cell r="I137" t="str">
            <v>Union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Cook,Gregory L</v>
          </cell>
          <cell r="C138">
            <v>82700.800000000003</v>
          </cell>
          <cell r="D138">
            <v>12</v>
          </cell>
          <cell r="E138">
            <v>0</v>
          </cell>
          <cell r="F138">
            <v>12</v>
          </cell>
          <cell r="G138" t="str">
            <v>H</v>
          </cell>
          <cell r="H138" t="str">
            <v>232</v>
          </cell>
          <cell r="I138" t="str">
            <v>Union</v>
          </cell>
          <cell r="J138">
            <v>3</v>
          </cell>
          <cell r="K138">
            <v>0.03</v>
          </cell>
          <cell r="L138">
            <v>0.12</v>
          </cell>
        </row>
        <row r="139">
          <cell r="A139" t="str">
            <v>Cooper,Rex D</v>
          </cell>
          <cell r="C139">
            <v>75358.399999999994</v>
          </cell>
          <cell r="D139">
            <v>1</v>
          </cell>
          <cell r="E139">
            <v>0</v>
          </cell>
          <cell r="F139">
            <v>1</v>
          </cell>
          <cell r="G139" t="str">
            <v>H</v>
          </cell>
          <cell r="H139" t="str">
            <v>211</v>
          </cell>
          <cell r="I139" t="str">
            <v>Union</v>
          </cell>
          <cell r="J139">
            <v>0.5</v>
          </cell>
          <cell r="K139">
            <v>5.0000000000000001E-3</v>
          </cell>
          <cell r="L139">
            <v>0.01</v>
          </cell>
        </row>
        <row r="140">
          <cell r="A140" t="str">
            <v>Cornell,Robert A</v>
          </cell>
          <cell r="C140">
            <v>58011.199999999997</v>
          </cell>
          <cell r="D140">
            <v>10</v>
          </cell>
          <cell r="E140">
            <v>0</v>
          </cell>
          <cell r="F140">
            <v>10</v>
          </cell>
          <cell r="G140" t="str">
            <v>H</v>
          </cell>
          <cell r="H140" t="str">
            <v>505</v>
          </cell>
          <cell r="I140" t="str">
            <v>Union</v>
          </cell>
          <cell r="J140">
            <v>3</v>
          </cell>
          <cell r="K140">
            <v>0.03</v>
          </cell>
          <cell r="L140">
            <v>0.1</v>
          </cell>
        </row>
        <row r="141">
          <cell r="A141" t="str">
            <v>Cowardin,Diana M</v>
          </cell>
          <cell r="C141">
            <v>40851.199999999997</v>
          </cell>
          <cell r="D141">
            <v>9</v>
          </cell>
          <cell r="E141">
            <v>0</v>
          </cell>
          <cell r="F141">
            <v>9</v>
          </cell>
          <cell r="G141" t="str">
            <v>H</v>
          </cell>
          <cell r="H141" t="str">
            <v>120</v>
          </cell>
          <cell r="I141" t="str">
            <v>Non-Union</v>
          </cell>
          <cell r="J141">
            <v>3</v>
          </cell>
          <cell r="K141">
            <v>0.03</v>
          </cell>
          <cell r="L141">
            <v>0.09</v>
          </cell>
        </row>
        <row r="142">
          <cell r="A142" t="str">
            <v>Crane,Kyle D</v>
          </cell>
          <cell r="C142">
            <v>75358.399999999994</v>
          </cell>
          <cell r="D142">
            <v>6</v>
          </cell>
          <cell r="E142">
            <v>0</v>
          </cell>
          <cell r="F142">
            <v>6</v>
          </cell>
          <cell r="G142" t="str">
            <v>H</v>
          </cell>
          <cell r="H142" t="str">
            <v>216</v>
          </cell>
          <cell r="I142" t="str">
            <v>Union</v>
          </cell>
          <cell r="J142">
            <v>3</v>
          </cell>
          <cell r="K142">
            <v>0.03</v>
          </cell>
          <cell r="L142">
            <v>0.06</v>
          </cell>
        </row>
        <row r="143">
          <cell r="A143" t="str">
            <v>Crawford,John E</v>
          </cell>
          <cell r="C143">
            <v>70678.399999999994</v>
          </cell>
          <cell r="D143">
            <v>8</v>
          </cell>
          <cell r="E143">
            <v>0</v>
          </cell>
          <cell r="F143">
            <v>8</v>
          </cell>
          <cell r="G143" t="str">
            <v>H</v>
          </cell>
          <cell r="H143" t="str">
            <v>221</v>
          </cell>
          <cell r="I143" t="str">
            <v>Union</v>
          </cell>
          <cell r="J143">
            <v>3</v>
          </cell>
          <cell r="K143">
            <v>0.03</v>
          </cell>
          <cell r="L143">
            <v>0.08</v>
          </cell>
        </row>
        <row r="144">
          <cell r="A144" t="str">
            <v>Crayne,David B</v>
          </cell>
          <cell r="C144">
            <v>88504</v>
          </cell>
          <cell r="D144">
            <v>6</v>
          </cell>
          <cell r="E144">
            <v>0</v>
          </cell>
          <cell r="F144">
            <v>6</v>
          </cell>
          <cell r="G144" t="str">
            <v>S</v>
          </cell>
          <cell r="H144" t="str">
            <v>254</v>
          </cell>
          <cell r="I144" t="str">
            <v>Non-Union</v>
          </cell>
          <cell r="J144">
            <v>3</v>
          </cell>
          <cell r="K144">
            <v>0.03</v>
          </cell>
          <cell r="L144">
            <v>0.06</v>
          </cell>
        </row>
        <row r="145">
          <cell r="A145" t="str">
            <v>Creger,Chuck D</v>
          </cell>
          <cell r="C145">
            <v>74838.399999999994</v>
          </cell>
          <cell r="D145">
            <v>10</v>
          </cell>
          <cell r="E145">
            <v>0</v>
          </cell>
          <cell r="F145">
            <v>10</v>
          </cell>
          <cell r="G145" t="str">
            <v>S</v>
          </cell>
          <cell r="H145" t="str">
            <v>549</v>
          </cell>
          <cell r="I145" t="str">
            <v>Non-Union</v>
          </cell>
          <cell r="J145">
            <v>3</v>
          </cell>
          <cell r="K145">
            <v>0.03</v>
          </cell>
          <cell r="L145">
            <v>0.1</v>
          </cell>
        </row>
        <row r="146">
          <cell r="A146" t="str">
            <v>Crockett,Jeni R</v>
          </cell>
          <cell r="C146">
            <v>51750.400000000001</v>
          </cell>
          <cell r="D146">
            <v>4</v>
          </cell>
          <cell r="E146">
            <v>0</v>
          </cell>
          <cell r="F146">
            <v>4</v>
          </cell>
          <cell r="G146" t="str">
            <v>S</v>
          </cell>
          <cell r="H146" t="str">
            <v>480</v>
          </cell>
          <cell r="I146" t="str">
            <v>Non-Union</v>
          </cell>
          <cell r="J146">
            <v>2</v>
          </cell>
          <cell r="K146">
            <v>0.02</v>
          </cell>
          <cell r="L146">
            <v>0.04</v>
          </cell>
        </row>
        <row r="147">
          <cell r="A147" t="str">
            <v>Crumm,Joshua A</v>
          </cell>
          <cell r="C147">
            <v>67828.800000000003</v>
          </cell>
          <cell r="D147">
            <v>6</v>
          </cell>
          <cell r="E147">
            <v>0</v>
          </cell>
          <cell r="F147">
            <v>6</v>
          </cell>
          <cell r="G147" t="str">
            <v>H</v>
          </cell>
          <cell r="H147" t="str">
            <v>236</v>
          </cell>
          <cell r="I147" t="str">
            <v>Union</v>
          </cell>
          <cell r="J147">
            <v>3</v>
          </cell>
          <cell r="K147">
            <v>0.03</v>
          </cell>
          <cell r="L147">
            <v>0.06</v>
          </cell>
        </row>
        <row r="148">
          <cell r="A148" t="str">
            <v>Daniels,Ronald D</v>
          </cell>
          <cell r="C148">
            <v>77438.399999999994</v>
          </cell>
          <cell r="D148">
            <v>20</v>
          </cell>
          <cell r="E148">
            <v>0</v>
          </cell>
          <cell r="F148">
            <v>20</v>
          </cell>
          <cell r="G148" t="str">
            <v>S</v>
          </cell>
          <cell r="H148" t="str">
            <v>549</v>
          </cell>
          <cell r="I148" t="str">
            <v>Non-Union</v>
          </cell>
          <cell r="J148">
            <v>3</v>
          </cell>
          <cell r="K148">
            <v>0.03</v>
          </cell>
          <cell r="L148">
            <v>0.2</v>
          </cell>
        </row>
        <row r="149">
          <cell r="A149" t="str">
            <v>Davis,Charles E</v>
          </cell>
          <cell r="C149">
            <v>80516.800000000003</v>
          </cell>
          <cell r="D149">
            <v>7</v>
          </cell>
          <cell r="E149">
            <v>0</v>
          </cell>
          <cell r="F149">
            <v>7</v>
          </cell>
          <cell r="G149" t="str">
            <v>S</v>
          </cell>
          <cell r="H149" t="str">
            <v>254</v>
          </cell>
          <cell r="I149" t="str">
            <v>Non-Union</v>
          </cell>
          <cell r="J149">
            <v>3</v>
          </cell>
          <cell r="K149">
            <v>0.03</v>
          </cell>
          <cell r="L149">
            <v>7.0000000000000007E-2</v>
          </cell>
        </row>
        <row r="150">
          <cell r="A150" t="str">
            <v>Davis,Gerald A</v>
          </cell>
          <cell r="C150">
            <v>82700.800000000003</v>
          </cell>
          <cell r="D150">
            <v>6</v>
          </cell>
          <cell r="E150">
            <v>0</v>
          </cell>
          <cell r="F150">
            <v>6</v>
          </cell>
          <cell r="G150" t="str">
            <v>H</v>
          </cell>
          <cell r="H150" t="str">
            <v>232</v>
          </cell>
          <cell r="I150" t="str">
            <v>Union</v>
          </cell>
          <cell r="J150">
            <v>3</v>
          </cell>
          <cell r="K150">
            <v>0.03</v>
          </cell>
          <cell r="L150">
            <v>0.06</v>
          </cell>
        </row>
        <row r="151">
          <cell r="A151" t="str">
            <v>de la Cerda,Joe John</v>
          </cell>
          <cell r="C151">
            <v>59966.400000000001</v>
          </cell>
          <cell r="D151">
            <v>2</v>
          </cell>
          <cell r="E151">
            <v>0</v>
          </cell>
          <cell r="F151">
            <v>2</v>
          </cell>
          <cell r="G151" t="str">
            <v>S</v>
          </cell>
          <cell r="H151" t="str">
            <v>630</v>
          </cell>
          <cell r="I151" t="str">
            <v>Non-Union</v>
          </cell>
          <cell r="J151">
            <v>1</v>
          </cell>
          <cell r="K151">
            <v>0.01</v>
          </cell>
          <cell r="L151">
            <v>0.02</v>
          </cell>
        </row>
        <row r="152">
          <cell r="A152" t="str">
            <v>Deatherage,George A</v>
          </cell>
          <cell r="C152">
            <v>75358.399999999994</v>
          </cell>
          <cell r="D152">
            <v>12</v>
          </cell>
          <cell r="E152">
            <v>0</v>
          </cell>
          <cell r="F152">
            <v>12</v>
          </cell>
          <cell r="G152" t="str">
            <v>H</v>
          </cell>
          <cell r="H152" t="str">
            <v>211</v>
          </cell>
          <cell r="I152" t="str">
            <v>Union</v>
          </cell>
          <cell r="J152">
            <v>3</v>
          </cell>
          <cell r="K152">
            <v>0.03</v>
          </cell>
          <cell r="L152">
            <v>0.12</v>
          </cell>
        </row>
        <row r="153">
          <cell r="A153" t="str">
            <v>Dedmon,Joel A</v>
          </cell>
          <cell r="C153">
            <v>88025.600000000006</v>
          </cell>
          <cell r="D153">
            <v>16</v>
          </cell>
          <cell r="E153">
            <v>0</v>
          </cell>
          <cell r="F153">
            <v>16</v>
          </cell>
          <cell r="G153" t="str">
            <v>H</v>
          </cell>
          <cell r="H153" t="str">
            <v>195</v>
          </cell>
          <cell r="I153" t="str">
            <v>Union</v>
          </cell>
          <cell r="J153">
            <v>3</v>
          </cell>
          <cell r="K153">
            <v>0.03</v>
          </cell>
          <cell r="L153">
            <v>0.16</v>
          </cell>
        </row>
        <row r="154">
          <cell r="A154" t="str">
            <v>Deffenbaugh,John M</v>
          </cell>
          <cell r="C154">
            <v>89481.600000000006</v>
          </cell>
          <cell r="D154">
            <v>12</v>
          </cell>
          <cell r="E154">
            <v>0</v>
          </cell>
          <cell r="F154">
            <v>12</v>
          </cell>
          <cell r="G154" t="str">
            <v>H</v>
          </cell>
          <cell r="H154" t="str">
            <v>252</v>
          </cell>
          <cell r="I154" t="str">
            <v>Union</v>
          </cell>
          <cell r="J154">
            <v>3</v>
          </cell>
          <cell r="K154">
            <v>0.03</v>
          </cell>
          <cell r="L154">
            <v>0.12</v>
          </cell>
        </row>
        <row r="155">
          <cell r="A155" t="str">
            <v>Delano,Laurie A Hildebrand</v>
          </cell>
          <cell r="C155">
            <v>288888.89</v>
          </cell>
          <cell r="D155">
            <v>6</v>
          </cell>
          <cell r="E155">
            <v>0</v>
          </cell>
          <cell r="F155">
            <v>6</v>
          </cell>
          <cell r="G155" t="str">
            <v>S</v>
          </cell>
          <cell r="H155" t="str">
            <v>999</v>
          </cell>
          <cell r="I155" t="str">
            <v>Non-Union</v>
          </cell>
          <cell r="J155">
            <v>3</v>
          </cell>
          <cell r="K155">
            <v>0.03</v>
          </cell>
          <cell r="L155">
            <v>0.06</v>
          </cell>
        </row>
        <row r="156">
          <cell r="A156" t="str">
            <v>DeMint,Brian B</v>
          </cell>
          <cell r="C156">
            <v>100692.8</v>
          </cell>
          <cell r="D156">
            <v>6</v>
          </cell>
          <cell r="E156">
            <v>0</v>
          </cell>
          <cell r="F156">
            <v>6</v>
          </cell>
          <cell r="G156" t="str">
            <v>S</v>
          </cell>
          <cell r="H156" t="str">
            <v>120</v>
          </cell>
          <cell r="I156" t="str">
            <v>Non-Union</v>
          </cell>
          <cell r="J156">
            <v>3</v>
          </cell>
          <cell r="K156">
            <v>0.03</v>
          </cell>
          <cell r="L156">
            <v>0.06</v>
          </cell>
        </row>
        <row r="157">
          <cell r="A157" t="str">
            <v>Dennis,Cody D</v>
          </cell>
          <cell r="C157">
            <v>73008</v>
          </cell>
          <cell r="D157">
            <v>6</v>
          </cell>
          <cell r="E157">
            <v>0</v>
          </cell>
          <cell r="F157">
            <v>6</v>
          </cell>
          <cell r="G157" t="str">
            <v>S</v>
          </cell>
          <cell r="H157" t="str">
            <v>195</v>
          </cell>
          <cell r="I157" t="str">
            <v>Non-Union</v>
          </cell>
          <cell r="J157">
            <v>3</v>
          </cell>
          <cell r="K157">
            <v>0.03</v>
          </cell>
          <cell r="L157">
            <v>0.06</v>
          </cell>
        </row>
        <row r="158">
          <cell r="A158" t="str">
            <v>Denton,Jason L</v>
          </cell>
          <cell r="C158">
            <v>52915.199999999997</v>
          </cell>
          <cell r="D158">
            <v>4</v>
          </cell>
          <cell r="E158">
            <v>0</v>
          </cell>
          <cell r="F158">
            <v>4</v>
          </cell>
          <cell r="G158" t="str">
            <v>S</v>
          </cell>
          <cell r="H158" t="str">
            <v>630</v>
          </cell>
          <cell r="I158" t="str">
            <v>Non-Union</v>
          </cell>
          <cell r="J158">
            <v>2</v>
          </cell>
          <cell r="K158">
            <v>0.02</v>
          </cell>
          <cell r="L158">
            <v>0.04</v>
          </cell>
        </row>
        <row r="159">
          <cell r="A159" t="str">
            <v>Dermott,Jon Sharrock</v>
          </cell>
          <cell r="C159">
            <v>130000</v>
          </cell>
          <cell r="D159">
            <v>3</v>
          </cell>
          <cell r="E159">
            <v>0</v>
          </cell>
          <cell r="F159">
            <v>3</v>
          </cell>
          <cell r="G159" t="str">
            <v>S</v>
          </cell>
          <cell r="H159" t="str">
            <v>901</v>
          </cell>
          <cell r="I159" t="str">
            <v>Non-Union</v>
          </cell>
          <cell r="J159">
            <v>1.5</v>
          </cell>
          <cell r="K159">
            <v>1.4999999999999999E-2</v>
          </cell>
          <cell r="L159">
            <v>0.03</v>
          </cell>
        </row>
        <row r="160">
          <cell r="A160" t="str">
            <v>Dietz,Thomas E</v>
          </cell>
          <cell r="C160">
            <v>75358.399999999994</v>
          </cell>
          <cell r="D160">
            <v>6</v>
          </cell>
          <cell r="E160">
            <v>0</v>
          </cell>
          <cell r="F160">
            <v>6</v>
          </cell>
          <cell r="G160" t="str">
            <v>H</v>
          </cell>
          <cell r="H160" t="str">
            <v>110</v>
          </cell>
          <cell r="I160" t="str">
            <v>Union</v>
          </cell>
          <cell r="J160">
            <v>3</v>
          </cell>
          <cell r="K160">
            <v>0.03</v>
          </cell>
          <cell r="L160">
            <v>0.06</v>
          </cell>
        </row>
        <row r="161">
          <cell r="A161" t="str">
            <v>Dillinger,Jamie L</v>
          </cell>
          <cell r="C161">
            <v>27040</v>
          </cell>
          <cell r="D161">
            <v>5</v>
          </cell>
          <cell r="E161">
            <v>0</v>
          </cell>
          <cell r="F161">
            <v>5</v>
          </cell>
          <cell r="G161" t="str">
            <v>H</v>
          </cell>
          <cell r="H161" t="str">
            <v>550</v>
          </cell>
          <cell r="I161" t="str">
            <v>Non-Union</v>
          </cell>
          <cell r="J161">
            <v>2.5</v>
          </cell>
          <cell r="K161">
            <v>2.5000000000000001E-2</v>
          </cell>
          <cell r="L161">
            <v>0.05</v>
          </cell>
        </row>
        <row r="162">
          <cell r="A162" t="str">
            <v>Dilworth,Troy R</v>
          </cell>
          <cell r="C162">
            <v>80724.800000000003</v>
          </cell>
          <cell r="D162">
            <v>15</v>
          </cell>
          <cell r="E162">
            <v>0</v>
          </cell>
          <cell r="F162">
            <v>15</v>
          </cell>
          <cell r="G162" t="str">
            <v>H</v>
          </cell>
          <cell r="H162" t="str">
            <v>221</v>
          </cell>
          <cell r="I162" t="str">
            <v>Union</v>
          </cell>
          <cell r="J162">
            <v>3</v>
          </cell>
          <cell r="K162">
            <v>0.03</v>
          </cell>
          <cell r="L162">
            <v>0.15</v>
          </cell>
        </row>
        <row r="163">
          <cell r="A163" t="str">
            <v>Dinger,Kelly A</v>
          </cell>
          <cell r="C163">
            <v>27435.200000000001</v>
          </cell>
          <cell r="D163">
            <v>6</v>
          </cell>
          <cell r="E163">
            <v>0</v>
          </cell>
          <cell r="F163">
            <v>6</v>
          </cell>
          <cell r="G163" t="str">
            <v>H</v>
          </cell>
          <cell r="H163" t="str">
            <v>550</v>
          </cell>
          <cell r="I163" t="str">
            <v>Non-Union</v>
          </cell>
          <cell r="J163">
            <v>3</v>
          </cell>
          <cell r="K163">
            <v>0.03</v>
          </cell>
          <cell r="L163">
            <v>0.06</v>
          </cell>
        </row>
        <row r="164">
          <cell r="A164" t="str">
            <v>Dinger,Myra A</v>
          </cell>
          <cell r="C164">
            <v>52499.199999999997</v>
          </cell>
          <cell r="D164">
            <v>0</v>
          </cell>
          <cell r="E164">
            <v>0</v>
          </cell>
          <cell r="F164">
            <v>0</v>
          </cell>
          <cell r="G164" t="str">
            <v>S</v>
          </cell>
          <cell r="H164" t="str">
            <v>650</v>
          </cell>
          <cell r="I164" t="str">
            <v>Non-Union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Dixon,Greta D</v>
          </cell>
          <cell r="C165">
            <v>68660.800000000003</v>
          </cell>
          <cell r="D165">
            <v>7</v>
          </cell>
          <cell r="E165">
            <v>0</v>
          </cell>
          <cell r="F165">
            <v>7</v>
          </cell>
          <cell r="G165" t="str">
            <v>S</v>
          </cell>
          <cell r="H165" t="str">
            <v>480</v>
          </cell>
          <cell r="I165" t="str">
            <v>Non-Union</v>
          </cell>
          <cell r="J165">
            <v>3</v>
          </cell>
          <cell r="K165">
            <v>0.03</v>
          </cell>
          <cell r="L165">
            <v>7.0000000000000007E-2</v>
          </cell>
        </row>
        <row r="166">
          <cell r="A166" t="str">
            <v>Dobbins,Joe D</v>
          </cell>
          <cell r="C166">
            <v>75358.399999999994</v>
          </cell>
          <cell r="D166">
            <v>3</v>
          </cell>
          <cell r="E166">
            <v>0</v>
          </cell>
          <cell r="F166">
            <v>3</v>
          </cell>
          <cell r="G166" t="str">
            <v>H</v>
          </cell>
          <cell r="H166" t="str">
            <v>217</v>
          </cell>
          <cell r="I166" t="str">
            <v>Union</v>
          </cell>
          <cell r="J166">
            <v>1.5</v>
          </cell>
          <cell r="K166">
            <v>1.4999999999999999E-2</v>
          </cell>
          <cell r="L166">
            <v>0.03</v>
          </cell>
        </row>
        <row r="167">
          <cell r="A167" t="str">
            <v>Doll,Aaron J</v>
          </cell>
          <cell r="C167">
            <v>85300.800000000003</v>
          </cell>
          <cell r="D167">
            <v>12</v>
          </cell>
          <cell r="E167">
            <v>0</v>
          </cell>
          <cell r="F167">
            <v>12</v>
          </cell>
          <cell r="G167" t="str">
            <v>S</v>
          </cell>
          <cell r="H167" t="str">
            <v>250</v>
          </cell>
          <cell r="I167" t="str">
            <v>Non-Union</v>
          </cell>
          <cell r="J167">
            <v>3</v>
          </cell>
          <cell r="K167">
            <v>0.03</v>
          </cell>
          <cell r="L167">
            <v>0.12</v>
          </cell>
        </row>
        <row r="168">
          <cell r="A168" t="str">
            <v>Donaldson,John D</v>
          </cell>
          <cell r="C168">
            <v>120016</v>
          </cell>
          <cell r="D168">
            <v>6</v>
          </cell>
          <cell r="E168">
            <v>0</v>
          </cell>
          <cell r="F168">
            <v>6</v>
          </cell>
          <cell r="G168" t="str">
            <v>S</v>
          </cell>
          <cell r="H168" t="str">
            <v>551</v>
          </cell>
          <cell r="I168" t="str">
            <v>Non-Union</v>
          </cell>
          <cell r="J168">
            <v>3</v>
          </cell>
          <cell r="K168">
            <v>0.03</v>
          </cell>
          <cell r="L168">
            <v>0.06</v>
          </cell>
        </row>
        <row r="169">
          <cell r="A169" t="str">
            <v>Doner,Karl I</v>
          </cell>
          <cell r="C169">
            <v>101441.60000000001</v>
          </cell>
          <cell r="D169">
            <v>6</v>
          </cell>
          <cell r="E169">
            <v>0</v>
          </cell>
          <cell r="F169">
            <v>6</v>
          </cell>
          <cell r="G169" t="str">
            <v>S</v>
          </cell>
          <cell r="H169" t="str">
            <v>220</v>
          </cell>
          <cell r="I169" t="str">
            <v>Non-Union</v>
          </cell>
          <cell r="J169">
            <v>3</v>
          </cell>
          <cell r="K169">
            <v>0.03</v>
          </cell>
          <cell r="L169">
            <v>0.06</v>
          </cell>
        </row>
        <row r="170">
          <cell r="A170" t="str">
            <v>Dumm,Elizabeth D</v>
          </cell>
          <cell r="C170">
            <v>105476.8</v>
          </cell>
          <cell r="D170">
            <v>10</v>
          </cell>
          <cell r="E170">
            <v>0</v>
          </cell>
          <cell r="F170">
            <v>10</v>
          </cell>
          <cell r="G170" t="str">
            <v>S</v>
          </cell>
          <cell r="H170" t="str">
            <v>570</v>
          </cell>
          <cell r="I170" t="str">
            <v>Non-Union</v>
          </cell>
          <cell r="J170">
            <v>3</v>
          </cell>
          <cell r="K170">
            <v>0.03</v>
          </cell>
          <cell r="L170">
            <v>0.1</v>
          </cell>
        </row>
        <row r="171">
          <cell r="A171" t="str">
            <v>Dunbar,Tracy</v>
          </cell>
          <cell r="C171">
            <v>75358.399999999994</v>
          </cell>
          <cell r="D171">
            <v>3</v>
          </cell>
          <cell r="E171">
            <v>0</v>
          </cell>
          <cell r="F171">
            <v>3</v>
          </cell>
          <cell r="G171" t="str">
            <v>H</v>
          </cell>
          <cell r="H171" t="str">
            <v>120</v>
          </cell>
          <cell r="I171" t="str">
            <v>Union</v>
          </cell>
          <cell r="J171">
            <v>1.5</v>
          </cell>
          <cell r="K171">
            <v>1.4999999999999999E-2</v>
          </cell>
          <cell r="L171">
            <v>0.03</v>
          </cell>
        </row>
        <row r="172">
          <cell r="A172" t="str">
            <v>Durham III,Eddie C</v>
          </cell>
          <cell r="C172">
            <v>75358.399999999994</v>
          </cell>
          <cell r="D172">
            <v>12</v>
          </cell>
          <cell r="E172">
            <v>0</v>
          </cell>
          <cell r="F172">
            <v>12</v>
          </cell>
          <cell r="G172" t="str">
            <v>H</v>
          </cell>
          <cell r="H172" t="str">
            <v>232</v>
          </cell>
          <cell r="I172" t="str">
            <v>Union</v>
          </cell>
          <cell r="J172">
            <v>3</v>
          </cell>
          <cell r="K172">
            <v>0.03</v>
          </cell>
          <cell r="L172">
            <v>0.12</v>
          </cell>
        </row>
        <row r="173">
          <cell r="A173" t="str">
            <v>Earhart,Tatiana L</v>
          </cell>
          <cell r="C173">
            <v>57678.400000000001</v>
          </cell>
          <cell r="D173">
            <v>0</v>
          </cell>
          <cell r="E173">
            <v>0</v>
          </cell>
          <cell r="F173">
            <v>0</v>
          </cell>
          <cell r="G173" t="str">
            <v>S</v>
          </cell>
          <cell r="H173" t="str">
            <v>250</v>
          </cell>
          <cell r="I173" t="str">
            <v>Non-Union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Easson,Edward H</v>
          </cell>
          <cell r="C174">
            <v>124072</v>
          </cell>
          <cell r="D174">
            <v>11</v>
          </cell>
          <cell r="E174">
            <v>0</v>
          </cell>
          <cell r="F174">
            <v>11</v>
          </cell>
          <cell r="G174" t="str">
            <v>S</v>
          </cell>
          <cell r="H174" t="str">
            <v>120</v>
          </cell>
          <cell r="I174" t="str">
            <v>Non-Union</v>
          </cell>
          <cell r="J174">
            <v>3</v>
          </cell>
          <cell r="K174">
            <v>0.03</v>
          </cell>
          <cell r="L174">
            <v>0.11</v>
          </cell>
        </row>
        <row r="175">
          <cell r="A175" t="str">
            <v>Eastwood,Johnathan D</v>
          </cell>
          <cell r="C175">
            <v>75358.399999999994</v>
          </cell>
          <cell r="D175">
            <v>10</v>
          </cell>
          <cell r="E175">
            <v>0</v>
          </cell>
          <cell r="F175">
            <v>10</v>
          </cell>
          <cell r="G175" t="str">
            <v>H</v>
          </cell>
          <cell r="H175" t="str">
            <v>120</v>
          </cell>
          <cell r="I175" t="str">
            <v>Union</v>
          </cell>
          <cell r="J175">
            <v>3</v>
          </cell>
          <cell r="K175">
            <v>0.03</v>
          </cell>
          <cell r="L175">
            <v>0.1</v>
          </cell>
        </row>
        <row r="176">
          <cell r="A176" t="str">
            <v>Eaton,David G</v>
          </cell>
          <cell r="C176">
            <v>109012.8</v>
          </cell>
          <cell r="D176">
            <v>8</v>
          </cell>
          <cell r="E176">
            <v>0</v>
          </cell>
          <cell r="F176">
            <v>8</v>
          </cell>
          <cell r="G176" t="str">
            <v>S</v>
          </cell>
          <cell r="H176" t="str">
            <v>110</v>
          </cell>
          <cell r="I176" t="str">
            <v>Non-Union</v>
          </cell>
          <cell r="J176">
            <v>3</v>
          </cell>
          <cell r="K176">
            <v>0.03</v>
          </cell>
          <cell r="L176">
            <v>0.08</v>
          </cell>
        </row>
        <row r="177">
          <cell r="A177" t="str">
            <v>Eck,Shawn C</v>
          </cell>
          <cell r="C177">
            <v>77625.600000000006</v>
          </cell>
          <cell r="D177">
            <v>15</v>
          </cell>
          <cell r="E177">
            <v>0</v>
          </cell>
          <cell r="F177">
            <v>15</v>
          </cell>
          <cell r="G177" t="str">
            <v>S</v>
          </cell>
          <cell r="H177" t="str">
            <v>630</v>
          </cell>
          <cell r="I177" t="str">
            <v>Non-Union</v>
          </cell>
          <cell r="J177">
            <v>3</v>
          </cell>
          <cell r="K177">
            <v>0.03</v>
          </cell>
          <cell r="L177">
            <v>0.15</v>
          </cell>
        </row>
        <row r="178">
          <cell r="A178" t="str">
            <v>Eckerman,Joshua T</v>
          </cell>
          <cell r="C178">
            <v>66560</v>
          </cell>
          <cell r="D178">
            <v>6</v>
          </cell>
          <cell r="E178">
            <v>0</v>
          </cell>
          <cell r="F178">
            <v>6</v>
          </cell>
          <cell r="G178" t="str">
            <v>S</v>
          </cell>
          <cell r="H178" t="str">
            <v>660</v>
          </cell>
          <cell r="I178" t="str">
            <v>Non-Union</v>
          </cell>
          <cell r="J178">
            <v>3</v>
          </cell>
          <cell r="K178">
            <v>0.03</v>
          </cell>
          <cell r="L178">
            <v>0.06</v>
          </cell>
        </row>
        <row r="179">
          <cell r="A179" t="str">
            <v>Eden,Dennis R</v>
          </cell>
          <cell r="C179">
            <v>67828.800000000003</v>
          </cell>
          <cell r="D179">
            <v>4</v>
          </cell>
          <cell r="E179">
            <v>0</v>
          </cell>
          <cell r="F179">
            <v>4</v>
          </cell>
          <cell r="G179" t="str">
            <v>H</v>
          </cell>
          <cell r="H179" t="str">
            <v>215</v>
          </cell>
          <cell r="I179" t="str">
            <v>Union</v>
          </cell>
          <cell r="J179">
            <v>2</v>
          </cell>
          <cell r="K179">
            <v>0.02</v>
          </cell>
          <cell r="L179">
            <v>0.04</v>
          </cell>
        </row>
        <row r="180">
          <cell r="A180" t="str">
            <v>Edens,John T</v>
          </cell>
          <cell r="C180">
            <v>75358.399999999994</v>
          </cell>
          <cell r="D180">
            <v>6</v>
          </cell>
          <cell r="E180">
            <v>0</v>
          </cell>
          <cell r="F180">
            <v>6</v>
          </cell>
          <cell r="G180" t="str">
            <v>H</v>
          </cell>
          <cell r="H180" t="str">
            <v>110</v>
          </cell>
          <cell r="I180" t="str">
            <v>Union</v>
          </cell>
          <cell r="J180">
            <v>3</v>
          </cell>
          <cell r="K180">
            <v>0.03</v>
          </cell>
          <cell r="L180">
            <v>0.06</v>
          </cell>
        </row>
        <row r="181">
          <cell r="A181" t="str">
            <v>Edge,Wesley A</v>
          </cell>
          <cell r="C181">
            <v>82076.800000000003</v>
          </cell>
          <cell r="D181">
            <v>9</v>
          </cell>
          <cell r="E181">
            <v>0</v>
          </cell>
          <cell r="F181">
            <v>9</v>
          </cell>
          <cell r="G181" t="str">
            <v>H</v>
          </cell>
          <cell r="H181" t="str">
            <v>230</v>
          </cell>
          <cell r="I181" t="str">
            <v>Union</v>
          </cell>
          <cell r="J181">
            <v>3</v>
          </cell>
          <cell r="K181">
            <v>0.03</v>
          </cell>
          <cell r="L181">
            <v>0.09</v>
          </cell>
        </row>
        <row r="182">
          <cell r="A182" t="str">
            <v>Edwards,Heather D</v>
          </cell>
          <cell r="C182">
            <v>29390.400000000001</v>
          </cell>
          <cell r="D182">
            <v>3</v>
          </cell>
          <cell r="E182">
            <v>0</v>
          </cell>
          <cell r="F182">
            <v>3</v>
          </cell>
          <cell r="G182" t="str">
            <v>H</v>
          </cell>
          <cell r="H182" t="str">
            <v>530</v>
          </cell>
          <cell r="I182" t="str">
            <v>Non-Union</v>
          </cell>
          <cell r="J182">
            <v>1.5</v>
          </cell>
          <cell r="K182">
            <v>1.4999999999999999E-2</v>
          </cell>
          <cell r="L182">
            <v>0.03</v>
          </cell>
        </row>
        <row r="183">
          <cell r="A183" t="str">
            <v>Eggerman,Lindsay</v>
          </cell>
          <cell r="C183">
            <v>26000</v>
          </cell>
          <cell r="D183">
            <v>3</v>
          </cell>
          <cell r="E183">
            <v>0</v>
          </cell>
          <cell r="F183">
            <v>3</v>
          </cell>
          <cell r="G183" t="str">
            <v>H</v>
          </cell>
          <cell r="H183" t="str">
            <v>505</v>
          </cell>
          <cell r="I183" t="str">
            <v>Non-Union</v>
          </cell>
          <cell r="J183">
            <v>1.5</v>
          </cell>
          <cell r="K183">
            <v>1.4999999999999999E-2</v>
          </cell>
          <cell r="L183">
            <v>0.03</v>
          </cell>
        </row>
        <row r="184">
          <cell r="A184" t="str">
            <v>Ehlert,Rosemary K</v>
          </cell>
          <cell r="C184">
            <v>29723.200000000001</v>
          </cell>
          <cell r="D184">
            <v>6</v>
          </cell>
          <cell r="E184">
            <v>0</v>
          </cell>
          <cell r="F184">
            <v>6</v>
          </cell>
          <cell r="G184" t="str">
            <v>H</v>
          </cell>
          <cell r="H184" t="str">
            <v>656</v>
          </cell>
          <cell r="I184" t="str">
            <v>Non-Union</v>
          </cell>
          <cell r="J184">
            <v>3</v>
          </cell>
          <cell r="K184">
            <v>0.03</v>
          </cell>
          <cell r="L184">
            <v>0.06</v>
          </cell>
        </row>
        <row r="185">
          <cell r="A185" t="str">
            <v>Eichman Jr,William G</v>
          </cell>
          <cell r="C185">
            <v>113443.2</v>
          </cell>
          <cell r="D185">
            <v>6</v>
          </cell>
          <cell r="E185">
            <v>0</v>
          </cell>
          <cell r="F185">
            <v>6</v>
          </cell>
          <cell r="G185" t="str">
            <v>S</v>
          </cell>
          <cell r="H185" t="str">
            <v>510</v>
          </cell>
          <cell r="I185" t="str">
            <v>Non-Union</v>
          </cell>
          <cell r="J185">
            <v>3</v>
          </cell>
          <cell r="K185">
            <v>0.03</v>
          </cell>
          <cell r="L185">
            <v>0.06</v>
          </cell>
        </row>
        <row r="186">
          <cell r="A186" t="str">
            <v>Elbert,Robert S</v>
          </cell>
          <cell r="C186">
            <v>88025.600000000006</v>
          </cell>
          <cell r="D186">
            <v>6</v>
          </cell>
          <cell r="E186">
            <v>0</v>
          </cell>
          <cell r="F186">
            <v>6</v>
          </cell>
          <cell r="G186" t="str">
            <v>H</v>
          </cell>
          <cell r="H186" t="str">
            <v>195</v>
          </cell>
          <cell r="I186" t="str">
            <v>Union</v>
          </cell>
          <cell r="J186">
            <v>3</v>
          </cell>
          <cell r="K186">
            <v>0.03</v>
          </cell>
          <cell r="L186">
            <v>0.06</v>
          </cell>
        </row>
        <row r="187">
          <cell r="A187" t="str">
            <v>Elliott,Rhett T</v>
          </cell>
          <cell r="C187">
            <v>73257.600000000006</v>
          </cell>
          <cell r="D187">
            <v>6</v>
          </cell>
          <cell r="E187">
            <v>0</v>
          </cell>
          <cell r="F187">
            <v>6</v>
          </cell>
          <cell r="G187" t="str">
            <v>H</v>
          </cell>
          <cell r="H187" t="str">
            <v>110</v>
          </cell>
          <cell r="I187" t="str">
            <v>Union</v>
          </cell>
          <cell r="J187">
            <v>3</v>
          </cell>
          <cell r="K187">
            <v>0.03</v>
          </cell>
          <cell r="L187">
            <v>0.06</v>
          </cell>
        </row>
        <row r="188">
          <cell r="A188" t="str">
            <v>Elliott,Stacy A</v>
          </cell>
          <cell r="C188">
            <v>27310.400000000001</v>
          </cell>
          <cell r="D188">
            <v>4</v>
          </cell>
          <cell r="E188">
            <v>0</v>
          </cell>
          <cell r="F188">
            <v>4</v>
          </cell>
          <cell r="G188" t="str">
            <v>H</v>
          </cell>
          <cell r="H188" t="str">
            <v>538</v>
          </cell>
          <cell r="I188" t="str">
            <v>Non-Union</v>
          </cell>
          <cell r="J188">
            <v>2</v>
          </cell>
          <cell r="K188">
            <v>0.02</v>
          </cell>
          <cell r="L188">
            <v>0.04</v>
          </cell>
        </row>
        <row r="189">
          <cell r="A189" t="str">
            <v>Ellis,Bradley A</v>
          </cell>
          <cell r="C189">
            <v>75358.399999999994</v>
          </cell>
          <cell r="D189">
            <v>0</v>
          </cell>
          <cell r="E189">
            <v>0</v>
          </cell>
          <cell r="F189">
            <v>0</v>
          </cell>
          <cell r="G189" t="str">
            <v>H</v>
          </cell>
          <cell r="H189" t="str">
            <v>110</v>
          </cell>
          <cell r="I189" t="str">
            <v>Union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Ellis,Donald R</v>
          </cell>
          <cell r="C190">
            <v>76440</v>
          </cell>
          <cell r="D190">
            <v>25</v>
          </cell>
          <cell r="E190">
            <v>0</v>
          </cell>
          <cell r="F190">
            <v>25</v>
          </cell>
          <cell r="G190" t="str">
            <v>S</v>
          </cell>
          <cell r="H190" t="str">
            <v>405</v>
          </cell>
          <cell r="I190" t="str">
            <v>Non-Union</v>
          </cell>
          <cell r="J190">
            <v>3</v>
          </cell>
          <cell r="K190">
            <v>0.03</v>
          </cell>
          <cell r="L190">
            <v>0.25</v>
          </cell>
        </row>
        <row r="191">
          <cell r="A191" t="str">
            <v>Ellis,Tammy J</v>
          </cell>
          <cell r="C191">
            <v>35276.800000000003</v>
          </cell>
          <cell r="D191">
            <v>0</v>
          </cell>
          <cell r="E191">
            <v>0</v>
          </cell>
          <cell r="F191">
            <v>0</v>
          </cell>
          <cell r="G191" t="str">
            <v>H</v>
          </cell>
          <cell r="H191" t="str">
            <v>430</v>
          </cell>
          <cell r="I191" t="str">
            <v>Non-Union</v>
          </cell>
          <cell r="J191">
            <v>0</v>
          </cell>
          <cell r="K191">
            <v>0</v>
          </cell>
          <cell r="L191">
            <v>0</v>
          </cell>
        </row>
        <row r="192">
          <cell r="A192" t="str">
            <v>Elsten,Coy L</v>
          </cell>
          <cell r="C192">
            <v>92144</v>
          </cell>
          <cell r="D192">
            <v>6</v>
          </cell>
          <cell r="E192">
            <v>0</v>
          </cell>
          <cell r="F192">
            <v>6</v>
          </cell>
          <cell r="G192" t="str">
            <v>H</v>
          </cell>
          <cell r="H192" t="str">
            <v>120</v>
          </cell>
          <cell r="I192" t="str">
            <v>Union</v>
          </cell>
          <cell r="J192">
            <v>3</v>
          </cell>
          <cell r="K192">
            <v>0.03</v>
          </cell>
          <cell r="L192">
            <v>0.06</v>
          </cell>
        </row>
        <row r="193">
          <cell r="A193" t="str">
            <v>Endicott,Tony M</v>
          </cell>
          <cell r="C193">
            <v>49899.199999999997</v>
          </cell>
          <cell r="D193">
            <v>6</v>
          </cell>
          <cell r="E193">
            <v>0</v>
          </cell>
          <cell r="F193">
            <v>6</v>
          </cell>
          <cell r="G193" t="str">
            <v>H</v>
          </cell>
          <cell r="H193" t="str">
            <v>654</v>
          </cell>
          <cell r="I193" t="str">
            <v>Union</v>
          </cell>
          <cell r="J193">
            <v>3</v>
          </cell>
          <cell r="K193">
            <v>0.03</v>
          </cell>
          <cell r="L193">
            <v>0.06</v>
          </cell>
        </row>
        <row r="194">
          <cell r="A194" t="str">
            <v>Endicott,William J</v>
          </cell>
          <cell r="C194">
            <v>84240</v>
          </cell>
          <cell r="D194">
            <v>10</v>
          </cell>
          <cell r="E194">
            <v>0</v>
          </cell>
          <cell r="F194">
            <v>10</v>
          </cell>
          <cell r="G194" t="str">
            <v>S</v>
          </cell>
          <cell r="H194" t="str">
            <v>539</v>
          </cell>
          <cell r="I194" t="str">
            <v>Non-Union</v>
          </cell>
          <cell r="J194">
            <v>3</v>
          </cell>
          <cell r="K194">
            <v>0.03</v>
          </cell>
          <cell r="L194">
            <v>0.1</v>
          </cell>
        </row>
        <row r="195">
          <cell r="A195" t="str">
            <v>Epperson,Mary Lou A</v>
          </cell>
          <cell r="C195">
            <v>47528</v>
          </cell>
          <cell r="D195">
            <v>0</v>
          </cell>
          <cell r="E195">
            <v>0</v>
          </cell>
          <cell r="F195">
            <v>0</v>
          </cell>
          <cell r="G195" t="str">
            <v>H</v>
          </cell>
          <cell r="H195" t="str">
            <v>110</v>
          </cell>
          <cell r="I195" t="str">
            <v>Union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Esmond,Daryl A</v>
          </cell>
          <cell r="C196">
            <v>43264</v>
          </cell>
          <cell r="D196">
            <v>4</v>
          </cell>
          <cell r="E196">
            <v>0</v>
          </cell>
          <cell r="F196">
            <v>4</v>
          </cell>
          <cell r="G196" t="str">
            <v>H</v>
          </cell>
          <cell r="H196" t="str">
            <v>500</v>
          </cell>
          <cell r="I196" t="str">
            <v>Non-Union</v>
          </cell>
          <cell r="J196">
            <v>2</v>
          </cell>
          <cell r="K196">
            <v>0.02</v>
          </cell>
          <cell r="L196">
            <v>0.04</v>
          </cell>
        </row>
        <row r="197">
          <cell r="A197" t="str">
            <v>Evans,E Charles</v>
          </cell>
          <cell r="C197">
            <v>74900.800000000003</v>
          </cell>
          <cell r="D197">
            <v>14</v>
          </cell>
          <cell r="E197">
            <v>0</v>
          </cell>
          <cell r="F197">
            <v>14</v>
          </cell>
          <cell r="G197" t="str">
            <v>S</v>
          </cell>
          <cell r="H197" t="str">
            <v>505</v>
          </cell>
          <cell r="I197" t="str">
            <v>Non-Union</v>
          </cell>
          <cell r="J197">
            <v>3</v>
          </cell>
          <cell r="K197">
            <v>0.03</v>
          </cell>
          <cell r="L197">
            <v>0.14000000000000001</v>
          </cell>
        </row>
        <row r="198">
          <cell r="A198" t="str">
            <v>Evans,Mike J</v>
          </cell>
          <cell r="C198">
            <v>69825.600000000006</v>
          </cell>
          <cell r="D198">
            <v>5</v>
          </cell>
          <cell r="E198">
            <v>0</v>
          </cell>
          <cell r="F198">
            <v>5</v>
          </cell>
          <cell r="G198" t="str">
            <v>S</v>
          </cell>
          <cell r="H198" t="str">
            <v>539</v>
          </cell>
          <cell r="I198" t="str">
            <v>Non-Union</v>
          </cell>
          <cell r="J198">
            <v>2.5</v>
          </cell>
          <cell r="K198">
            <v>2.5000000000000001E-2</v>
          </cell>
          <cell r="L198">
            <v>0.05</v>
          </cell>
        </row>
        <row r="199">
          <cell r="A199" t="str">
            <v>Everage,Keith M</v>
          </cell>
          <cell r="C199">
            <v>75358.399999999994</v>
          </cell>
          <cell r="D199">
            <v>0</v>
          </cell>
          <cell r="E199">
            <v>0</v>
          </cell>
          <cell r="F199">
            <v>0</v>
          </cell>
          <cell r="G199" t="str">
            <v>H</v>
          </cell>
          <cell r="H199" t="str">
            <v>214</v>
          </cell>
          <cell r="I199" t="str">
            <v>Union</v>
          </cell>
          <cell r="J199">
            <v>0</v>
          </cell>
          <cell r="K199">
            <v>0</v>
          </cell>
          <cell r="L199">
            <v>0</v>
          </cell>
        </row>
        <row r="200">
          <cell r="A200" t="str">
            <v>Ezell,Donald G</v>
          </cell>
          <cell r="C200">
            <v>88025.600000000006</v>
          </cell>
          <cell r="D200">
            <v>6</v>
          </cell>
          <cell r="E200">
            <v>0</v>
          </cell>
          <cell r="F200">
            <v>6</v>
          </cell>
          <cell r="G200" t="str">
            <v>H</v>
          </cell>
          <cell r="H200" t="str">
            <v>195</v>
          </cell>
          <cell r="I200" t="str">
            <v>Union</v>
          </cell>
          <cell r="J200">
            <v>3</v>
          </cell>
          <cell r="K200">
            <v>0.03</v>
          </cell>
          <cell r="L200">
            <v>0.06</v>
          </cell>
        </row>
        <row r="201">
          <cell r="A201" t="str">
            <v>Fairchild,Kevin D</v>
          </cell>
          <cell r="C201">
            <v>64584</v>
          </cell>
          <cell r="D201">
            <v>6</v>
          </cell>
          <cell r="E201">
            <v>0</v>
          </cell>
          <cell r="F201">
            <v>6</v>
          </cell>
          <cell r="G201" t="str">
            <v>H</v>
          </cell>
          <cell r="H201" t="str">
            <v>505</v>
          </cell>
          <cell r="I201" t="str">
            <v>Union</v>
          </cell>
          <cell r="J201">
            <v>3</v>
          </cell>
          <cell r="K201">
            <v>0.03</v>
          </cell>
          <cell r="L201">
            <v>0.06</v>
          </cell>
        </row>
        <row r="202">
          <cell r="A202" t="str">
            <v>Fancher,Shawn A</v>
          </cell>
          <cell r="C202">
            <v>58011.199999999997</v>
          </cell>
          <cell r="D202">
            <v>6</v>
          </cell>
          <cell r="E202">
            <v>0</v>
          </cell>
          <cell r="F202">
            <v>6</v>
          </cell>
          <cell r="G202" t="str">
            <v>H</v>
          </cell>
          <cell r="H202" t="str">
            <v>505</v>
          </cell>
          <cell r="I202" t="str">
            <v>Union</v>
          </cell>
          <cell r="J202">
            <v>3</v>
          </cell>
          <cell r="K202">
            <v>0.03</v>
          </cell>
          <cell r="L202">
            <v>0.06</v>
          </cell>
        </row>
        <row r="203">
          <cell r="A203" t="str">
            <v>Fare,Calvin L</v>
          </cell>
          <cell r="C203">
            <v>82700.800000000003</v>
          </cell>
          <cell r="D203">
            <v>8</v>
          </cell>
          <cell r="E203">
            <v>0</v>
          </cell>
          <cell r="F203">
            <v>8</v>
          </cell>
          <cell r="G203" t="str">
            <v>H</v>
          </cell>
          <cell r="H203" t="str">
            <v>211</v>
          </cell>
          <cell r="I203" t="str">
            <v>Union</v>
          </cell>
          <cell r="J203">
            <v>3</v>
          </cell>
          <cell r="K203">
            <v>0.03</v>
          </cell>
          <cell r="L203">
            <v>0.08</v>
          </cell>
        </row>
        <row r="204">
          <cell r="A204" t="str">
            <v>Farrar,Lisa M</v>
          </cell>
          <cell r="C204">
            <v>32718.400000000001</v>
          </cell>
          <cell r="D204">
            <v>0</v>
          </cell>
          <cell r="E204">
            <v>0</v>
          </cell>
          <cell r="F204">
            <v>0</v>
          </cell>
          <cell r="G204" t="str">
            <v>H</v>
          </cell>
          <cell r="H204" t="str">
            <v>215</v>
          </cell>
          <cell r="I204" t="str">
            <v>Non-Union</v>
          </cell>
          <cell r="J204">
            <v>0</v>
          </cell>
          <cell r="K204">
            <v>0</v>
          </cell>
          <cell r="L204">
            <v>0</v>
          </cell>
        </row>
        <row r="205">
          <cell r="A205" t="str">
            <v>Fecke,Kristen R</v>
          </cell>
          <cell r="C205">
            <v>53019.199999999997</v>
          </cell>
          <cell r="D205">
            <v>0</v>
          </cell>
          <cell r="E205">
            <v>0</v>
          </cell>
          <cell r="F205">
            <v>0</v>
          </cell>
          <cell r="G205" t="str">
            <v>S</v>
          </cell>
          <cell r="H205" t="str">
            <v>630</v>
          </cell>
          <cell r="I205" t="str">
            <v>Non-Union</v>
          </cell>
          <cell r="J205">
            <v>0</v>
          </cell>
          <cell r="K205">
            <v>0</v>
          </cell>
          <cell r="L205">
            <v>0</v>
          </cell>
        </row>
        <row r="206">
          <cell r="A206" t="str">
            <v>Fenix,Ryan H</v>
          </cell>
          <cell r="C206">
            <v>70678.399999999994</v>
          </cell>
          <cell r="D206">
            <v>11</v>
          </cell>
          <cell r="E206">
            <v>0</v>
          </cell>
          <cell r="F206">
            <v>11</v>
          </cell>
          <cell r="G206" t="str">
            <v>H</v>
          </cell>
          <cell r="H206" t="str">
            <v>221</v>
          </cell>
          <cell r="I206" t="str">
            <v>Union</v>
          </cell>
          <cell r="J206">
            <v>3</v>
          </cell>
          <cell r="K206">
            <v>0.03</v>
          </cell>
          <cell r="L206">
            <v>0.11</v>
          </cell>
        </row>
        <row r="207">
          <cell r="A207" t="str">
            <v>Fenske,Jeremy J</v>
          </cell>
          <cell r="C207">
            <v>73985.600000000006</v>
          </cell>
          <cell r="D207">
            <v>1</v>
          </cell>
          <cell r="E207">
            <v>0</v>
          </cell>
          <cell r="F207">
            <v>1</v>
          </cell>
          <cell r="G207" t="str">
            <v>H</v>
          </cell>
          <cell r="H207" t="str">
            <v>130</v>
          </cell>
          <cell r="I207" t="str">
            <v>Union</v>
          </cell>
          <cell r="J207">
            <v>0.5</v>
          </cell>
          <cell r="K207">
            <v>5.0000000000000001E-3</v>
          </cell>
          <cell r="L207">
            <v>0.01</v>
          </cell>
        </row>
        <row r="208">
          <cell r="A208" t="str">
            <v>Fieker,Jennifer A</v>
          </cell>
          <cell r="C208">
            <v>30659.200000000001</v>
          </cell>
          <cell r="D208">
            <v>8</v>
          </cell>
          <cell r="E208">
            <v>0</v>
          </cell>
          <cell r="F208">
            <v>8</v>
          </cell>
          <cell r="G208" t="str">
            <v>H</v>
          </cell>
          <cell r="H208" t="str">
            <v>505</v>
          </cell>
          <cell r="I208" t="str">
            <v>Non-Union</v>
          </cell>
          <cell r="J208">
            <v>3</v>
          </cell>
          <cell r="K208">
            <v>0.03</v>
          </cell>
          <cell r="L208">
            <v>0.08</v>
          </cell>
        </row>
        <row r="209">
          <cell r="A209" t="str">
            <v>Fields,William Beau</v>
          </cell>
          <cell r="C209">
            <v>75358.399999999994</v>
          </cell>
          <cell r="D209">
            <v>8</v>
          </cell>
          <cell r="E209">
            <v>0</v>
          </cell>
          <cell r="F209">
            <v>8</v>
          </cell>
          <cell r="G209" t="str">
            <v>H</v>
          </cell>
          <cell r="H209" t="str">
            <v>216</v>
          </cell>
          <cell r="I209" t="str">
            <v>Union</v>
          </cell>
          <cell r="J209">
            <v>3</v>
          </cell>
          <cell r="K209">
            <v>0.03</v>
          </cell>
          <cell r="L209">
            <v>0.08</v>
          </cell>
        </row>
        <row r="210">
          <cell r="A210" t="str">
            <v>Fletcher,Howard D</v>
          </cell>
          <cell r="C210">
            <v>103105.60000000001</v>
          </cell>
          <cell r="D210">
            <v>6</v>
          </cell>
          <cell r="E210">
            <v>0</v>
          </cell>
          <cell r="F210">
            <v>6</v>
          </cell>
          <cell r="G210" t="str">
            <v>S</v>
          </cell>
          <cell r="H210" t="str">
            <v>212</v>
          </cell>
          <cell r="I210" t="str">
            <v>Non-Union</v>
          </cell>
          <cell r="J210">
            <v>3</v>
          </cell>
          <cell r="K210">
            <v>0.03</v>
          </cell>
          <cell r="L210">
            <v>0.06</v>
          </cell>
        </row>
        <row r="211">
          <cell r="A211" t="str">
            <v>Fletcher,Randolph C</v>
          </cell>
          <cell r="C211">
            <v>82700.800000000003</v>
          </cell>
          <cell r="D211">
            <v>8</v>
          </cell>
          <cell r="E211">
            <v>0</v>
          </cell>
          <cell r="F211">
            <v>8</v>
          </cell>
          <cell r="G211" t="str">
            <v>H</v>
          </cell>
          <cell r="H211" t="str">
            <v>215</v>
          </cell>
          <cell r="I211" t="str">
            <v>Union</v>
          </cell>
          <cell r="J211">
            <v>3</v>
          </cell>
          <cell r="K211">
            <v>0.03</v>
          </cell>
          <cell r="L211">
            <v>0.08</v>
          </cell>
        </row>
        <row r="212">
          <cell r="A212" t="str">
            <v>Flinn,Jerry E</v>
          </cell>
          <cell r="C212">
            <v>92144</v>
          </cell>
          <cell r="D212">
            <v>6</v>
          </cell>
          <cell r="E212">
            <v>0</v>
          </cell>
          <cell r="F212">
            <v>6</v>
          </cell>
          <cell r="G212" t="str">
            <v>H</v>
          </cell>
          <cell r="H212" t="str">
            <v>120</v>
          </cell>
          <cell r="I212" t="str">
            <v>Union</v>
          </cell>
          <cell r="J212">
            <v>3</v>
          </cell>
          <cell r="K212">
            <v>0.03</v>
          </cell>
          <cell r="L212">
            <v>0.06</v>
          </cell>
        </row>
        <row r="213">
          <cell r="A213" t="str">
            <v>Fobair II,Michael F</v>
          </cell>
          <cell r="C213">
            <v>59030.400000000001</v>
          </cell>
          <cell r="D213">
            <v>6</v>
          </cell>
          <cell r="E213">
            <v>0</v>
          </cell>
          <cell r="F213">
            <v>6</v>
          </cell>
          <cell r="G213" t="str">
            <v>S</v>
          </cell>
          <cell r="H213" t="str">
            <v>238</v>
          </cell>
          <cell r="I213" t="str">
            <v>Non-Union</v>
          </cell>
          <cell r="J213">
            <v>3</v>
          </cell>
          <cell r="K213">
            <v>0.03</v>
          </cell>
          <cell r="L213">
            <v>0.06</v>
          </cell>
        </row>
        <row r="214">
          <cell r="A214" t="str">
            <v>Forbes,Mindy G</v>
          </cell>
          <cell r="C214">
            <v>32760</v>
          </cell>
          <cell r="D214">
            <v>8</v>
          </cell>
          <cell r="E214">
            <v>0</v>
          </cell>
          <cell r="F214">
            <v>8</v>
          </cell>
          <cell r="G214" t="str">
            <v>H</v>
          </cell>
          <cell r="H214" t="str">
            <v>405</v>
          </cell>
          <cell r="I214" t="str">
            <v>Non-Union</v>
          </cell>
          <cell r="J214">
            <v>3</v>
          </cell>
          <cell r="K214">
            <v>0.03</v>
          </cell>
          <cell r="L214">
            <v>0.08</v>
          </cell>
        </row>
        <row r="215">
          <cell r="A215" t="str">
            <v>Francka,Matthew A</v>
          </cell>
          <cell r="C215">
            <v>75358.399999999994</v>
          </cell>
          <cell r="D215">
            <v>10</v>
          </cell>
          <cell r="E215">
            <v>0</v>
          </cell>
          <cell r="F215">
            <v>10</v>
          </cell>
          <cell r="G215" t="str">
            <v>H</v>
          </cell>
          <cell r="H215" t="str">
            <v>213</v>
          </cell>
          <cell r="I215" t="str">
            <v>Union</v>
          </cell>
          <cell r="J215">
            <v>3</v>
          </cell>
          <cell r="K215">
            <v>0.03</v>
          </cell>
          <cell r="L215">
            <v>0.1</v>
          </cell>
        </row>
        <row r="216">
          <cell r="A216" t="str">
            <v>Freeman,Buffi L</v>
          </cell>
          <cell r="C216">
            <v>35464</v>
          </cell>
          <cell r="D216">
            <v>3</v>
          </cell>
          <cell r="E216">
            <v>0</v>
          </cell>
          <cell r="F216">
            <v>3</v>
          </cell>
          <cell r="G216" t="str">
            <v>H</v>
          </cell>
          <cell r="H216" t="str">
            <v>700</v>
          </cell>
          <cell r="I216" t="str">
            <v>Non-Union</v>
          </cell>
          <cell r="J216">
            <v>1.5</v>
          </cell>
          <cell r="K216">
            <v>1.4999999999999999E-2</v>
          </cell>
          <cell r="L216">
            <v>0.03</v>
          </cell>
        </row>
        <row r="217">
          <cell r="A217" t="str">
            <v>Frey,Evanna J</v>
          </cell>
          <cell r="C217">
            <v>41787.199999999997</v>
          </cell>
          <cell r="D217">
            <v>18</v>
          </cell>
          <cell r="E217">
            <v>7</v>
          </cell>
          <cell r="F217">
            <v>25</v>
          </cell>
          <cell r="G217" t="str">
            <v>S</v>
          </cell>
          <cell r="H217" t="str">
            <v>230</v>
          </cell>
          <cell r="I217" t="str">
            <v>Non-Union</v>
          </cell>
          <cell r="J217">
            <v>3</v>
          </cell>
          <cell r="K217">
            <v>0.03</v>
          </cell>
          <cell r="L217">
            <v>0.25</v>
          </cell>
        </row>
        <row r="218">
          <cell r="A218" t="str">
            <v>Fullmer,Steven P</v>
          </cell>
          <cell r="C218">
            <v>70324.800000000003</v>
          </cell>
          <cell r="D218">
            <v>0</v>
          </cell>
          <cell r="E218">
            <v>0</v>
          </cell>
          <cell r="F218">
            <v>0</v>
          </cell>
          <cell r="G218" t="str">
            <v>S</v>
          </cell>
          <cell r="H218" t="str">
            <v>539</v>
          </cell>
          <cell r="I218" t="str">
            <v>Non-Union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Gaines,Christina E</v>
          </cell>
          <cell r="C219">
            <v>126651.2</v>
          </cell>
          <cell r="D219">
            <v>14</v>
          </cell>
          <cell r="E219">
            <v>0</v>
          </cell>
          <cell r="F219">
            <v>14</v>
          </cell>
          <cell r="G219" t="str">
            <v>S</v>
          </cell>
          <cell r="H219" t="str">
            <v>260</v>
          </cell>
          <cell r="I219" t="str">
            <v>Non-Union</v>
          </cell>
          <cell r="J219">
            <v>3</v>
          </cell>
          <cell r="K219">
            <v>0.03</v>
          </cell>
          <cell r="L219">
            <v>0.14000000000000001</v>
          </cell>
        </row>
        <row r="220">
          <cell r="A220" t="str">
            <v>Garner Jr.,Richard R</v>
          </cell>
          <cell r="C220">
            <v>75358.399999999994</v>
          </cell>
          <cell r="D220">
            <v>6</v>
          </cell>
          <cell r="E220">
            <v>0</v>
          </cell>
          <cell r="F220">
            <v>6</v>
          </cell>
          <cell r="G220" t="str">
            <v>H</v>
          </cell>
          <cell r="H220" t="str">
            <v>110</v>
          </cell>
          <cell r="I220" t="str">
            <v>Union</v>
          </cell>
          <cell r="J220">
            <v>3</v>
          </cell>
          <cell r="K220">
            <v>0.03</v>
          </cell>
          <cell r="L220">
            <v>0.06</v>
          </cell>
        </row>
        <row r="221">
          <cell r="A221" t="str">
            <v>Garoutte,Steven E</v>
          </cell>
          <cell r="C221">
            <v>75358.399999999994</v>
          </cell>
          <cell r="D221">
            <v>15</v>
          </cell>
          <cell r="E221">
            <v>0</v>
          </cell>
          <cell r="F221">
            <v>15</v>
          </cell>
          <cell r="G221" t="str">
            <v>H</v>
          </cell>
          <cell r="H221" t="str">
            <v>214</v>
          </cell>
          <cell r="I221" t="str">
            <v>Union</v>
          </cell>
          <cell r="J221">
            <v>3</v>
          </cell>
          <cell r="K221">
            <v>0.03</v>
          </cell>
          <cell r="L221">
            <v>0.15</v>
          </cell>
        </row>
        <row r="222">
          <cell r="A222" t="str">
            <v>Garver,Karen S</v>
          </cell>
          <cell r="C222">
            <v>70012.800000000003</v>
          </cell>
          <cell r="D222">
            <v>8</v>
          </cell>
          <cell r="E222">
            <v>0</v>
          </cell>
          <cell r="F222">
            <v>8</v>
          </cell>
          <cell r="G222" t="str">
            <v>S</v>
          </cell>
          <cell r="H222" t="str">
            <v>650</v>
          </cell>
          <cell r="I222" t="str">
            <v>Non-Union</v>
          </cell>
          <cell r="J222">
            <v>3</v>
          </cell>
          <cell r="K222">
            <v>0.03</v>
          </cell>
          <cell r="L222">
            <v>0.08</v>
          </cell>
        </row>
        <row r="223">
          <cell r="A223" t="str">
            <v>Garvin,Douglas R</v>
          </cell>
          <cell r="C223">
            <v>70678.399999999994</v>
          </cell>
          <cell r="D223">
            <v>7</v>
          </cell>
          <cell r="E223">
            <v>0</v>
          </cell>
          <cell r="F223">
            <v>7</v>
          </cell>
          <cell r="G223" t="str">
            <v>H</v>
          </cell>
          <cell r="H223" t="str">
            <v>221</v>
          </cell>
          <cell r="I223" t="str">
            <v>Union</v>
          </cell>
          <cell r="J223">
            <v>3</v>
          </cell>
          <cell r="K223">
            <v>0.03</v>
          </cell>
          <cell r="L223">
            <v>7.0000000000000007E-2</v>
          </cell>
        </row>
        <row r="224">
          <cell r="A224" t="str">
            <v>Geer,Beth A</v>
          </cell>
          <cell r="C224">
            <v>62192</v>
          </cell>
          <cell r="D224">
            <v>6</v>
          </cell>
          <cell r="E224">
            <v>0</v>
          </cell>
          <cell r="F224">
            <v>6</v>
          </cell>
          <cell r="G224" t="str">
            <v>S</v>
          </cell>
          <cell r="H224" t="str">
            <v>480</v>
          </cell>
          <cell r="I224" t="str">
            <v>Non-Union</v>
          </cell>
          <cell r="J224">
            <v>3</v>
          </cell>
          <cell r="K224">
            <v>0.03</v>
          </cell>
          <cell r="L224">
            <v>0.06</v>
          </cell>
        </row>
        <row r="225">
          <cell r="A225" t="str">
            <v>Geiser,Anthony S</v>
          </cell>
          <cell r="C225">
            <v>77708.800000000003</v>
          </cell>
          <cell r="D225">
            <v>0</v>
          </cell>
          <cell r="E225">
            <v>9</v>
          </cell>
          <cell r="F225">
            <v>9</v>
          </cell>
          <cell r="G225" t="str">
            <v>S</v>
          </cell>
          <cell r="H225" t="str">
            <v>405</v>
          </cell>
          <cell r="I225" t="str">
            <v>Non-Union</v>
          </cell>
          <cell r="J225">
            <v>3</v>
          </cell>
          <cell r="K225">
            <v>0.03</v>
          </cell>
          <cell r="L225">
            <v>0.09</v>
          </cell>
        </row>
        <row r="226">
          <cell r="A226" t="str">
            <v>Ghan,Ronnie G</v>
          </cell>
          <cell r="C226">
            <v>75358.399999999994</v>
          </cell>
          <cell r="D226">
            <v>8</v>
          </cell>
          <cell r="E226">
            <v>0</v>
          </cell>
          <cell r="F226">
            <v>8</v>
          </cell>
          <cell r="G226" t="str">
            <v>H</v>
          </cell>
          <cell r="H226" t="str">
            <v>217</v>
          </cell>
          <cell r="I226" t="str">
            <v>Union</v>
          </cell>
          <cell r="J226">
            <v>3</v>
          </cell>
          <cell r="K226">
            <v>0.03</v>
          </cell>
          <cell r="L226">
            <v>0.08</v>
          </cell>
        </row>
        <row r="227">
          <cell r="A227" t="str">
            <v>Gilford,Steven</v>
          </cell>
          <cell r="C227">
            <v>63232</v>
          </cell>
          <cell r="D227">
            <v>0</v>
          </cell>
          <cell r="E227">
            <v>0</v>
          </cell>
          <cell r="F227">
            <v>0</v>
          </cell>
          <cell r="G227" t="str">
            <v>H</v>
          </cell>
          <cell r="H227" t="str">
            <v>212</v>
          </cell>
          <cell r="I227" t="str">
            <v>Union</v>
          </cell>
          <cell r="J227">
            <v>0</v>
          </cell>
          <cell r="K227">
            <v>0</v>
          </cell>
          <cell r="L227">
            <v>0</v>
          </cell>
        </row>
        <row r="228">
          <cell r="A228" t="str">
            <v>Gilkey,Wade A</v>
          </cell>
          <cell r="C228">
            <v>82700.800000000003</v>
          </cell>
          <cell r="D228">
            <v>13</v>
          </cell>
          <cell r="E228">
            <v>0</v>
          </cell>
          <cell r="F228">
            <v>13</v>
          </cell>
          <cell r="G228" t="str">
            <v>H</v>
          </cell>
          <cell r="H228" t="str">
            <v>217</v>
          </cell>
          <cell r="I228" t="str">
            <v>Union</v>
          </cell>
          <cell r="J228">
            <v>3</v>
          </cell>
          <cell r="K228">
            <v>0.03</v>
          </cell>
          <cell r="L228">
            <v>0.13</v>
          </cell>
        </row>
        <row r="229">
          <cell r="A229" t="str">
            <v>Gilmore,Lloyd A</v>
          </cell>
          <cell r="C229">
            <v>58011.199999999997</v>
          </cell>
          <cell r="D229">
            <v>8</v>
          </cell>
          <cell r="E229">
            <v>0</v>
          </cell>
          <cell r="F229">
            <v>8</v>
          </cell>
          <cell r="G229" t="str">
            <v>H</v>
          </cell>
          <cell r="H229" t="str">
            <v>505</v>
          </cell>
          <cell r="I229" t="str">
            <v>Union</v>
          </cell>
          <cell r="J229">
            <v>3</v>
          </cell>
          <cell r="K229">
            <v>0.03</v>
          </cell>
          <cell r="L229">
            <v>0.08</v>
          </cell>
        </row>
        <row r="230">
          <cell r="A230" t="str">
            <v>Gilpin,Robb L</v>
          </cell>
          <cell r="C230">
            <v>58011.199999999997</v>
          </cell>
          <cell r="D230">
            <v>6</v>
          </cell>
          <cell r="E230">
            <v>0</v>
          </cell>
          <cell r="F230">
            <v>6</v>
          </cell>
          <cell r="G230" t="str">
            <v>H</v>
          </cell>
          <cell r="H230" t="str">
            <v>505</v>
          </cell>
          <cell r="I230" t="str">
            <v>Union</v>
          </cell>
          <cell r="J230">
            <v>3</v>
          </cell>
          <cell r="K230">
            <v>0.03</v>
          </cell>
          <cell r="L230">
            <v>0.06</v>
          </cell>
        </row>
        <row r="231">
          <cell r="A231" t="str">
            <v>Gilstrap,Misty B</v>
          </cell>
          <cell r="C231">
            <v>31241.599999999999</v>
          </cell>
          <cell r="D231">
            <v>1</v>
          </cell>
          <cell r="E231">
            <v>0</v>
          </cell>
          <cell r="F231">
            <v>1</v>
          </cell>
          <cell r="G231" t="str">
            <v>H</v>
          </cell>
          <cell r="H231" t="str">
            <v>550</v>
          </cell>
          <cell r="I231" t="str">
            <v>Non-Union</v>
          </cell>
          <cell r="J231">
            <v>0.5</v>
          </cell>
          <cell r="K231">
            <v>5.0000000000000001E-3</v>
          </cell>
          <cell r="L231">
            <v>0.01</v>
          </cell>
        </row>
        <row r="232">
          <cell r="A232" t="str">
            <v>Gipson,Kimberly D</v>
          </cell>
          <cell r="C232">
            <v>57969.599999999999</v>
          </cell>
          <cell r="D232">
            <v>4</v>
          </cell>
          <cell r="E232">
            <v>0</v>
          </cell>
          <cell r="F232">
            <v>4</v>
          </cell>
          <cell r="G232" t="str">
            <v>S</v>
          </cell>
          <cell r="H232" t="str">
            <v>263</v>
          </cell>
          <cell r="I232" t="str">
            <v>Non-Union</v>
          </cell>
          <cell r="J232">
            <v>2</v>
          </cell>
          <cell r="K232">
            <v>0.02</v>
          </cell>
          <cell r="L232">
            <v>0.04</v>
          </cell>
        </row>
        <row r="233">
          <cell r="A233" t="str">
            <v>Girton,Gage Steele</v>
          </cell>
          <cell r="C233">
            <v>9516</v>
          </cell>
          <cell r="D233">
            <v>3</v>
          </cell>
          <cell r="E233">
            <v>0</v>
          </cell>
          <cell r="F233">
            <v>3</v>
          </cell>
          <cell r="G233" t="str">
            <v>H</v>
          </cell>
          <cell r="H233" t="str">
            <v>120</v>
          </cell>
          <cell r="I233" t="str">
            <v>Non-Union</v>
          </cell>
          <cell r="J233">
            <v>1.5</v>
          </cell>
          <cell r="K233">
            <v>1.4999999999999999E-2</v>
          </cell>
          <cell r="L233">
            <v>0.03</v>
          </cell>
        </row>
        <row r="234">
          <cell r="A234" t="str">
            <v>Gleason,Steven B</v>
          </cell>
          <cell r="C234">
            <v>63232</v>
          </cell>
          <cell r="D234">
            <v>5</v>
          </cell>
          <cell r="E234">
            <v>0</v>
          </cell>
          <cell r="F234">
            <v>5</v>
          </cell>
          <cell r="G234" t="str">
            <v>H</v>
          </cell>
          <cell r="H234" t="str">
            <v>654</v>
          </cell>
          <cell r="I234" t="str">
            <v>Union</v>
          </cell>
          <cell r="J234">
            <v>2.5</v>
          </cell>
          <cell r="K234">
            <v>2.5000000000000001E-2</v>
          </cell>
          <cell r="L234">
            <v>0.05</v>
          </cell>
        </row>
        <row r="235">
          <cell r="A235" t="str">
            <v>Goddard,Allen D</v>
          </cell>
          <cell r="C235">
            <v>47528</v>
          </cell>
          <cell r="D235">
            <v>6</v>
          </cell>
          <cell r="E235">
            <v>0</v>
          </cell>
          <cell r="F235">
            <v>6</v>
          </cell>
          <cell r="G235" t="str">
            <v>H</v>
          </cell>
          <cell r="H235" t="str">
            <v>110</v>
          </cell>
          <cell r="I235" t="str">
            <v>Union</v>
          </cell>
          <cell r="J235">
            <v>3</v>
          </cell>
          <cell r="K235">
            <v>0.03</v>
          </cell>
          <cell r="L235">
            <v>0.06</v>
          </cell>
        </row>
        <row r="236">
          <cell r="A236" t="str">
            <v>Goertzen,Jennifer L</v>
          </cell>
          <cell r="C236">
            <v>55078.400000000001</v>
          </cell>
          <cell r="D236">
            <v>0</v>
          </cell>
          <cell r="E236">
            <v>0</v>
          </cell>
          <cell r="F236">
            <v>0</v>
          </cell>
          <cell r="G236" t="str">
            <v>S</v>
          </cell>
          <cell r="H236" t="str">
            <v>270</v>
          </cell>
          <cell r="I236" t="str">
            <v>Non-Union</v>
          </cell>
          <cell r="J236">
            <v>0</v>
          </cell>
          <cell r="K236">
            <v>0</v>
          </cell>
          <cell r="L236">
            <v>0</v>
          </cell>
        </row>
        <row r="237">
          <cell r="A237" t="str">
            <v>Goettsch,Sherri L</v>
          </cell>
          <cell r="C237">
            <v>40144</v>
          </cell>
          <cell r="D237">
            <v>6</v>
          </cell>
          <cell r="E237">
            <v>0</v>
          </cell>
          <cell r="F237">
            <v>6</v>
          </cell>
          <cell r="G237" t="str">
            <v>H</v>
          </cell>
          <cell r="H237" t="str">
            <v>542</v>
          </cell>
          <cell r="I237" t="str">
            <v>Non-Union</v>
          </cell>
          <cell r="J237">
            <v>3</v>
          </cell>
          <cell r="K237">
            <v>0.03</v>
          </cell>
          <cell r="L237">
            <v>0.06</v>
          </cell>
        </row>
        <row r="238">
          <cell r="A238" t="str">
            <v>Goetz,Justin</v>
          </cell>
          <cell r="C238">
            <v>75358.399999999994</v>
          </cell>
          <cell r="D238">
            <v>6</v>
          </cell>
          <cell r="E238">
            <v>0</v>
          </cell>
          <cell r="F238">
            <v>6</v>
          </cell>
          <cell r="G238" t="str">
            <v>H</v>
          </cell>
          <cell r="H238" t="str">
            <v>213</v>
          </cell>
          <cell r="I238" t="str">
            <v>Union</v>
          </cell>
          <cell r="J238">
            <v>3</v>
          </cell>
          <cell r="K238">
            <v>0.03</v>
          </cell>
          <cell r="L238">
            <v>0.06</v>
          </cell>
        </row>
        <row r="239">
          <cell r="A239" t="str">
            <v>Goff,Christopher A</v>
          </cell>
          <cell r="C239">
            <v>57990.400000000001</v>
          </cell>
          <cell r="D239">
            <v>6</v>
          </cell>
          <cell r="E239">
            <v>0</v>
          </cell>
          <cell r="F239">
            <v>6</v>
          </cell>
          <cell r="G239" t="str">
            <v>S</v>
          </cell>
          <cell r="H239" t="str">
            <v>264</v>
          </cell>
          <cell r="I239" t="str">
            <v>Non-Union</v>
          </cell>
          <cell r="J239">
            <v>3</v>
          </cell>
          <cell r="K239">
            <v>0.03</v>
          </cell>
          <cell r="L239">
            <v>0.06</v>
          </cell>
        </row>
        <row r="240">
          <cell r="A240" t="str">
            <v>Goodall,Gordon B</v>
          </cell>
          <cell r="C240">
            <v>78457.600000000006</v>
          </cell>
          <cell r="D240">
            <v>0</v>
          </cell>
          <cell r="E240">
            <v>0</v>
          </cell>
          <cell r="F240">
            <v>0</v>
          </cell>
          <cell r="G240" t="str">
            <v>H</v>
          </cell>
          <cell r="H240" t="str">
            <v>110</v>
          </cell>
          <cell r="I240" t="str">
            <v>Union</v>
          </cell>
          <cell r="J240">
            <v>0</v>
          </cell>
          <cell r="K240">
            <v>0</v>
          </cell>
          <cell r="L240">
            <v>0</v>
          </cell>
        </row>
        <row r="241">
          <cell r="A241" t="str">
            <v>Gossett,Jeffrey S</v>
          </cell>
          <cell r="C241">
            <v>75358.399999999994</v>
          </cell>
          <cell r="D241">
            <v>0</v>
          </cell>
          <cell r="E241">
            <v>0</v>
          </cell>
          <cell r="F241">
            <v>0</v>
          </cell>
          <cell r="G241" t="str">
            <v>H</v>
          </cell>
          <cell r="H241" t="str">
            <v>110</v>
          </cell>
          <cell r="I241" t="str">
            <v>Union</v>
          </cell>
          <cell r="J241">
            <v>0</v>
          </cell>
          <cell r="K241">
            <v>0</v>
          </cell>
          <cell r="L241">
            <v>0</v>
          </cell>
        </row>
        <row r="242">
          <cell r="A242" t="str">
            <v>Gowens,Leon P</v>
          </cell>
          <cell r="C242">
            <v>75358.399999999994</v>
          </cell>
          <cell r="D242">
            <v>6</v>
          </cell>
          <cell r="E242">
            <v>0</v>
          </cell>
          <cell r="F242">
            <v>6</v>
          </cell>
          <cell r="G242" t="str">
            <v>H</v>
          </cell>
          <cell r="H242" t="str">
            <v>212</v>
          </cell>
          <cell r="I242" t="str">
            <v>Union</v>
          </cell>
          <cell r="J242">
            <v>3</v>
          </cell>
          <cell r="K242">
            <v>0.03</v>
          </cell>
          <cell r="L242">
            <v>0.06</v>
          </cell>
        </row>
        <row r="243">
          <cell r="A243" t="str">
            <v>Graham,James M</v>
          </cell>
          <cell r="C243">
            <v>67828.800000000003</v>
          </cell>
          <cell r="D243">
            <v>6</v>
          </cell>
          <cell r="E243">
            <v>0</v>
          </cell>
          <cell r="F243">
            <v>6</v>
          </cell>
          <cell r="G243" t="str">
            <v>H</v>
          </cell>
          <cell r="H243" t="str">
            <v>110</v>
          </cell>
          <cell r="I243" t="str">
            <v>Union</v>
          </cell>
          <cell r="J243">
            <v>3</v>
          </cell>
          <cell r="K243">
            <v>0.03</v>
          </cell>
          <cell r="L243">
            <v>0.06</v>
          </cell>
        </row>
        <row r="244">
          <cell r="A244" t="str">
            <v>Grattan,William J</v>
          </cell>
          <cell r="C244">
            <v>75358.399999999994</v>
          </cell>
          <cell r="D244">
            <v>0</v>
          </cell>
          <cell r="E244">
            <v>0</v>
          </cell>
          <cell r="F244">
            <v>0</v>
          </cell>
          <cell r="G244" t="str">
            <v>H</v>
          </cell>
          <cell r="H244" t="str">
            <v>120</v>
          </cell>
          <cell r="I244" t="str">
            <v>Union</v>
          </cell>
          <cell r="J244">
            <v>0</v>
          </cell>
          <cell r="K244">
            <v>0</v>
          </cell>
          <cell r="L244">
            <v>0</v>
          </cell>
        </row>
        <row r="245">
          <cell r="A245" t="str">
            <v>Gray,Jerry L</v>
          </cell>
          <cell r="C245">
            <v>77937.600000000006</v>
          </cell>
          <cell r="D245">
            <v>6</v>
          </cell>
          <cell r="E245">
            <v>0</v>
          </cell>
          <cell r="F245">
            <v>6</v>
          </cell>
          <cell r="G245" t="str">
            <v>H</v>
          </cell>
          <cell r="H245" t="str">
            <v>232</v>
          </cell>
          <cell r="I245" t="str">
            <v>Union</v>
          </cell>
          <cell r="J245">
            <v>3</v>
          </cell>
          <cell r="K245">
            <v>0.03</v>
          </cell>
          <cell r="L245">
            <v>0.06</v>
          </cell>
        </row>
        <row r="246">
          <cell r="A246" t="str">
            <v>Gray,Travis Paul</v>
          </cell>
          <cell r="C246">
            <v>58011.199999999997</v>
          </cell>
          <cell r="D246">
            <v>3</v>
          </cell>
          <cell r="E246">
            <v>0</v>
          </cell>
          <cell r="F246">
            <v>3</v>
          </cell>
          <cell r="G246" t="str">
            <v>S</v>
          </cell>
          <cell r="H246" t="str">
            <v>405</v>
          </cell>
          <cell r="I246" t="str">
            <v>Non-Union</v>
          </cell>
          <cell r="J246">
            <v>1.5</v>
          </cell>
          <cell r="K246">
            <v>1.4999999999999999E-2</v>
          </cell>
          <cell r="L246">
            <v>0.03</v>
          </cell>
        </row>
        <row r="247">
          <cell r="A247" t="str">
            <v>Green,Howard L</v>
          </cell>
          <cell r="C247">
            <v>101400</v>
          </cell>
          <cell r="D247">
            <v>3</v>
          </cell>
          <cell r="E247">
            <v>0</v>
          </cell>
          <cell r="F247">
            <v>3</v>
          </cell>
          <cell r="G247" t="str">
            <v>S</v>
          </cell>
          <cell r="H247" t="str">
            <v>110</v>
          </cell>
          <cell r="I247" t="str">
            <v>Non-Union</v>
          </cell>
          <cell r="J247">
            <v>1.5</v>
          </cell>
          <cell r="K247">
            <v>1.4999999999999999E-2</v>
          </cell>
          <cell r="L247">
            <v>0.03</v>
          </cell>
        </row>
        <row r="248">
          <cell r="A248" t="str">
            <v>Gregory,Jacob J</v>
          </cell>
          <cell r="C248">
            <v>64584</v>
          </cell>
          <cell r="D248">
            <v>0</v>
          </cell>
          <cell r="E248">
            <v>0</v>
          </cell>
          <cell r="F248">
            <v>0</v>
          </cell>
          <cell r="G248" t="str">
            <v>H</v>
          </cell>
          <cell r="H248" t="str">
            <v>505</v>
          </cell>
          <cell r="I248" t="str">
            <v>Union</v>
          </cell>
          <cell r="J248">
            <v>0</v>
          </cell>
          <cell r="K248">
            <v>0</v>
          </cell>
          <cell r="L248">
            <v>0</v>
          </cell>
        </row>
        <row r="249">
          <cell r="A249" t="str">
            <v>Grider,Roger L</v>
          </cell>
          <cell r="C249">
            <v>106932.8</v>
          </cell>
          <cell r="D249">
            <v>10</v>
          </cell>
          <cell r="E249">
            <v>5</v>
          </cell>
          <cell r="F249">
            <v>15</v>
          </cell>
          <cell r="G249" t="str">
            <v>S</v>
          </cell>
          <cell r="H249" t="str">
            <v>213</v>
          </cell>
          <cell r="I249" t="str">
            <v>Non-Union</v>
          </cell>
          <cell r="J249">
            <v>3</v>
          </cell>
          <cell r="K249">
            <v>0.03</v>
          </cell>
          <cell r="L249">
            <v>0.15</v>
          </cell>
        </row>
        <row r="250">
          <cell r="A250" t="str">
            <v>Grooms,Michael S</v>
          </cell>
          <cell r="C250">
            <v>79705.600000000006</v>
          </cell>
          <cell r="D250">
            <v>4</v>
          </cell>
          <cell r="E250">
            <v>0</v>
          </cell>
          <cell r="F250">
            <v>4</v>
          </cell>
          <cell r="G250" t="str">
            <v>S</v>
          </cell>
          <cell r="H250" t="str">
            <v>549</v>
          </cell>
          <cell r="I250" t="str">
            <v>Non-Union</v>
          </cell>
          <cell r="J250">
            <v>2</v>
          </cell>
          <cell r="K250">
            <v>0.02</v>
          </cell>
          <cell r="L250">
            <v>0.04</v>
          </cell>
        </row>
        <row r="251">
          <cell r="A251" t="str">
            <v>Grossman,Jason</v>
          </cell>
          <cell r="C251">
            <v>58406.400000000001</v>
          </cell>
          <cell r="D251">
            <v>6</v>
          </cell>
          <cell r="E251">
            <v>0</v>
          </cell>
          <cell r="F251">
            <v>6</v>
          </cell>
          <cell r="G251" t="str">
            <v>S</v>
          </cell>
          <cell r="H251" t="str">
            <v>219</v>
          </cell>
          <cell r="I251" t="str">
            <v>Non-Union</v>
          </cell>
          <cell r="J251">
            <v>3</v>
          </cell>
          <cell r="K251">
            <v>0.03</v>
          </cell>
          <cell r="L251">
            <v>0.06</v>
          </cell>
        </row>
        <row r="252">
          <cell r="A252" t="str">
            <v>Guilford,Jennifer L</v>
          </cell>
          <cell r="C252">
            <v>13447.2</v>
          </cell>
          <cell r="D252">
            <v>6</v>
          </cell>
          <cell r="E252">
            <v>0</v>
          </cell>
          <cell r="F252">
            <v>6</v>
          </cell>
          <cell r="G252" t="str">
            <v>H</v>
          </cell>
          <cell r="H252" t="str">
            <v>538</v>
          </cell>
          <cell r="I252" t="str">
            <v>Non-Union</v>
          </cell>
          <cell r="J252">
            <v>3</v>
          </cell>
          <cell r="K252">
            <v>0.03</v>
          </cell>
          <cell r="L252">
            <v>0.06</v>
          </cell>
        </row>
        <row r="253">
          <cell r="A253" t="str">
            <v>Gum,Lewis Trevor</v>
          </cell>
          <cell r="C253">
            <v>75358.399999999994</v>
          </cell>
          <cell r="D253">
            <v>8</v>
          </cell>
          <cell r="E253">
            <v>0</v>
          </cell>
          <cell r="F253">
            <v>8</v>
          </cell>
          <cell r="G253" t="str">
            <v>H</v>
          </cell>
          <cell r="H253" t="str">
            <v>215</v>
          </cell>
          <cell r="I253" t="str">
            <v>Union</v>
          </cell>
          <cell r="J253">
            <v>3</v>
          </cell>
          <cell r="K253">
            <v>0.03</v>
          </cell>
          <cell r="L253">
            <v>0.08</v>
          </cell>
        </row>
        <row r="254">
          <cell r="A254" t="str">
            <v>Hackney,Nathaniel W</v>
          </cell>
          <cell r="C254">
            <v>41974.400000000001</v>
          </cell>
          <cell r="D254">
            <v>4</v>
          </cell>
          <cell r="E254">
            <v>0</v>
          </cell>
          <cell r="F254">
            <v>4</v>
          </cell>
          <cell r="G254" t="str">
            <v>S</v>
          </cell>
          <cell r="H254" t="str">
            <v>660</v>
          </cell>
          <cell r="I254" t="str">
            <v>Non-Union</v>
          </cell>
          <cell r="J254">
            <v>2</v>
          </cell>
          <cell r="K254">
            <v>0.02</v>
          </cell>
          <cell r="L254">
            <v>0.04</v>
          </cell>
        </row>
        <row r="255">
          <cell r="A255" t="str">
            <v>Haddock,Brian A</v>
          </cell>
          <cell r="C255">
            <v>59924.800000000003</v>
          </cell>
          <cell r="D255">
            <v>6</v>
          </cell>
          <cell r="E255">
            <v>0</v>
          </cell>
          <cell r="F255">
            <v>6</v>
          </cell>
          <cell r="G255" t="str">
            <v>H</v>
          </cell>
          <cell r="H255" t="str">
            <v>130</v>
          </cell>
          <cell r="I255" t="str">
            <v>Union</v>
          </cell>
          <cell r="J255">
            <v>3</v>
          </cell>
          <cell r="K255">
            <v>0.03</v>
          </cell>
          <cell r="L255">
            <v>0.06</v>
          </cell>
        </row>
        <row r="256">
          <cell r="A256" t="str">
            <v>Hall,Catherine C</v>
          </cell>
          <cell r="C256">
            <v>14996.8</v>
          </cell>
          <cell r="D256">
            <v>0</v>
          </cell>
          <cell r="E256">
            <v>0</v>
          </cell>
          <cell r="F256">
            <v>0</v>
          </cell>
          <cell r="G256" t="str">
            <v>H</v>
          </cell>
          <cell r="H256" t="str">
            <v>211</v>
          </cell>
          <cell r="I256" t="str">
            <v>Non-Union</v>
          </cell>
          <cell r="J256">
            <v>0</v>
          </cell>
          <cell r="K256">
            <v>0</v>
          </cell>
          <cell r="L256">
            <v>0</v>
          </cell>
        </row>
        <row r="257">
          <cell r="A257" t="str">
            <v>Hallam Jr.,Bobby J</v>
          </cell>
          <cell r="C257">
            <v>78457.600000000006</v>
          </cell>
          <cell r="D257">
            <v>11</v>
          </cell>
          <cell r="E257">
            <v>0</v>
          </cell>
          <cell r="F257">
            <v>11</v>
          </cell>
          <cell r="G257" t="str">
            <v>H</v>
          </cell>
          <cell r="H257" t="str">
            <v>110</v>
          </cell>
          <cell r="I257" t="str">
            <v>Union</v>
          </cell>
          <cell r="J257">
            <v>3</v>
          </cell>
          <cell r="K257">
            <v>0.03</v>
          </cell>
          <cell r="L257">
            <v>0.11</v>
          </cell>
        </row>
        <row r="258">
          <cell r="A258" t="str">
            <v>Hamrick,Dina D</v>
          </cell>
          <cell r="C258">
            <v>27310.400000000001</v>
          </cell>
          <cell r="D258">
            <v>4</v>
          </cell>
          <cell r="E258">
            <v>0</v>
          </cell>
          <cell r="F258">
            <v>4</v>
          </cell>
          <cell r="G258" t="str">
            <v>H</v>
          </cell>
          <cell r="H258" t="str">
            <v>550</v>
          </cell>
          <cell r="I258" t="str">
            <v>Non-Union</v>
          </cell>
          <cell r="J258">
            <v>2</v>
          </cell>
          <cell r="K258">
            <v>0.02</v>
          </cell>
          <cell r="L258">
            <v>0.04</v>
          </cell>
        </row>
        <row r="259">
          <cell r="A259" t="str">
            <v>Haralson,Garry D</v>
          </cell>
          <cell r="C259">
            <v>108243.2</v>
          </cell>
          <cell r="D259">
            <v>0</v>
          </cell>
          <cell r="E259">
            <v>0</v>
          </cell>
          <cell r="F259">
            <v>0</v>
          </cell>
          <cell r="G259" t="str">
            <v>S</v>
          </cell>
          <cell r="H259" t="str">
            <v>214</v>
          </cell>
          <cell r="I259" t="str">
            <v>Non-Union</v>
          </cell>
          <cell r="J259">
            <v>0</v>
          </cell>
          <cell r="K259">
            <v>0</v>
          </cell>
          <cell r="L259">
            <v>0</v>
          </cell>
        </row>
        <row r="260">
          <cell r="A260" t="str">
            <v>Hardin,Robin H</v>
          </cell>
          <cell r="C260">
            <v>48256</v>
          </cell>
          <cell r="D260">
            <v>6</v>
          </cell>
          <cell r="E260">
            <v>0</v>
          </cell>
          <cell r="F260">
            <v>6</v>
          </cell>
          <cell r="G260" t="str">
            <v>S</v>
          </cell>
          <cell r="H260" t="str">
            <v>450</v>
          </cell>
          <cell r="I260" t="str">
            <v>Non-Union</v>
          </cell>
          <cell r="J260">
            <v>3</v>
          </cell>
          <cell r="K260">
            <v>0.03</v>
          </cell>
          <cell r="L260">
            <v>0.06</v>
          </cell>
        </row>
        <row r="261">
          <cell r="A261" t="str">
            <v>Harding,Spencer C</v>
          </cell>
          <cell r="C261">
            <v>43264</v>
          </cell>
          <cell r="D261">
            <v>6</v>
          </cell>
          <cell r="E261">
            <v>0</v>
          </cell>
          <cell r="F261">
            <v>6</v>
          </cell>
          <cell r="G261" t="str">
            <v>S</v>
          </cell>
          <cell r="H261" t="str">
            <v>480</v>
          </cell>
          <cell r="I261" t="str">
            <v>Non-Union</v>
          </cell>
          <cell r="J261">
            <v>3</v>
          </cell>
          <cell r="K261">
            <v>0.03</v>
          </cell>
          <cell r="L261">
            <v>0.06</v>
          </cell>
        </row>
        <row r="262">
          <cell r="A262" t="str">
            <v>Hardy,Jessica D.</v>
          </cell>
          <cell r="C262">
            <v>29432</v>
          </cell>
          <cell r="D262">
            <v>6</v>
          </cell>
          <cell r="E262">
            <v>0</v>
          </cell>
          <cell r="F262">
            <v>6</v>
          </cell>
          <cell r="G262" t="str">
            <v>H</v>
          </cell>
          <cell r="H262" t="str">
            <v>550</v>
          </cell>
          <cell r="I262" t="str">
            <v>Non-Union</v>
          </cell>
          <cell r="J262">
            <v>3</v>
          </cell>
          <cell r="K262">
            <v>0.03</v>
          </cell>
          <cell r="L262">
            <v>0.06</v>
          </cell>
        </row>
        <row r="263">
          <cell r="A263" t="str">
            <v>Harmon,Bryan L</v>
          </cell>
          <cell r="C263">
            <v>57512</v>
          </cell>
          <cell r="D263">
            <v>0</v>
          </cell>
          <cell r="E263">
            <v>0</v>
          </cell>
          <cell r="F263">
            <v>0</v>
          </cell>
          <cell r="G263" t="str">
            <v>S</v>
          </cell>
          <cell r="H263" t="str">
            <v>630</v>
          </cell>
          <cell r="I263" t="str">
            <v>Non-Union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Harrington,Dale W</v>
          </cell>
          <cell r="C264">
            <v>108576</v>
          </cell>
          <cell r="D264">
            <v>7</v>
          </cell>
          <cell r="E264">
            <v>0</v>
          </cell>
          <cell r="F264">
            <v>7</v>
          </cell>
          <cell r="G264" t="str">
            <v>S</v>
          </cell>
          <cell r="H264" t="str">
            <v>450</v>
          </cell>
          <cell r="I264" t="str">
            <v>Non-Union</v>
          </cell>
          <cell r="J264">
            <v>3</v>
          </cell>
          <cell r="K264">
            <v>0.03</v>
          </cell>
          <cell r="L264">
            <v>7.0000000000000007E-2</v>
          </cell>
        </row>
        <row r="265">
          <cell r="A265" t="str">
            <v>Harris,Susan M</v>
          </cell>
          <cell r="C265">
            <v>27435.200000000001</v>
          </cell>
          <cell r="D265">
            <v>4</v>
          </cell>
          <cell r="E265">
            <v>0</v>
          </cell>
          <cell r="F265">
            <v>4</v>
          </cell>
          <cell r="G265" t="str">
            <v>H</v>
          </cell>
          <cell r="H265" t="str">
            <v>544</v>
          </cell>
          <cell r="I265" t="str">
            <v>Non-Union</v>
          </cell>
          <cell r="J265">
            <v>2</v>
          </cell>
          <cell r="K265">
            <v>0.02</v>
          </cell>
          <cell r="L265">
            <v>0.04</v>
          </cell>
        </row>
        <row r="266">
          <cell r="A266" t="str">
            <v>Hartin,Venton W</v>
          </cell>
          <cell r="C266">
            <v>91811.199999999997</v>
          </cell>
          <cell r="D266">
            <v>6</v>
          </cell>
          <cell r="E266">
            <v>0</v>
          </cell>
          <cell r="F266">
            <v>6</v>
          </cell>
          <cell r="G266" t="str">
            <v>S</v>
          </cell>
          <cell r="H266" t="str">
            <v>240</v>
          </cell>
          <cell r="I266" t="str">
            <v>Non-Union</v>
          </cell>
          <cell r="J266">
            <v>3</v>
          </cell>
          <cell r="K266">
            <v>0.03</v>
          </cell>
          <cell r="L266">
            <v>0.06</v>
          </cell>
        </row>
        <row r="267">
          <cell r="A267" t="str">
            <v>Hatfield,David E</v>
          </cell>
          <cell r="C267">
            <v>75358.399999999994</v>
          </cell>
          <cell r="D267">
            <v>17</v>
          </cell>
          <cell r="E267">
            <v>0</v>
          </cell>
          <cell r="F267">
            <v>17</v>
          </cell>
          <cell r="G267" t="str">
            <v>H</v>
          </cell>
          <cell r="H267" t="str">
            <v>211</v>
          </cell>
          <cell r="I267" t="str">
            <v>Union</v>
          </cell>
          <cell r="J267">
            <v>3</v>
          </cell>
          <cell r="K267">
            <v>0.03</v>
          </cell>
          <cell r="L267">
            <v>0.17</v>
          </cell>
        </row>
        <row r="268">
          <cell r="A268" t="str">
            <v>Haynes,Michael A</v>
          </cell>
          <cell r="C268">
            <v>75358.399999999994</v>
          </cell>
          <cell r="D268">
            <v>6</v>
          </cell>
          <cell r="E268">
            <v>0</v>
          </cell>
          <cell r="F268">
            <v>6</v>
          </cell>
          <cell r="G268" t="str">
            <v>H</v>
          </cell>
          <cell r="H268" t="str">
            <v>236</v>
          </cell>
          <cell r="I268" t="str">
            <v>Union</v>
          </cell>
          <cell r="J268">
            <v>3</v>
          </cell>
          <cell r="K268">
            <v>0.03</v>
          </cell>
          <cell r="L268">
            <v>0.06</v>
          </cell>
        </row>
        <row r="269">
          <cell r="A269" t="str">
            <v>Hayward,Michael W</v>
          </cell>
          <cell r="C269">
            <v>100942.39999999999</v>
          </cell>
          <cell r="D269">
            <v>6</v>
          </cell>
          <cell r="E269">
            <v>0</v>
          </cell>
          <cell r="F269">
            <v>6</v>
          </cell>
          <cell r="G269" t="str">
            <v>S</v>
          </cell>
          <cell r="H269" t="str">
            <v>508</v>
          </cell>
          <cell r="I269" t="str">
            <v>Non-Union</v>
          </cell>
          <cell r="J269">
            <v>3</v>
          </cell>
          <cell r="K269">
            <v>0.03</v>
          </cell>
          <cell r="L269">
            <v>0.06</v>
          </cell>
        </row>
        <row r="270">
          <cell r="A270" t="str">
            <v>Head,Caleb N</v>
          </cell>
          <cell r="C270">
            <v>58032</v>
          </cell>
          <cell r="D270">
            <v>6</v>
          </cell>
          <cell r="E270">
            <v>0</v>
          </cell>
          <cell r="F270">
            <v>6</v>
          </cell>
          <cell r="G270" t="str">
            <v>S</v>
          </cell>
          <cell r="H270" t="str">
            <v>100</v>
          </cell>
          <cell r="I270" t="str">
            <v>Non-Union</v>
          </cell>
          <cell r="J270">
            <v>3</v>
          </cell>
          <cell r="K270">
            <v>0.03</v>
          </cell>
          <cell r="L270">
            <v>0.06</v>
          </cell>
        </row>
        <row r="271">
          <cell r="A271" t="str">
            <v>Heady,Karen L</v>
          </cell>
          <cell r="C271">
            <v>81952</v>
          </cell>
          <cell r="D271">
            <v>15</v>
          </cell>
          <cell r="E271">
            <v>0</v>
          </cell>
          <cell r="F271">
            <v>15</v>
          </cell>
          <cell r="G271" t="str">
            <v>S</v>
          </cell>
          <cell r="H271" t="str">
            <v>430</v>
          </cell>
          <cell r="I271" t="str">
            <v>Non-Union</v>
          </cell>
          <cell r="J271">
            <v>3</v>
          </cell>
          <cell r="K271">
            <v>0.03</v>
          </cell>
          <cell r="L271">
            <v>0.15</v>
          </cell>
        </row>
        <row r="272">
          <cell r="A272" t="str">
            <v>Hedrick,Carla K</v>
          </cell>
          <cell r="C272">
            <v>57865.599999999999</v>
          </cell>
          <cell r="D272">
            <v>11</v>
          </cell>
          <cell r="E272">
            <v>0</v>
          </cell>
          <cell r="F272">
            <v>11</v>
          </cell>
          <cell r="G272" t="str">
            <v>S</v>
          </cell>
          <cell r="H272" t="str">
            <v>544</v>
          </cell>
          <cell r="I272" t="str">
            <v>Non-Union</v>
          </cell>
          <cell r="J272">
            <v>3</v>
          </cell>
          <cell r="K272">
            <v>0.03</v>
          </cell>
          <cell r="L272">
            <v>0.11</v>
          </cell>
        </row>
        <row r="273">
          <cell r="A273" t="str">
            <v>Heffren,Rebecca S</v>
          </cell>
          <cell r="C273">
            <v>68473.600000000006</v>
          </cell>
          <cell r="D273">
            <v>6</v>
          </cell>
          <cell r="E273">
            <v>0</v>
          </cell>
          <cell r="F273">
            <v>6</v>
          </cell>
          <cell r="G273" t="str">
            <v>S</v>
          </cell>
          <cell r="H273" t="str">
            <v>101</v>
          </cell>
          <cell r="I273" t="str">
            <v>Non-Union</v>
          </cell>
          <cell r="J273">
            <v>3</v>
          </cell>
          <cell r="K273">
            <v>0.03</v>
          </cell>
          <cell r="L273">
            <v>0.06</v>
          </cell>
        </row>
        <row r="274">
          <cell r="A274" t="str">
            <v>Hendricks,Ricky A</v>
          </cell>
          <cell r="C274">
            <v>106662.39999999999</v>
          </cell>
          <cell r="D274">
            <v>17</v>
          </cell>
          <cell r="E274">
            <v>0</v>
          </cell>
          <cell r="F274">
            <v>17</v>
          </cell>
          <cell r="G274" t="str">
            <v>S</v>
          </cell>
          <cell r="H274" t="str">
            <v>508</v>
          </cell>
          <cell r="I274" t="str">
            <v>Non-Union</v>
          </cell>
          <cell r="J274">
            <v>3</v>
          </cell>
          <cell r="K274">
            <v>0.03</v>
          </cell>
          <cell r="L274">
            <v>0.17</v>
          </cell>
        </row>
        <row r="275">
          <cell r="A275" t="str">
            <v>Heydt,Benjamin L</v>
          </cell>
          <cell r="C275">
            <v>75358.399999999994</v>
          </cell>
          <cell r="D275">
            <v>3</v>
          </cell>
          <cell r="E275">
            <v>0</v>
          </cell>
          <cell r="F275">
            <v>3</v>
          </cell>
          <cell r="G275" t="str">
            <v>H</v>
          </cell>
          <cell r="H275" t="str">
            <v>214</v>
          </cell>
          <cell r="I275" t="str">
            <v>Union</v>
          </cell>
          <cell r="J275">
            <v>1.5</v>
          </cell>
          <cell r="K275">
            <v>1.4999999999999999E-2</v>
          </cell>
          <cell r="L275">
            <v>0.03</v>
          </cell>
        </row>
        <row r="276">
          <cell r="A276" t="str">
            <v>Hiatt,Ashley R</v>
          </cell>
          <cell r="C276">
            <v>69617.600000000006</v>
          </cell>
          <cell r="D276">
            <v>8</v>
          </cell>
          <cell r="E276">
            <v>0</v>
          </cell>
          <cell r="F276">
            <v>8</v>
          </cell>
          <cell r="G276" t="str">
            <v>S</v>
          </cell>
          <cell r="H276" t="str">
            <v>480</v>
          </cell>
          <cell r="I276" t="str">
            <v>Non-Union</v>
          </cell>
          <cell r="J276">
            <v>3</v>
          </cell>
          <cell r="K276">
            <v>0.03</v>
          </cell>
          <cell r="L276">
            <v>0.08</v>
          </cell>
        </row>
        <row r="277">
          <cell r="A277" t="str">
            <v>Highley,Michael D</v>
          </cell>
          <cell r="C277">
            <v>82700.800000000003</v>
          </cell>
          <cell r="D277">
            <v>1</v>
          </cell>
          <cell r="E277">
            <v>0</v>
          </cell>
          <cell r="F277">
            <v>1</v>
          </cell>
          <cell r="G277" t="str">
            <v>H</v>
          </cell>
          <cell r="H277" t="str">
            <v>217</v>
          </cell>
          <cell r="I277" t="str">
            <v>Union</v>
          </cell>
          <cell r="J277">
            <v>0.5</v>
          </cell>
          <cell r="K277">
            <v>5.0000000000000001E-3</v>
          </cell>
          <cell r="L277">
            <v>0.01</v>
          </cell>
        </row>
        <row r="278">
          <cell r="A278" t="str">
            <v>Hilburn,Darrel W</v>
          </cell>
          <cell r="C278">
            <v>82700.800000000003</v>
          </cell>
          <cell r="D278">
            <v>6</v>
          </cell>
          <cell r="E278">
            <v>0</v>
          </cell>
          <cell r="F278">
            <v>6</v>
          </cell>
          <cell r="G278" t="str">
            <v>H</v>
          </cell>
          <cell r="H278" t="str">
            <v>232</v>
          </cell>
          <cell r="I278" t="str">
            <v>Union</v>
          </cell>
          <cell r="J278">
            <v>3</v>
          </cell>
          <cell r="K278">
            <v>0.03</v>
          </cell>
          <cell r="L278">
            <v>0.06</v>
          </cell>
        </row>
        <row r="279">
          <cell r="A279" t="str">
            <v>Hilton,Tamera L</v>
          </cell>
          <cell r="C279">
            <v>41475.199999999997</v>
          </cell>
          <cell r="D279">
            <v>6</v>
          </cell>
          <cell r="E279">
            <v>0</v>
          </cell>
          <cell r="F279">
            <v>6</v>
          </cell>
          <cell r="G279" t="str">
            <v>H</v>
          </cell>
          <cell r="H279" t="str">
            <v>544</v>
          </cell>
          <cell r="I279" t="str">
            <v>Non-Union</v>
          </cell>
          <cell r="J279">
            <v>3</v>
          </cell>
          <cell r="K279">
            <v>0.03</v>
          </cell>
          <cell r="L279">
            <v>0.06</v>
          </cell>
        </row>
        <row r="280">
          <cell r="A280" t="str">
            <v>Hinderliter,Daniel James</v>
          </cell>
          <cell r="C280">
            <v>47528</v>
          </cell>
          <cell r="D280">
            <v>6</v>
          </cell>
          <cell r="E280">
            <v>0</v>
          </cell>
          <cell r="F280">
            <v>6</v>
          </cell>
          <cell r="G280" t="str">
            <v>H</v>
          </cell>
          <cell r="H280" t="str">
            <v>110</v>
          </cell>
          <cell r="I280" t="str">
            <v>Union</v>
          </cell>
          <cell r="J280">
            <v>3</v>
          </cell>
          <cell r="K280">
            <v>0.03</v>
          </cell>
          <cell r="L280">
            <v>0.06</v>
          </cell>
        </row>
        <row r="281">
          <cell r="A281" t="str">
            <v>Hines,Beverly A</v>
          </cell>
          <cell r="C281">
            <v>36597.599999999999</v>
          </cell>
          <cell r="D281">
            <v>6</v>
          </cell>
          <cell r="E281">
            <v>0</v>
          </cell>
          <cell r="F281">
            <v>6</v>
          </cell>
          <cell r="G281" t="str">
            <v>H</v>
          </cell>
          <cell r="H281" t="str">
            <v>480</v>
          </cell>
          <cell r="I281" t="str">
            <v>Non-Union</v>
          </cell>
          <cell r="J281">
            <v>3</v>
          </cell>
          <cell r="K281">
            <v>0.03</v>
          </cell>
          <cell r="L281">
            <v>0.06</v>
          </cell>
        </row>
        <row r="282">
          <cell r="A282" t="str">
            <v>Hobart,Deborah S</v>
          </cell>
          <cell r="C282">
            <v>36483.199999999997</v>
          </cell>
          <cell r="D282">
            <v>10</v>
          </cell>
          <cell r="E282">
            <v>0</v>
          </cell>
          <cell r="F282">
            <v>10</v>
          </cell>
          <cell r="G282" t="str">
            <v>H</v>
          </cell>
          <cell r="H282" t="str">
            <v>195</v>
          </cell>
          <cell r="I282" t="str">
            <v>Non-Union</v>
          </cell>
          <cell r="J282">
            <v>3</v>
          </cell>
          <cell r="K282">
            <v>0.03</v>
          </cell>
          <cell r="L282">
            <v>0.1</v>
          </cell>
        </row>
        <row r="283">
          <cell r="A283" t="str">
            <v>Hobson,Ernest L</v>
          </cell>
          <cell r="C283">
            <v>82700.800000000003</v>
          </cell>
          <cell r="D283">
            <v>6</v>
          </cell>
          <cell r="E283">
            <v>0</v>
          </cell>
          <cell r="F283">
            <v>6</v>
          </cell>
          <cell r="G283" t="str">
            <v>H</v>
          </cell>
          <cell r="H283" t="str">
            <v>211</v>
          </cell>
          <cell r="I283" t="str">
            <v>Union</v>
          </cell>
          <cell r="J283">
            <v>3</v>
          </cell>
          <cell r="K283">
            <v>0.03</v>
          </cell>
          <cell r="L283">
            <v>0.06</v>
          </cell>
        </row>
        <row r="284">
          <cell r="A284" t="str">
            <v>Hodges,Sharlene</v>
          </cell>
          <cell r="C284">
            <v>45988.800000000003</v>
          </cell>
          <cell r="D284">
            <v>15</v>
          </cell>
          <cell r="E284">
            <v>0</v>
          </cell>
          <cell r="F284">
            <v>15</v>
          </cell>
          <cell r="G284" t="str">
            <v>H</v>
          </cell>
          <cell r="H284" t="str">
            <v>209</v>
          </cell>
          <cell r="I284" t="str">
            <v>Non-Union</v>
          </cell>
          <cell r="J284">
            <v>3</v>
          </cell>
          <cell r="K284">
            <v>0.03</v>
          </cell>
          <cell r="L284">
            <v>0.15</v>
          </cell>
        </row>
        <row r="285">
          <cell r="A285" t="str">
            <v>Holmes,Jerry B</v>
          </cell>
          <cell r="C285">
            <v>75358.399999999994</v>
          </cell>
          <cell r="D285">
            <v>0</v>
          </cell>
          <cell r="E285">
            <v>0</v>
          </cell>
          <cell r="F285">
            <v>0</v>
          </cell>
          <cell r="G285" t="str">
            <v>H</v>
          </cell>
          <cell r="H285" t="str">
            <v>209</v>
          </cell>
          <cell r="I285" t="str">
            <v>Union</v>
          </cell>
          <cell r="J285">
            <v>0</v>
          </cell>
          <cell r="K285">
            <v>0</v>
          </cell>
          <cell r="L285">
            <v>0</v>
          </cell>
        </row>
        <row r="286">
          <cell r="A286" t="str">
            <v>Holt,Doyle R</v>
          </cell>
          <cell r="C286">
            <v>66352</v>
          </cell>
          <cell r="D286">
            <v>7</v>
          </cell>
          <cell r="E286">
            <v>0</v>
          </cell>
          <cell r="F286">
            <v>7</v>
          </cell>
          <cell r="G286" t="str">
            <v>S</v>
          </cell>
          <cell r="H286" t="str">
            <v>640</v>
          </cell>
          <cell r="I286" t="str">
            <v>Non-Union</v>
          </cell>
          <cell r="J286">
            <v>3</v>
          </cell>
          <cell r="K286">
            <v>0.03</v>
          </cell>
          <cell r="L286">
            <v>7.0000000000000007E-2</v>
          </cell>
        </row>
        <row r="287">
          <cell r="A287" t="str">
            <v>Honey,Stanley E</v>
          </cell>
          <cell r="C287">
            <v>75358.399999999994</v>
          </cell>
          <cell r="D287">
            <v>15</v>
          </cell>
          <cell r="E287">
            <v>0</v>
          </cell>
          <cell r="F287">
            <v>15</v>
          </cell>
          <cell r="G287" t="str">
            <v>H</v>
          </cell>
          <cell r="H287" t="str">
            <v>215</v>
          </cell>
          <cell r="I287" t="str">
            <v>Union</v>
          </cell>
          <cell r="J287">
            <v>3</v>
          </cell>
          <cell r="K287">
            <v>0.03</v>
          </cell>
          <cell r="L287">
            <v>0.15</v>
          </cell>
        </row>
        <row r="288">
          <cell r="A288" t="str">
            <v>Hook,Chad C</v>
          </cell>
          <cell r="C288">
            <v>70678.399999999994</v>
          </cell>
          <cell r="D288">
            <v>6</v>
          </cell>
          <cell r="E288">
            <v>0</v>
          </cell>
          <cell r="F288">
            <v>6</v>
          </cell>
          <cell r="G288" t="str">
            <v>H</v>
          </cell>
          <cell r="H288" t="str">
            <v>221</v>
          </cell>
          <cell r="I288" t="str">
            <v>Union</v>
          </cell>
          <cell r="J288">
            <v>3</v>
          </cell>
          <cell r="K288">
            <v>0.03</v>
          </cell>
          <cell r="L288">
            <v>0.06</v>
          </cell>
        </row>
        <row r="289">
          <cell r="A289" t="str">
            <v>Hoover,Lyle E</v>
          </cell>
          <cell r="C289">
            <v>79601.600000000006</v>
          </cell>
          <cell r="D289">
            <v>6</v>
          </cell>
          <cell r="E289">
            <v>0</v>
          </cell>
          <cell r="F289">
            <v>6</v>
          </cell>
          <cell r="G289" t="str">
            <v>S</v>
          </cell>
          <cell r="H289" t="str">
            <v>539</v>
          </cell>
          <cell r="I289" t="str">
            <v>Non-Union</v>
          </cell>
          <cell r="J289">
            <v>3</v>
          </cell>
          <cell r="K289">
            <v>0.03</v>
          </cell>
          <cell r="L289">
            <v>0.06</v>
          </cell>
        </row>
        <row r="290">
          <cell r="A290" t="str">
            <v>Hornbostel,Richard A</v>
          </cell>
          <cell r="C290">
            <v>82700.800000000003</v>
          </cell>
          <cell r="D290">
            <v>10</v>
          </cell>
          <cell r="E290">
            <v>0</v>
          </cell>
          <cell r="F290">
            <v>10</v>
          </cell>
          <cell r="G290" t="str">
            <v>H</v>
          </cell>
          <cell r="H290" t="str">
            <v>209</v>
          </cell>
          <cell r="I290" t="str">
            <v>Union</v>
          </cell>
          <cell r="J290">
            <v>3</v>
          </cell>
          <cell r="K290">
            <v>0.03</v>
          </cell>
          <cell r="L290">
            <v>0.1</v>
          </cell>
        </row>
        <row r="291">
          <cell r="A291" t="str">
            <v>Houser,Robert L</v>
          </cell>
          <cell r="C291">
            <v>73257.600000000006</v>
          </cell>
          <cell r="D291">
            <v>6</v>
          </cell>
          <cell r="E291">
            <v>0</v>
          </cell>
          <cell r="F291">
            <v>6</v>
          </cell>
          <cell r="G291" t="str">
            <v>H</v>
          </cell>
          <cell r="H291" t="str">
            <v>110</v>
          </cell>
          <cell r="I291" t="str">
            <v>Union</v>
          </cell>
          <cell r="J291">
            <v>3</v>
          </cell>
          <cell r="K291">
            <v>0.03</v>
          </cell>
          <cell r="L291">
            <v>0.06</v>
          </cell>
        </row>
        <row r="292">
          <cell r="A292" t="str">
            <v>Houston,Stuart L</v>
          </cell>
          <cell r="C292">
            <v>105580.8</v>
          </cell>
          <cell r="D292">
            <v>6</v>
          </cell>
          <cell r="E292">
            <v>0</v>
          </cell>
          <cell r="F292">
            <v>6</v>
          </cell>
          <cell r="G292" t="str">
            <v>S</v>
          </cell>
          <cell r="H292" t="str">
            <v>195</v>
          </cell>
          <cell r="I292" t="str">
            <v>Non-Union</v>
          </cell>
          <cell r="J292">
            <v>3</v>
          </cell>
          <cell r="K292">
            <v>0.03</v>
          </cell>
          <cell r="L292">
            <v>0.06</v>
          </cell>
        </row>
        <row r="293">
          <cell r="A293" t="str">
            <v>Howard,Stephanie K</v>
          </cell>
          <cell r="C293">
            <v>68099.199999999997</v>
          </cell>
          <cell r="D293">
            <v>8</v>
          </cell>
          <cell r="E293">
            <v>0</v>
          </cell>
          <cell r="F293">
            <v>8</v>
          </cell>
          <cell r="G293" t="str">
            <v>S</v>
          </cell>
          <cell r="H293" t="str">
            <v>508</v>
          </cell>
          <cell r="I293" t="str">
            <v>Non-Union</v>
          </cell>
          <cell r="J293">
            <v>3</v>
          </cell>
          <cell r="K293">
            <v>0.03</v>
          </cell>
          <cell r="L293">
            <v>0.08</v>
          </cell>
        </row>
        <row r="294">
          <cell r="A294" t="str">
            <v>Howerton,Tony W</v>
          </cell>
          <cell r="C294">
            <v>58011.199999999997</v>
          </cell>
          <cell r="D294">
            <v>6</v>
          </cell>
          <cell r="E294">
            <v>0</v>
          </cell>
          <cell r="F294">
            <v>6</v>
          </cell>
          <cell r="G294" t="str">
            <v>H</v>
          </cell>
          <cell r="H294" t="str">
            <v>505</v>
          </cell>
          <cell r="I294" t="str">
            <v>Union</v>
          </cell>
          <cell r="J294">
            <v>3</v>
          </cell>
          <cell r="K294">
            <v>0.03</v>
          </cell>
          <cell r="L294">
            <v>0.06</v>
          </cell>
        </row>
        <row r="295">
          <cell r="A295" t="str">
            <v>Huckstep,Dean A</v>
          </cell>
          <cell r="C295">
            <v>76128</v>
          </cell>
          <cell r="D295">
            <v>5</v>
          </cell>
          <cell r="E295">
            <v>0</v>
          </cell>
          <cell r="F295">
            <v>5</v>
          </cell>
          <cell r="G295" t="str">
            <v>S</v>
          </cell>
          <cell r="H295" t="str">
            <v>630</v>
          </cell>
          <cell r="I295" t="str">
            <v>Non-Union</v>
          </cell>
          <cell r="J295">
            <v>2.5</v>
          </cell>
          <cell r="K295">
            <v>2.5000000000000001E-2</v>
          </cell>
          <cell r="L295">
            <v>0.05</v>
          </cell>
        </row>
        <row r="296">
          <cell r="A296" t="str">
            <v>Huff,Jaime L</v>
          </cell>
          <cell r="C296">
            <v>30638.400000000001</v>
          </cell>
          <cell r="D296">
            <v>0</v>
          </cell>
          <cell r="E296">
            <v>6</v>
          </cell>
          <cell r="F296">
            <v>6</v>
          </cell>
          <cell r="G296" t="str">
            <v>H</v>
          </cell>
          <cell r="H296" t="str">
            <v>530</v>
          </cell>
          <cell r="I296" t="str">
            <v>Non-Union</v>
          </cell>
          <cell r="J296">
            <v>3</v>
          </cell>
          <cell r="K296">
            <v>0.03</v>
          </cell>
          <cell r="L296">
            <v>0.06</v>
          </cell>
        </row>
        <row r="297">
          <cell r="A297" t="str">
            <v>Huffman,Jonathan H</v>
          </cell>
          <cell r="C297">
            <v>82700.800000000003</v>
          </cell>
          <cell r="D297">
            <v>6</v>
          </cell>
          <cell r="E297">
            <v>0</v>
          </cell>
          <cell r="F297">
            <v>6</v>
          </cell>
          <cell r="G297" t="str">
            <v>H</v>
          </cell>
          <cell r="H297" t="str">
            <v>214</v>
          </cell>
          <cell r="I297" t="str">
            <v>Union</v>
          </cell>
          <cell r="J297">
            <v>3</v>
          </cell>
          <cell r="K297">
            <v>0.03</v>
          </cell>
          <cell r="L297">
            <v>0.06</v>
          </cell>
        </row>
        <row r="298">
          <cell r="A298" t="str">
            <v>Hunley,Janet L</v>
          </cell>
          <cell r="C298">
            <v>52145.599999999999</v>
          </cell>
          <cell r="D298">
            <v>6</v>
          </cell>
          <cell r="E298">
            <v>0</v>
          </cell>
          <cell r="F298">
            <v>6</v>
          </cell>
          <cell r="G298" t="str">
            <v>H</v>
          </cell>
          <cell r="H298" t="str">
            <v>999</v>
          </cell>
          <cell r="I298" t="str">
            <v>Non-Union</v>
          </cell>
          <cell r="J298">
            <v>3</v>
          </cell>
          <cell r="K298">
            <v>0.03</v>
          </cell>
          <cell r="L298">
            <v>0.06</v>
          </cell>
        </row>
        <row r="299">
          <cell r="A299" t="str">
            <v>Hunt,Jean A</v>
          </cell>
          <cell r="C299">
            <v>31220.799999999999</v>
          </cell>
          <cell r="D299">
            <v>7</v>
          </cell>
          <cell r="E299">
            <v>0</v>
          </cell>
          <cell r="F299">
            <v>7</v>
          </cell>
          <cell r="G299" t="str">
            <v>H</v>
          </cell>
          <cell r="H299" t="str">
            <v>538</v>
          </cell>
          <cell r="I299" t="str">
            <v>Non-Union</v>
          </cell>
          <cell r="J299">
            <v>3</v>
          </cell>
          <cell r="K299">
            <v>0.03</v>
          </cell>
          <cell r="L299">
            <v>7.0000000000000007E-2</v>
          </cell>
        </row>
        <row r="300">
          <cell r="A300" t="str">
            <v>Hurlbert,Michael A</v>
          </cell>
          <cell r="C300">
            <v>78457.600000000006</v>
          </cell>
          <cell r="D300">
            <v>0</v>
          </cell>
          <cell r="E300">
            <v>0</v>
          </cell>
          <cell r="F300">
            <v>0</v>
          </cell>
          <cell r="G300" t="str">
            <v>H</v>
          </cell>
          <cell r="H300" t="str">
            <v>110</v>
          </cell>
          <cell r="I300" t="str">
            <v>Union</v>
          </cell>
          <cell r="J300">
            <v>0</v>
          </cell>
          <cell r="K300">
            <v>0</v>
          </cell>
          <cell r="L300">
            <v>0</v>
          </cell>
        </row>
        <row r="301">
          <cell r="A301" t="str">
            <v>Imhof,Katheryn K</v>
          </cell>
          <cell r="C301">
            <v>65478.400000000001</v>
          </cell>
          <cell r="D301">
            <v>12</v>
          </cell>
          <cell r="E301">
            <v>0</v>
          </cell>
          <cell r="F301">
            <v>12</v>
          </cell>
          <cell r="G301" t="str">
            <v>S</v>
          </cell>
          <cell r="H301" t="str">
            <v>660</v>
          </cell>
          <cell r="I301" t="str">
            <v>Non-Union</v>
          </cell>
          <cell r="J301">
            <v>3</v>
          </cell>
          <cell r="K301">
            <v>0.03</v>
          </cell>
          <cell r="L301">
            <v>0.12</v>
          </cell>
        </row>
        <row r="302">
          <cell r="A302" t="str">
            <v>Immesote Jr,Russell K</v>
          </cell>
          <cell r="C302">
            <v>75358.399999999994</v>
          </cell>
          <cell r="D302">
            <v>6</v>
          </cell>
          <cell r="E302">
            <v>0</v>
          </cell>
          <cell r="F302">
            <v>6</v>
          </cell>
          <cell r="G302" t="str">
            <v>H</v>
          </cell>
          <cell r="H302" t="str">
            <v>120</v>
          </cell>
          <cell r="I302" t="str">
            <v>Union</v>
          </cell>
          <cell r="J302">
            <v>3</v>
          </cell>
          <cell r="K302">
            <v>0.03</v>
          </cell>
          <cell r="L302">
            <v>0.06</v>
          </cell>
        </row>
        <row r="303">
          <cell r="A303" t="str">
            <v>Irwin,Garold G</v>
          </cell>
          <cell r="C303">
            <v>72987.199999999997</v>
          </cell>
          <cell r="D303">
            <v>6</v>
          </cell>
          <cell r="E303">
            <v>0</v>
          </cell>
          <cell r="F303">
            <v>6</v>
          </cell>
          <cell r="G303" t="str">
            <v>H</v>
          </cell>
          <cell r="H303" t="str">
            <v>221</v>
          </cell>
          <cell r="I303" t="str">
            <v>Union</v>
          </cell>
          <cell r="J303">
            <v>3</v>
          </cell>
          <cell r="K303">
            <v>0.03</v>
          </cell>
          <cell r="L303">
            <v>0.06</v>
          </cell>
        </row>
        <row r="304">
          <cell r="A304" t="str">
            <v>Irwin,Yvonne L</v>
          </cell>
          <cell r="C304">
            <v>58011.199999999997</v>
          </cell>
          <cell r="D304">
            <v>0</v>
          </cell>
          <cell r="E304">
            <v>0</v>
          </cell>
          <cell r="F304">
            <v>0</v>
          </cell>
          <cell r="G304" t="str">
            <v>S</v>
          </cell>
          <cell r="H304" t="str">
            <v>630</v>
          </cell>
          <cell r="I304" t="str">
            <v>Non-Union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Jackman,Scott W</v>
          </cell>
          <cell r="C305">
            <v>70678.399999999994</v>
          </cell>
          <cell r="D305">
            <v>5</v>
          </cell>
          <cell r="E305">
            <v>0</v>
          </cell>
          <cell r="F305">
            <v>5</v>
          </cell>
          <cell r="G305" t="str">
            <v>H</v>
          </cell>
          <cell r="H305" t="str">
            <v>221</v>
          </cell>
          <cell r="I305" t="str">
            <v>Union</v>
          </cell>
          <cell r="J305">
            <v>2.5</v>
          </cell>
          <cell r="K305">
            <v>2.5000000000000001E-2</v>
          </cell>
          <cell r="L305">
            <v>0.05</v>
          </cell>
        </row>
        <row r="306">
          <cell r="A306" t="str">
            <v>Jackson,Michael P</v>
          </cell>
          <cell r="C306">
            <v>75358.399999999994</v>
          </cell>
          <cell r="D306">
            <v>10</v>
          </cell>
          <cell r="E306">
            <v>0</v>
          </cell>
          <cell r="F306">
            <v>10</v>
          </cell>
          <cell r="G306" t="str">
            <v>H</v>
          </cell>
          <cell r="H306" t="str">
            <v>232</v>
          </cell>
          <cell r="I306" t="str">
            <v>Union</v>
          </cell>
          <cell r="J306">
            <v>3</v>
          </cell>
          <cell r="K306">
            <v>0.03</v>
          </cell>
          <cell r="L306">
            <v>0.1</v>
          </cell>
        </row>
        <row r="307">
          <cell r="A307" t="str">
            <v>Jaeger,Maximilian</v>
          </cell>
          <cell r="C307">
            <v>75358.399999999994</v>
          </cell>
          <cell r="D307">
            <v>8</v>
          </cell>
          <cell r="E307">
            <v>0</v>
          </cell>
          <cell r="F307">
            <v>8</v>
          </cell>
          <cell r="G307" t="str">
            <v>H</v>
          </cell>
          <cell r="H307" t="str">
            <v>214</v>
          </cell>
          <cell r="I307" t="str">
            <v>Union</v>
          </cell>
          <cell r="J307">
            <v>3</v>
          </cell>
          <cell r="K307">
            <v>0.03</v>
          </cell>
          <cell r="L307">
            <v>0.08</v>
          </cell>
        </row>
        <row r="308">
          <cell r="A308" t="str">
            <v>Jaeger,Nathan P</v>
          </cell>
          <cell r="C308">
            <v>68744</v>
          </cell>
          <cell r="D308">
            <v>1</v>
          </cell>
          <cell r="E308">
            <v>0</v>
          </cell>
          <cell r="F308">
            <v>1</v>
          </cell>
          <cell r="G308" t="str">
            <v>H</v>
          </cell>
          <cell r="H308" t="str">
            <v>140</v>
          </cell>
          <cell r="I308" t="str">
            <v>Union</v>
          </cell>
          <cell r="J308">
            <v>0.5</v>
          </cell>
          <cell r="K308">
            <v>5.0000000000000001E-3</v>
          </cell>
          <cell r="L308">
            <v>0.01</v>
          </cell>
        </row>
        <row r="309">
          <cell r="A309" t="str">
            <v>Jasumback,Francis D</v>
          </cell>
          <cell r="C309">
            <v>92144</v>
          </cell>
          <cell r="D309">
            <v>15</v>
          </cell>
          <cell r="E309">
            <v>0</v>
          </cell>
          <cell r="F309">
            <v>15</v>
          </cell>
          <cell r="G309" t="str">
            <v>H</v>
          </cell>
          <cell r="H309" t="str">
            <v>130</v>
          </cell>
          <cell r="I309" t="str">
            <v>Union</v>
          </cell>
          <cell r="J309">
            <v>3</v>
          </cell>
          <cell r="K309">
            <v>0.03</v>
          </cell>
          <cell r="L309">
            <v>0.15</v>
          </cell>
        </row>
        <row r="310">
          <cell r="A310" t="str">
            <v>Jennings,Michael G</v>
          </cell>
          <cell r="C310">
            <v>75358.399999999994</v>
          </cell>
          <cell r="D310">
            <v>0</v>
          </cell>
          <cell r="E310">
            <v>0</v>
          </cell>
          <cell r="F310">
            <v>0</v>
          </cell>
          <cell r="G310" t="str">
            <v>H</v>
          </cell>
          <cell r="H310" t="str">
            <v>209</v>
          </cell>
          <cell r="I310" t="str">
            <v>Union</v>
          </cell>
          <cell r="J310">
            <v>0</v>
          </cell>
          <cell r="K310">
            <v>0</v>
          </cell>
          <cell r="L310">
            <v>0</v>
          </cell>
        </row>
        <row r="311">
          <cell r="A311" t="str">
            <v>Johns,Rayla A</v>
          </cell>
          <cell r="C311">
            <v>27435.200000000001</v>
          </cell>
          <cell r="D311">
            <v>4</v>
          </cell>
          <cell r="E311">
            <v>0</v>
          </cell>
          <cell r="F311">
            <v>4</v>
          </cell>
          <cell r="G311" t="str">
            <v>H</v>
          </cell>
          <cell r="H311" t="str">
            <v>544</v>
          </cell>
          <cell r="I311" t="str">
            <v>Non-Union</v>
          </cell>
          <cell r="J311">
            <v>2</v>
          </cell>
          <cell r="K311">
            <v>0.02</v>
          </cell>
          <cell r="L311">
            <v>0.04</v>
          </cell>
        </row>
        <row r="312">
          <cell r="A312" t="str">
            <v>Johnson,Darlene F</v>
          </cell>
          <cell r="C312">
            <v>48838.400000000001</v>
          </cell>
          <cell r="D312">
            <v>6</v>
          </cell>
          <cell r="E312">
            <v>0</v>
          </cell>
          <cell r="F312">
            <v>6</v>
          </cell>
          <cell r="G312" t="str">
            <v>H</v>
          </cell>
          <cell r="H312" t="str">
            <v>630</v>
          </cell>
          <cell r="I312" t="str">
            <v>Non-Union</v>
          </cell>
          <cell r="J312">
            <v>3</v>
          </cell>
          <cell r="K312">
            <v>0.03</v>
          </cell>
          <cell r="L312">
            <v>0.06</v>
          </cell>
        </row>
        <row r="313">
          <cell r="A313" t="str">
            <v>Johnson,Ivan J</v>
          </cell>
          <cell r="C313">
            <v>103500.8</v>
          </cell>
          <cell r="D313">
            <v>8</v>
          </cell>
          <cell r="E313">
            <v>0</v>
          </cell>
          <cell r="F313">
            <v>8</v>
          </cell>
          <cell r="G313" t="str">
            <v>S</v>
          </cell>
          <cell r="H313" t="str">
            <v>630</v>
          </cell>
          <cell r="I313" t="str">
            <v>Non-Union</v>
          </cell>
          <cell r="J313">
            <v>3</v>
          </cell>
          <cell r="K313">
            <v>0.03</v>
          </cell>
          <cell r="L313">
            <v>0.08</v>
          </cell>
        </row>
        <row r="314">
          <cell r="A314" t="str">
            <v>Johnson,Jane E</v>
          </cell>
          <cell r="C314">
            <v>48651.199999999997</v>
          </cell>
          <cell r="D314">
            <v>15</v>
          </cell>
          <cell r="E314">
            <v>0</v>
          </cell>
          <cell r="F314">
            <v>15</v>
          </cell>
          <cell r="G314" t="str">
            <v>H</v>
          </cell>
          <cell r="H314" t="str">
            <v>550</v>
          </cell>
          <cell r="I314" t="str">
            <v>Non-Union</v>
          </cell>
          <cell r="J314">
            <v>3</v>
          </cell>
          <cell r="K314">
            <v>0.03</v>
          </cell>
          <cell r="L314">
            <v>0.15</v>
          </cell>
        </row>
        <row r="315">
          <cell r="A315" t="str">
            <v>Johnson,Joseph A</v>
          </cell>
          <cell r="C315">
            <v>58011.199999999997</v>
          </cell>
          <cell r="D315">
            <v>6</v>
          </cell>
          <cell r="E315">
            <v>0</v>
          </cell>
          <cell r="F315">
            <v>6</v>
          </cell>
          <cell r="G315" t="str">
            <v>H</v>
          </cell>
          <cell r="H315" t="str">
            <v>505</v>
          </cell>
          <cell r="I315" t="str">
            <v>Union</v>
          </cell>
          <cell r="J315">
            <v>3</v>
          </cell>
          <cell r="K315">
            <v>0.03</v>
          </cell>
          <cell r="L315">
            <v>0.06</v>
          </cell>
        </row>
        <row r="316">
          <cell r="A316" t="str">
            <v>Johnson,Mark A</v>
          </cell>
          <cell r="C316">
            <v>58011.199999999997</v>
          </cell>
          <cell r="D316">
            <v>6</v>
          </cell>
          <cell r="E316">
            <v>0</v>
          </cell>
          <cell r="F316">
            <v>6</v>
          </cell>
          <cell r="G316" t="str">
            <v>H</v>
          </cell>
          <cell r="H316" t="str">
            <v>505</v>
          </cell>
          <cell r="I316" t="str">
            <v>Union</v>
          </cell>
          <cell r="J316">
            <v>3</v>
          </cell>
          <cell r="K316">
            <v>0.03</v>
          </cell>
          <cell r="L316">
            <v>0.06</v>
          </cell>
        </row>
        <row r="317">
          <cell r="A317" t="str">
            <v>Johnson,Mary C</v>
          </cell>
          <cell r="C317">
            <v>30264</v>
          </cell>
          <cell r="D317">
            <v>6</v>
          </cell>
          <cell r="E317">
            <v>0</v>
          </cell>
          <cell r="F317">
            <v>6</v>
          </cell>
          <cell r="G317" t="str">
            <v>H</v>
          </cell>
          <cell r="H317" t="str">
            <v>538</v>
          </cell>
          <cell r="I317" t="str">
            <v>Non-Union</v>
          </cell>
          <cell r="J317">
            <v>3</v>
          </cell>
          <cell r="K317">
            <v>0.03</v>
          </cell>
          <cell r="L317">
            <v>0.06</v>
          </cell>
        </row>
        <row r="318">
          <cell r="A318" t="str">
            <v>Johnson,Trace</v>
          </cell>
          <cell r="C318">
            <v>61048</v>
          </cell>
          <cell r="D318">
            <v>6</v>
          </cell>
          <cell r="E318">
            <v>0</v>
          </cell>
          <cell r="F318">
            <v>6</v>
          </cell>
          <cell r="G318" t="str">
            <v>H</v>
          </cell>
          <cell r="H318" t="str">
            <v>209</v>
          </cell>
          <cell r="I318" t="str">
            <v>Union</v>
          </cell>
          <cell r="J318">
            <v>3</v>
          </cell>
          <cell r="K318">
            <v>0.03</v>
          </cell>
          <cell r="L318">
            <v>0.06</v>
          </cell>
        </row>
        <row r="319">
          <cell r="A319" t="str">
            <v>Johnston,James J</v>
          </cell>
          <cell r="C319">
            <v>89481.600000000006</v>
          </cell>
          <cell r="D319">
            <v>8</v>
          </cell>
          <cell r="E319">
            <v>0</v>
          </cell>
          <cell r="F319">
            <v>8</v>
          </cell>
          <cell r="G319" t="str">
            <v>H</v>
          </cell>
          <cell r="H319" t="str">
            <v>252</v>
          </cell>
          <cell r="I319" t="str">
            <v>Union</v>
          </cell>
          <cell r="J319">
            <v>3</v>
          </cell>
          <cell r="K319">
            <v>0.03</v>
          </cell>
          <cell r="L319">
            <v>0.08</v>
          </cell>
        </row>
        <row r="320">
          <cell r="A320" t="str">
            <v>Johnston,Michael L</v>
          </cell>
          <cell r="C320">
            <v>48859.199999999997</v>
          </cell>
          <cell r="D320">
            <v>6</v>
          </cell>
          <cell r="E320">
            <v>0</v>
          </cell>
          <cell r="F320">
            <v>6</v>
          </cell>
          <cell r="G320" t="str">
            <v>H</v>
          </cell>
          <cell r="H320" t="str">
            <v>656</v>
          </cell>
          <cell r="I320" t="str">
            <v>Non-Union</v>
          </cell>
          <cell r="J320">
            <v>3</v>
          </cell>
          <cell r="K320">
            <v>0.03</v>
          </cell>
          <cell r="L320">
            <v>0.06</v>
          </cell>
        </row>
        <row r="321">
          <cell r="A321" t="str">
            <v>Jones,Felicia</v>
          </cell>
          <cell r="C321">
            <v>10764</v>
          </cell>
          <cell r="D321">
            <v>0</v>
          </cell>
          <cell r="E321">
            <v>0</v>
          </cell>
          <cell r="F321">
            <v>0</v>
          </cell>
          <cell r="G321" t="str">
            <v>H</v>
          </cell>
          <cell r="H321" t="str">
            <v>214</v>
          </cell>
          <cell r="I321" t="str">
            <v>Non-Union</v>
          </cell>
          <cell r="J321">
            <v>0</v>
          </cell>
          <cell r="K321">
            <v>0</v>
          </cell>
          <cell r="L321">
            <v>0</v>
          </cell>
        </row>
        <row r="322">
          <cell r="A322" t="str">
            <v>Jones,Michael D</v>
          </cell>
          <cell r="C322">
            <v>106974.39999999999</v>
          </cell>
          <cell r="D322">
            <v>17</v>
          </cell>
          <cell r="E322">
            <v>0</v>
          </cell>
          <cell r="F322">
            <v>17</v>
          </cell>
          <cell r="G322" t="str">
            <v>S</v>
          </cell>
          <cell r="H322" t="str">
            <v>216</v>
          </cell>
          <cell r="I322" t="str">
            <v>Non-Union</v>
          </cell>
          <cell r="J322">
            <v>3</v>
          </cell>
          <cell r="K322">
            <v>0.03</v>
          </cell>
          <cell r="L322">
            <v>0.17</v>
          </cell>
        </row>
        <row r="323">
          <cell r="A323" t="str">
            <v>Jones,Randy S</v>
          </cell>
          <cell r="C323">
            <v>78457.600000000006</v>
          </cell>
          <cell r="D323">
            <v>7</v>
          </cell>
          <cell r="E323">
            <v>0</v>
          </cell>
          <cell r="F323">
            <v>7</v>
          </cell>
          <cell r="G323" t="str">
            <v>H</v>
          </cell>
          <cell r="H323" t="str">
            <v>110</v>
          </cell>
          <cell r="I323" t="str">
            <v>Union</v>
          </cell>
          <cell r="J323">
            <v>3</v>
          </cell>
          <cell r="K323">
            <v>0.03</v>
          </cell>
          <cell r="L323">
            <v>7.0000000000000007E-2</v>
          </cell>
        </row>
        <row r="324">
          <cell r="A324" t="str">
            <v>Jones,Travis L</v>
          </cell>
          <cell r="C324">
            <v>96179.199999999997</v>
          </cell>
          <cell r="D324">
            <v>0</v>
          </cell>
          <cell r="E324">
            <v>0</v>
          </cell>
          <cell r="F324">
            <v>0</v>
          </cell>
          <cell r="G324" t="str">
            <v>S</v>
          </cell>
          <cell r="H324" t="str">
            <v>508</v>
          </cell>
          <cell r="I324" t="str">
            <v>Non-Union</v>
          </cell>
          <cell r="J324">
            <v>0</v>
          </cell>
          <cell r="K324">
            <v>0</v>
          </cell>
          <cell r="L324">
            <v>0</v>
          </cell>
        </row>
        <row r="325">
          <cell r="A325" t="str">
            <v>Kalm,Tommy D</v>
          </cell>
          <cell r="C325">
            <v>55432</v>
          </cell>
          <cell r="D325">
            <v>0</v>
          </cell>
          <cell r="E325">
            <v>0</v>
          </cell>
          <cell r="F325">
            <v>0</v>
          </cell>
          <cell r="G325" t="str">
            <v>H</v>
          </cell>
          <cell r="H325" t="str">
            <v>654</v>
          </cell>
          <cell r="I325" t="str">
            <v>Union</v>
          </cell>
          <cell r="J325">
            <v>0</v>
          </cell>
          <cell r="K325">
            <v>0</v>
          </cell>
          <cell r="L325">
            <v>0</v>
          </cell>
        </row>
        <row r="326">
          <cell r="A326" t="str">
            <v>Kaughman,Roger A</v>
          </cell>
          <cell r="C326">
            <v>71219.199999999997</v>
          </cell>
          <cell r="D326">
            <v>10</v>
          </cell>
          <cell r="E326">
            <v>0</v>
          </cell>
          <cell r="F326">
            <v>10</v>
          </cell>
          <cell r="G326" t="str">
            <v>S</v>
          </cell>
          <cell r="H326" t="str">
            <v>539</v>
          </cell>
          <cell r="I326" t="str">
            <v>Non-Union</v>
          </cell>
          <cell r="J326">
            <v>3</v>
          </cell>
          <cell r="K326">
            <v>0.03</v>
          </cell>
          <cell r="L326">
            <v>0.1</v>
          </cell>
        </row>
        <row r="327">
          <cell r="A327" t="str">
            <v>Keith,W Scott</v>
          </cell>
          <cell r="C327">
            <v>128648</v>
          </cell>
          <cell r="D327">
            <v>0</v>
          </cell>
          <cell r="E327">
            <v>0</v>
          </cell>
          <cell r="F327">
            <v>0</v>
          </cell>
          <cell r="G327" t="str">
            <v>S</v>
          </cell>
          <cell r="H327" t="str">
            <v>660</v>
          </cell>
          <cell r="I327" t="str">
            <v>Non-Union</v>
          </cell>
          <cell r="J327">
            <v>0</v>
          </cell>
          <cell r="K327">
            <v>0</v>
          </cell>
          <cell r="L327">
            <v>0</v>
          </cell>
        </row>
        <row r="328">
          <cell r="A328" t="str">
            <v>Kell,Tamra L</v>
          </cell>
          <cell r="C328">
            <v>27996.799999999999</v>
          </cell>
          <cell r="D328">
            <v>0</v>
          </cell>
          <cell r="E328">
            <v>0</v>
          </cell>
          <cell r="F328">
            <v>0</v>
          </cell>
          <cell r="G328" t="str">
            <v>H</v>
          </cell>
          <cell r="H328" t="str">
            <v>550</v>
          </cell>
          <cell r="I328" t="str">
            <v>Non-Union</v>
          </cell>
          <cell r="J328">
            <v>0</v>
          </cell>
          <cell r="K328">
            <v>0</v>
          </cell>
          <cell r="L328">
            <v>0</v>
          </cell>
        </row>
        <row r="329">
          <cell r="A329" t="str">
            <v>Keller,Randall D</v>
          </cell>
          <cell r="C329">
            <v>75358.399999999994</v>
          </cell>
          <cell r="D329">
            <v>10</v>
          </cell>
          <cell r="E329">
            <v>0</v>
          </cell>
          <cell r="F329">
            <v>10</v>
          </cell>
          <cell r="G329" t="str">
            <v>H</v>
          </cell>
          <cell r="H329" t="str">
            <v>213</v>
          </cell>
          <cell r="I329" t="str">
            <v>Union</v>
          </cell>
          <cell r="J329">
            <v>3</v>
          </cell>
          <cell r="K329">
            <v>0.03</v>
          </cell>
          <cell r="L329">
            <v>0.1</v>
          </cell>
        </row>
        <row r="330">
          <cell r="A330" t="str">
            <v>Kelley,Craig L</v>
          </cell>
          <cell r="C330">
            <v>92144</v>
          </cell>
          <cell r="D330">
            <v>0</v>
          </cell>
          <cell r="E330">
            <v>0</v>
          </cell>
          <cell r="F330">
            <v>0</v>
          </cell>
          <cell r="G330" t="str">
            <v>H</v>
          </cell>
          <cell r="H330" t="str">
            <v>110</v>
          </cell>
          <cell r="I330" t="str">
            <v>Union</v>
          </cell>
          <cell r="J330">
            <v>0</v>
          </cell>
          <cell r="K330">
            <v>0</v>
          </cell>
          <cell r="L330">
            <v>0</v>
          </cell>
        </row>
        <row r="331">
          <cell r="A331" t="str">
            <v>Kelly,Candice N</v>
          </cell>
          <cell r="C331">
            <v>31304</v>
          </cell>
          <cell r="D331">
            <v>6</v>
          </cell>
          <cell r="E331">
            <v>0</v>
          </cell>
          <cell r="F331">
            <v>6</v>
          </cell>
          <cell r="G331" t="str">
            <v>H</v>
          </cell>
          <cell r="H331" t="str">
            <v>550</v>
          </cell>
          <cell r="I331" t="str">
            <v>Non-Union</v>
          </cell>
          <cell r="J331">
            <v>3</v>
          </cell>
          <cell r="K331">
            <v>0.03</v>
          </cell>
          <cell r="L331">
            <v>0.06</v>
          </cell>
        </row>
        <row r="332">
          <cell r="A332" t="str">
            <v>Kennedy,Curtis M</v>
          </cell>
          <cell r="C332">
            <v>98716.800000000003</v>
          </cell>
          <cell r="D332">
            <v>6</v>
          </cell>
          <cell r="E332">
            <v>0</v>
          </cell>
          <cell r="F332">
            <v>6</v>
          </cell>
          <cell r="G332" t="str">
            <v>S</v>
          </cell>
          <cell r="H332" t="str">
            <v>130</v>
          </cell>
          <cell r="I332" t="str">
            <v>Non-Union</v>
          </cell>
          <cell r="J332">
            <v>3</v>
          </cell>
          <cell r="K332">
            <v>0.03</v>
          </cell>
          <cell r="L332">
            <v>0.06</v>
          </cell>
        </row>
        <row r="333">
          <cell r="A333" t="str">
            <v>Kennedy,Gerald D</v>
          </cell>
          <cell r="C333">
            <v>75358.399999999994</v>
          </cell>
          <cell r="D333">
            <v>11</v>
          </cell>
          <cell r="E333">
            <v>0</v>
          </cell>
          <cell r="F333">
            <v>11</v>
          </cell>
          <cell r="G333" t="str">
            <v>H</v>
          </cell>
          <cell r="H333" t="str">
            <v>120</v>
          </cell>
          <cell r="I333" t="str">
            <v>Union</v>
          </cell>
          <cell r="J333">
            <v>3</v>
          </cell>
          <cell r="K333">
            <v>0.03</v>
          </cell>
          <cell r="L333">
            <v>0.11</v>
          </cell>
        </row>
        <row r="334">
          <cell r="A334" t="str">
            <v>Kennedy,Robert J</v>
          </cell>
          <cell r="C334">
            <v>75358.399999999994</v>
          </cell>
          <cell r="D334">
            <v>0</v>
          </cell>
          <cell r="E334">
            <v>6</v>
          </cell>
          <cell r="F334">
            <v>6</v>
          </cell>
          <cell r="G334" t="str">
            <v>H</v>
          </cell>
          <cell r="H334" t="str">
            <v>215</v>
          </cell>
          <cell r="I334" t="str">
            <v>Union</v>
          </cell>
          <cell r="J334">
            <v>3</v>
          </cell>
          <cell r="K334">
            <v>0.03</v>
          </cell>
          <cell r="L334">
            <v>0.06</v>
          </cell>
        </row>
        <row r="335">
          <cell r="A335" t="str">
            <v>Ketcham,John G</v>
          </cell>
          <cell r="C335">
            <v>82700.800000000003</v>
          </cell>
          <cell r="D335">
            <v>8</v>
          </cell>
          <cell r="E335">
            <v>0</v>
          </cell>
          <cell r="F335">
            <v>8</v>
          </cell>
          <cell r="G335" t="str">
            <v>H</v>
          </cell>
          <cell r="H335" t="str">
            <v>216</v>
          </cell>
          <cell r="I335" t="str">
            <v>Union</v>
          </cell>
          <cell r="J335">
            <v>3</v>
          </cell>
          <cell r="K335">
            <v>0.03</v>
          </cell>
          <cell r="L335">
            <v>0.08</v>
          </cell>
        </row>
        <row r="336">
          <cell r="A336" t="str">
            <v>Keys,Johnny D</v>
          </cell>
          <cell r="C336">
            <v>58011.199999999997</v>
          </cell>
          <cell r="D336">
            <v>6</v>
          </cell>
          <cell r="E336">
            <v>0</v>
          </cell>
          <cell r="F336">
            <v>6</v>
          </cell>
          <cell r="G336" t="str">
            <v>H</v>
          </cell>
          <cell r="H336" t="str">
            <v>505</v>
          </cell>
          <cell r="I336" t="str">
            <v>Union</v>
          </cell>
          <cell r="J336">
            <v>3</v>
          </cell>
          <cell r="K336">
            <v>0.03</v>
          </cell>
          <cell r="L336">
            <v>0.06</v>
          </cell>
        </row>
        <row r="337">
          <cell r="A337" t="str">
            <v>Kidwell,Michael L</v>
          </cell>
          <cell r="C337">
            <v>71760</v>
          </cell>
          <cell r="D337">
            <v>14</v>
          </cell>
          <cell r="E337">
            <v>0</v>
          </cell>
          <cell r="F337">
            <v>14</v>
          </cell>
          <cell r="G337" t="str">
            <v>S</v>
          </cell>
          <cell r="H337" t="str">
            <v>255</v>
          </cell>
          <cell r="I337" t="str">
            <v>Non-Union</v>
          </cell>
          <cell r="J337">
            <v>3</v>
          </cell>
          <cell r="K337">
            <v>0.03</v>
          </cell>
          <cell r="L337">
            <v>0.14000000000000001</v>
          </cell>
        </row>
        <row r="338">
          <cell r="A338" t="str">
            <v>King,Bethany Q</v>
          </cell>
          <cell r="C338">
            <v>69097.600000000006</v>
          </cell>
          <cell r="D338">
            <v>4</v>
          </cell>
          <cell r="E338">
            <v>0</v>
          </cell>
          <cell r="F338">
            <v>4</v>
          </cell>
          <cell r="G338" t="str">
            <v>S</v>
          </cell>
          <cell r="H338" t="str">
            <v>250</v>
          </cell>
          <cell r="I338" t="str">
            <v>Non-Union</v>
          </cell>
          <cell r="J338">
            <v>2</v>
          </cell>
          <cell r="K338">
            <v>0.02</v>
          </cell>
          <cell r="L338">
            <v>0.04</v>
          </cell>
        </row>
        <row r="339">
          <cell r="A339" t="str">
            <v>Kinsley,Matthew R</v>
          </cell>
          <cell r="C339">
            <v>61048</v>
          </cell>
          <cell r="D339">
            <v>6</v>
          </cell>
          <cell r="E339">
            <v>0</v>
          </cell>
          <cell r="F339">
            <v>6</v>
          </cell>
          <cell r="G339" t="str">
            <v>H</v>
          </cell>
          <cell r="H339" t="str">
            <v>212</v>
          </cell>
          <cell r="I339" t="str">
            <v>Union</v>
          </cell>
          <cell r="J339">
            <v>3</v>
          </cell>
          <cell r="K339">
            <v>0.03</v>
          </cell>
          <cell r="L339">
            <v>0.06</v>
          </cell>
        </row>
        <row r="340">
          <cell r="A340" t="str">
            <v>Kirsch,Thomas E</v>
          </cell>
          <cell r="C340">
            <v>79580.800000000003</v>
          </cell>
          <cell r="D340">
            <v>25</v>
          </cell>
          <cell r="E340">
            <v>0</v>
          </cell>
          <cell r="F340">
            <v>25</v>
          </cell>
          <cell r="G340" t="str">
            <v>S</v>
          </cell>
          <cell r="H340" t="str">
            <v>510</v>
          </cell>
          <cell r="I340" t="str">
            <v>Non-Union</v>
          </cell>
          <cell r="J340">
            <v>3</v>
          </cell>
          <cell r="K340">
            <v>0.03</v>
          </cell>
          <cell r="L340">
            <v>0.25</v>
          </cell>
        </row>
        <row r="341">
          <cell r="A341" t="str">
            <v>Kissel,Patricia G</v>
          </cell>
          <cell r="C341">
            <v>31512</v>
          </cell>
          <cell r="D341">
            <v>3</v>
          </cell>
          <cell r="E341">
            <v>0</v>
          </cell>
          <cell r="F341">
            <v>3</v>
          </cell>
          <cell r="G341" t="str">
            <v>H</v>
          </cell>
          <cell r="H341" t="str">
            <v>260</v>
          </cell>
          <cell r="I341" t="str">
            <v>Non-Union</v>
          </cell>
          <cell r="J341">
            <v>1.5</v>
          </cell>
          <cell r="K341">
            <v>1.4999999999999999E-2</v>
          </cell>
          <cell r="L341">
            <v>0.03</v>
          </cell>
        </row>
        <row r="342">
          <cell r="A342" t="str">
            <v>Kite,Jeffrey L</v>
          </cell>
          <cell r="C342">
            <v>82700.800000000003</v>
          </cell>
          <cell r="D342">
            <v>12</v>
          </cell>
          <cell r="E342">
            <v>0</v>
          </cell>
          <cell r="F342">
            <v>12</v>
          </cell>
          <cell r="G342" t="str">
            <v>H</v>
          </cell>
          <cell r="H342" t="str">
            <v>213</v>
          </cell>
          <cell r="I342" t="str">
            <v>Union</v>
          </cell>
          <cell r="J342">
            <v>3</v>
          </cell>
          <cell r="K342">
            <v>0.03</v>
          </cell>
          <cell r="L342">
            <v>0.12</v>
          </cell>
        </row>
        <row r="343">
          <cell r="A343" t="str">
            <v>Knight,Eric D</v>
          </cell>
          <cell r="C343">
            <v>75358.399999999994</v>
          </cell>
          <cell r="D343">
            <v>6</v>
          </cell>
          <cell r="E343">
            <v>0</v>
          </cell>
          <cell r="F343">
            <v>6</v>
          </cell>
          <cell r="G343" t="str">
            <v>H</v>
          </cell>
          <cell r="H343" t="str">
            <v>232</v>
          </cell>
          <cell r="I343" t="str">
            <v>Union</v>
          </cell>
          <cell r="J343">
            <v>3</v>
          </cell>
          <cell r="K343">
            <v>0.03</v>
          </cell>
          <cell r="L343">
            <v>0.06</v>
          </cell>
        </row>
        <row r="344">
          <cell r="A344" t="str">
            <v>Knight,Joseph G</v>
          </cell>
          <cell r="C344">
            <v>75358.399999999994</v>
          </cell>
          <cell r="D344">
            <v>0</v>
          </cell>
          <cell r="E344">
            <v>0</v>
          </cell>
          <cell r="F344">
            <v>0</v>
          </cell>
          <cell r="G344" t="str">
            <v>H</v>
          </cell>
          <cell r="H344" t="str">
            <v>216</v>
          </cell>
          <cell r="I344" t="str">
            <v>Union</v>
          </cell>
          <cell r="J344">
            <v>0</v>
          </cell>
          <cell r="K344">
            <v>0</v>
          </cell>
          <cell r="L344">
            <v>0</v>
          </cell>
        </row>
        <row r="345">
          <cell r="A345" t="str">
            <v>Kotzman,Cynthia L</v>
          </cell>
          <cell r="C345">
            <v>58011.199999999997</v>
          </cell>
          <cell r="D345">
            <v>18</v>
          </cell>
          <cell r="E345">
            <v>0</v>
          </cell>
          <cell r="F345">
            <v>18</v>
          </cell>
          <cell r="G345" t="str">
            <v>H</v>
          </cell>
          <cell r="H345" t="str">
            <v>505</v>
          </cell>
          <cell r="I345" t="str">
            <v>Union</v>
          </cell>
          <cell r="J345">
            <v>3</v>
          </cell>
          <cell r="K345">
            <v>0.03</v>
          </cell>
          <cell r="L345">
            <v>0.18</v>
          </cell>
        </row>
        <row r="346">
          <cell r="A346" t="str">
            <v>Kramer,Vicki Lynn</v>
          </cell>
          <cell r="C346">
            <v>39707.199999999997</v>
          </cell>
          <cell r="D346">
            <v>6</v>
          </cell>
          <cell r="E346">
            <v>0</v>
          </cell>
          <cell r="F346">
            <v>6</v>
          </cell>
          <cell r="G346" t="str">
            <v>H</v>
          </cell>
          <cell r="H346" t="str">
            <v>110</v>
          </cell>
          <cell r="I346" t="str">
            <v>Non-Union</v>
          </cell>
          <cell r="J346">
            <v>3</v>
          </cell>
          <cell r="K346">
            <v>0.03</v>
          </cell>
          <cell r="L346">
            <v>0.06</v>
          </cell>
        </row>
        <row r="347">
          <cell r="A347" t="str">
            <v>Krause,Terry A</v>
          </cell>
          <cell r="C347">
            <v>88025.600000000006</v>
          </cell>
          <cell r="D347">
            <v>6</v>
          </cell>
          <cell r="E347">
            <v>0</v>
          </cell>
          <cell r="F347">
            <v>6</v>
          </cell>
          <cell r="G347" t="str">
            <v>H</v>
          </cell>
          <cell r="H347" t="str">
            <v>195</v>
          </cell>
          <cell r="I347" t="str">
            <v>Union</v>
          </cell>
          <cell r="J347">
            <v>3</v>
          </cell>
          <cell r="K347">
            <v>0.03</v>
          </cell>
          <cell r="L347">
            <v>0.06</v>
          </cell>
        </row>
        <row r="348">
          <cell r="A348" t="str">
            <v>Krueger,Mary E</v>
          </cell>
          <cell r="C348">
            <v>32302.400000000001</v>
          </cell>
          <cell r="D348">
            <v>6</v>
          </cell>
          <cell r="E348">
            <v>0</v>
          </cell>
          <cell r="F348">
            <v>6</v>
          </cell>
          <cell r="G348" t="str">
            <v>H</v>
          </cell>
          <cell r="H348" t="str">
            <v>549</v>
          </cell>
          <cell r="I348" t="str">
            <v>Non-Union</v>
          </cell>
          <cell r="J348">
            <v>3</v>
          </cell>
          <cell r="K348">
            <v>0.03</v>
          </cell>
          <cell r="L348">
            <v>0.06</v>
          </cell>
        </row>
        <row r="349">
          <cell r="A349" t="str">
            <v>Lacey,Garth M</v>
          </cell>
          <cell r="C349">
            <v>82700.800000000003</v>
          </cell>
          <cell r="D349">
            <v>10</v>
          </cell>
          <cell r="E349">
            <v>0</v>
          </cell>
          <cell r="F349">
            <v>10</v>
          </cell>
          <cell r="G349" t="str">
            <v>H</v>
          </cell>
          <cell r="H349" t="str">
            <v>214</v>
          </cell>
          <cell r="I349" t="str">
            <v>Union</v>
          </cell>
          <cell r="J349">
            <v>3</v>
          </cell>
          <cell r="K349">
            <v>0.03</v>
          </cell>
          <cell r="L349">
            <v>0.1</v>
          </cell>
        </row>
        <row r="350">
          <cell r="A350" t="str">
            <v>Lance,Steven R</v>
          </cell>
          <cell r="C350">
            <v>73819.199999999997</v>
          </cell>
          <cell r="D350">
            <v>0</v>
          </cell>
          <cell r="E350">
            <v>6</v>
          </cell>
          <cell r="F350">
            <v>6</v>
          </cell>
          <cell r="G350" t="str">
            <v>S</v>
          </cell>
          <cell r="H350" t="str">
            <v>630</v>
          </cell>
          <cell r="I350" t="str">
            <v>Non-Union</v>
          </cell>
          <cell r="J350">
            <v>3</v>
          </cell>
          <cell r="K350">
            <v>0.03</v>
          </cell>
          <cell r="L350">
            <v>0.06</v>
          </cell>
        </row>
        <row r="351">
          <cell r="A351" t="str">
            <v>Land,Joan E</v>
          </cell>
          <cell r="C351">
            <v>70824</v>
          </cell>
          <cell r="D351">
            <v>6</v>
          </cell>
          <cell r="E351">
            <v>0</v>
          </cell>
          <cell r="F351">
            <v>6</v>
          </cell>
          <cell r="G351" t="str">
            <v>S</v>
          </cell>
          <cell r="H351" t="str">
            <v>660</v>
          </cell>
          <cell r="I351" t="str">
            <v>Non-Union</v>
          </cell>
          <cell r="J351">
            <v>3</v>
          </cell>
          <cell r="K351">
            <v>0.03</v>
          </cell>
          <cell r="L351">
            <v>0.06</v>
          </cell>
        </row>
        <row r="352">
          <cell r="A352" t="str">
            <v>Landes,Roger</v>
          </cell>
          <cell r="C352">
            <v>73257.600000000006</v>
          </cell>
          <cell r="D352">
            <v>6</v>
          </cell>
          <cell r="E352">
            <v>0</v>
          </cell>
          <cell r="F352">
            <v>6</v>
          </cell>
          <cell r="G352" t="str">
            <v>H</v>
          </cell>
          <cell r="H352" t="str">
            <v>110</v>
          </cell>
          <cell r="I352" t="str">
            <v>Union</v>
          </cell>
          <cell r="J352">
            <v>3</v>
          </cell>
          <cell r="K352">
            <v>0.03</v>
          </cell>
          <cell r="L352">
            <v>0.06</v>
          </cell>
        </row>
        <row r="353">
          <cell r="A353" t="str">
            <v>Landoll,Drew W</v>
          </cell>
          <cell r="C353">
            <v>74505.600000000006</v>
          </cell>
          <cell r="D353">
            <v>10</v>
          </cell>
          <cell r="E353">
            <v>0</v>
          </cell>
          <cell r="F353">
            <v>10</v>
          </cell>
          <cell r="G353" t="str">
            <v>S</v>
          </cell>
          <cell r="H353" t="str">
            <v>110</v>
          </cell>
          <cell r="I353" t="str">
            <v>Non-Union</v>
          </cell>
          <cell r="J353">
            <v>3</v>
          </cell>
          <cell r="K353">
            <v>0.03</v>
          </cell>
          <cell r="L353">
            <v>0.1</v>
          </cell>
        </row>
        <row r="354">
          <cell r="A354" t="str">
            <v>Lansford,Emily N</v>
          </cell>
          <cell r="C354">
            <v>42140.800000000003</v>
          </cell>
          <cell r="D354">
            <v>11</v>
          </cell>
          <cell r="E354">
            <v>0</v>
          </cell>
          <cell r="F354">
            <v>11</v>
          </cell>
          <cell r="G354" t="str">
            <v>H</v>
          </cell>
          <cell r="H354" t="str">
            <v>263</v>
          </cell>
          <cell r="I354" t="str">
            <v>Non-Union</v>
          </cell>
          <cell r="J354">
            <v>3</v>
          </cell>
          <cell r="K354">
            <v>0.03</v>
          </cell>
          <cell r="L354">
            <v>0.11</v>
          </cell>
        </row>
        <row r="355">
          <cell r="A355" t="str">
            <v>Largent,Cheryl A</v>
          </cell>
          <cell r="C355">
            <v>36836.800000000003</v>
          </cell>
          <cell r="D355">
            <v>6</v>
          </cell>
          <cell r="E355">
            <v>0</v>
          </cell>
          <cell r="F355">
            <v>6</v>
          </cell>
          <cell r="G355" t="str">
            <v>H</v>
          </cell>
          <cell r="H355" t="str">
            <v>110</v>
          </cell>
          <cell r="I355" t="str">
            <v>Non-Union</v>
          </cell>
          <cell r="J355">
            <v>3</v>
          </cell>
          <cell r="K355">
            <v>0.03</v>
          </cell>
          <cell r="L355">
            <v>0.06</v>
          </cell>
        </row>
        <row r="356">
          <cell r="A356" t="str">
            <v>Larrabee,Dorothy</v>
          </cell>
          <cell r="C356">
            <v>27726.400000000001</v>
          </cell>
          <cell r="D356">
            <v>0</v>
          </cell>
          <cell r="E356">
            <v>0</v>
          </cell>
          <cell r="F356">
            <v>0</v>
          </cell>
          <cell r="G356" t="str">
            <v>H</v>
          </cell>
          <cell r="H356" t="str">
            <v>538</v>
          </cell>
          <cell r="I356" t="str">
            <v>Non-Union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Larson,Cory W</v>
          </cell>
          <cell r="C357">
            <v>101337.60000000001</v>
          </cell>
          <cell r="D357">
            <v>6</v>
          </cell>
          <cell r="E357">
            <v>0</v>
          </cell>
          <cell r="F357">
            <v>6</v>
          </cell>
          <cell r="G357" t="str">
            <v>S</v>
          </cell>
          <cell r="H357" t="str">
            <v>120</v>
          </cell>
          <cell r="I357" t="str">
            <v>Non-Union</v>
          </cell>
          <cell r="J357">
            <v>3</v>
          </cell>
          <cell r="K357">
            <v>0.03</v>
          </cell>
          <cell r="L357">
            <v>0.06</v>
          </cell>
        </row>
        <row r="358">
          <cell r="A358" t="str">
            <v>Lassiter,Mitse L</v>
          </cell>
          <cell r="C358">
            <v>46675.199999999997</v>
          </cell>
          <cell r="D358">
            <v>15</v>
          </cell>
          <cell r="E358">
            <v>0</v>
          </cell>
          <cell r="F358">
            <v>15</v>
          </cell>
          <cell r="G358" t="str">
            <v>S</v>
          </cell>
          <cell r="H358" t="str">
            <v>420</v>
          </cell>
          <cell r="I358" t="str">
            <v>Non-Union</v>
          </cell>
          <cell r="J358">
            <v>3</v>
          </cell>
          <cell r="K358">
            <v>0.03</v>
          </cell>
          <cell r="L358">
            <v>0.15</v>
          </cell>
        </row>
        <row r="359">
          <cell r="A359" t="str">
            <v>Laster,Michael B</v>
          </cell>
          <cell r="C359">
            <v>67828.800000000003</v>
          </cell>
          <cell r="D359">
            <v>6</v>
          </cell>
          <cell r="E359">
            <v>2</v>
          </cell>
          <cell r="F359">
            <v>8</v>
          </cell>
          <cell r="G359" t="str">
            <v>H</v>
          </cell>
          <cell r="H359" t="str">
            <v>236</v>
          </cell>
          <cell r="I359" t="str">
            <v>Union</v>
          </cell>
          <cell r="J359">
            <v>3</v>
          </cell>
          <cell r="K359">
            <v>0.03</v>
          </cell>
          <cell r="L359">
            <v>0.08</v>
          </cell>
        </row>
        <row r="360">
          <cell r="A360" t="str">
            <v>Laurance,Steven J</v>
          </cell>
          <cell r="C360">
            <v>82700.800000000003</v>
          </cell>
          <cell r="D360">
            <v>6</v>
          </cell>
          <cell r="E360">
            <v>0</v>
          </cell>
          <cell r="F360">
            <v>6</v>
          </cell>
          <cell r="G360" t="str">
            <v>H</v>
          </cell>
          <cell r="H360" t="str">
            <v>212</v>
          </cell>
          <cell r="I360" t="str">
            <v>Union</v>
          </cell>
          <cell r="J360">
            <v>3</v>
          </cell>
          <cell r="K360">
            <v>0.03</v>
          </cell>
          <cell r="L360">
            <v>0.06</v>
          </cell>
        </row>
        <row r="361">
          <cell r="A361" t="str">
            <v>Lawrence,David N</v>
          </cell>
          <cell r="C361">
            <v>75358.399999999994</v>
          </cell>
          <cell r="D361">
            <v>3</v>
          </cell>
          <cell r="E361">
            <v>0</v>
          </cell>
          <cell r="F361">
            <v>3</v>
          </cell>
          <cell r="G361" t="str">
            <v>H</v>
          </cell>
          <cell r="H361" t="str">
            <v>211</v>
          </cell>
          <cell r="I361" t="str">
            <v>Union</v>
          </cell>
          <cell r="J361">
            <v>1.5</v>
          </cell>
          <cell r="K361">
            <v>1.4999999999999999E-2</v>
          </cell>
          <cell r="L361">
            <v>0.03</v>
          </cell>
        </row>
        <row r="362">
          <cell r="A362" t="str">
            <v>Lawver,Michael R</v>
          </cell>
          <cell r="C362">
            <v>58011.199999999997</v>
          </cell>
          <cell r="D362">
            <v>8</v>
          </cell>
          <cell r="E362">
            <v>0</v>
          </cell>
          <cell r="F362">
            <v>8</v>
          </cell>
          <cell r="G362" t="str">
            <v>H</v>
          </cell>
          <cell r="H362" t="str">
            <v>505</v>
          </cell>
          <cell r="I362" t="str">
            <v>Union</v>
          </cell>
          <cell r="J362">
            <v>3</v>
          </cell>
          <cell r="K362">
            <v>0.03</v>
          </cell>
          <cell r="L362">
            <v>0.08</v>
          </cell>
        </row>
        <row r="363">
          <cell r="A363" t="str">
            <v>Layne,David A</v>
          </cell>
          <cell r="C363">
            <v>82888</v>
          </cell>
          <cell r="D363">
            <v>15</v>
          </cell>
          <cell r="E363">
            <v>0</v>
          </cell>
          <cell r="F363">
            <v>15</v>
          </cell>
          <cell r="G363" t="str">
            <v>S</v>
          </cell>
          <cell r="H363" t="str">
            <v>310</v>
          </cell>
          <cell r="I363" t="str">
            <v>Non-Union</v>
          </cell>
          <cell r="J363">
            <v>3</v>
          </cell>
          <cell r="K363">
            <v>0.03</v>
          </cell>
          <cell r="L363">
            <v>0.15</v>
          </cell>
        </row>
        <row r="364">
          <cell r="A364" t="str">
            <v>Lebeda,Jeffrey R</v>
          </cell>
          <cell r="C364">
            <v>63668.800000000003</v>
          </cell>
          <cell r="D364">
            <v>5</v>
          </cell>
          <cell r="E364">
            <v>0</v>
          </cell>
          <cell r="F364">
            <v>5</v>
          </cell>
          <cell r="G364" t="str">
            <v>S</v>
          </cell>
          <cell r="H364" t="str">
            <v>640</v>
          </cell>
          <cell r="I364" t="str">
            <v>Non-Union</v>
          </cell>
          <cell r="J364">
            <v>2.5</v>
          </cell>
          <cell r="K364">
            <v>2.5000000000000001E-2</v>
          </cell>
          <cell r="L364">
            <v>0.05</v>
          </cell>
        </row>
        <row r="365">
          <cell r="A365" t="str">
            <v>Lee,Chance B</v>
          </cell>
          <cell r="C365">
            <v>58011.199999999997</v>
          </cell>
          <cell r="D365">
            <v>10</v>
          </cell>
          <cell r="E365">
            <v>0</v>
          </cell>
          <cell r="F365">
            <v>10</v>
          </cell>
          <cell r="G365" t="str">
            <v>H</v>
          </cell>
          <cell r="H365" t="str">
            <v>505</v>
          </cell>
          <cell r="I365" t="str">
            <v>Union</v>
          </cell>
          <cell r="J365">
            <v>3</v>
          </cell>
          <cell r="K365">
            <v>0.03</v>
          </cell>
          <cell r="L365">
            <v>0.1</v>
          </cell>
        </row>
        <row r="366">
          <cell r="A366" t="str">
            <v>Lee,Debra A</v>
          </cell>
          <cell r="C366">
            <v>65187.199999999997</v>
          </cell>
          <cell r="D366">
            <v>6</v>
          </cell>
          <cell r="E366">
            <v>0</v>
          </cell>
          <cell r="F366">
            <v>6</v>
          </cell>
          <cell r="G366" t="str">
            <v>S</v>
          </cell>
          <cell r="H366" t="str">
            <v>505</v>
          </cell>
          <cell r="I366" t="str">
            <v>Non-Union</v>
          </cell>
          <cell r="J366">
            <v>3</v>
          </cell>
          <cell r="K366">
            <v>0.03</v>
          </cell>
          <cell r="L366">
            <v>0.06</v>
          </cell>
        </row>
        <row r="367">
          <cell r="A367" t="str">
            <v>Lee,Jeffery P</v>
          </cell>
          <cell r="C367">
            <v>76689.600000000006</v>
          </cell>
          <cell r="D367">
            <v>10</v>
          </cell>
          <cell r="E367">
            <v>3</v>
          </cell>
          <cell r="F367">
            <v>13</v>
          </cell>
          <cell r="G367" t="str">
            <v>S</v>
          </cell>
          <cell r="H367" t="str">
            <v>405</v>
          </cell>
          <cell r="I367" t="str">
            <v>Non-Union</v>
          </cell>
          <cell r="J367">
            <v>3</v>
          </cell>
          <cell r="K367">
            <v>0.03</v>
          </cell>
          <cell r="L367">
            <v>0.13</v>
          </cell>
        </row>
        <row r="368">
          <cell r="A368" t="str">
            <v>Lee,Phillip W</v>
          </cell>
          <cell r="C368">
            <v>77937.600000000006</v>
          </cell>
          <cell r="D368">
            <v>15</v>
          </cell>
          <cell r="E368">
            <v>0</v>
          </cell>
          <cell r="F368">
            <v>15</v>
          </cell>
          <cell r="G368" t="str">
            <v>H</v>
          </cell>
          <cell r="H368" t="str">
            <v>232</v>
          </cell>
          <cell r="I368" t="str">
            <v>Union</v>
          </cell>
          <cell r="J368">
            <v>3</v>
          </cell>
          <cell r="K368">
            <v>0.03</v>
          </cell>
          <cell r="L368">
            <v>0.15</v>
          </cell>
        </row>
        <row r="369">
          <cell r="A369" t="str">
            <v>LeFever,William F</v>
          </cell>
          <cell r="C369">
            <v>78457.600000000006</v>
          </cell>
          <cell r="D369">
            <v>5</v>
          </cell>
          <cell r="E369">
            <v>0</v>
          </cell>
          <cell r="F369">
            <v>5</v>
          </cell>
          <cell r="G369" t="str">
            <v>H</v>
          </cell>
          <cell r="H369" t="str">
            <v>110</v>
          </cell>
          <cell r="I369" t="str">
            <v>Union</v>
          </cell>
          <cell r="J369">
            <v>2.5</v>
          </cell>
          <cell r="K369">
            <v>2.5000000000000001E-2</v>
          </cell>
          <cell r="L369">
            <v>0.05</v>
          </cell>
        </row>
        <row r="370">
          <cell r="A370" t="str">
            <v>LeJeune,Linda J</v>
          </cell>
          <cell r="C370">
            <v>35235.199999999997</v>
          </cell>
          <cell r="D370">
            <v>0</v>
          </cell>
          <cell r="E370">
            <v>0</v>
          </cell>
          <cell r="F370">
            <v>0</v>
          </cell>
          <cell r="G370" t="str">
            <v>H</v>
          </cell>
          <cell r="H370" t="str">
            <v>544</v>
          </cell>
          <cell r="I370" t="str">
            <v>Non-Union</v>
          </cell>
          <cell r="J370">
            <v>0</v>
          </cell>
          <cell r="K370">
            <v>0</v>
          </cell>
          <cell r="L370">
            <v>0</v>
          </cell>
        </row>
        <row r="371">
          <cell r="A371" t="str">
            <v>Lett,Bradley D</v>
          </cell>
          <cell r="C371">
            <v>76523.199999999997</v>
          </cell>
          <cell r="D371">
            <v>6</v>
          </cell>
          <cell r="E371">
            <v>0</v>
          </cell>
          <cell r="F371">
            <v>6</v>
          </cell>
          <cell r="G371" t="str">
            <v>S</v>
          </cell>
          <cell r="H371" t="str">
            <v>539</v>
          </cell>
          <cell r="I371" t="str">
            <v>Non-Union</v>
          </cell>
          <cell r="J371">
            <v>3</v>
          </cell>
          <cell r="K371">
            <v>0.03</v>
          </cell>
          <cell r="L371">
            <v>0.06</v>
          </cell>
        </row>
        <row r="372">
          <cell r="A372" t="str">
            <v>Lewis,Randall R</v>
          </cell>
          <cell r="C372">
            <v>73257.600000000006</v>
          </cell>
          <cell r="D372">
            <v>6</v>
          </cell>
          <cell r="E372">
            <v>0</v>
          </cell>
          <cell r="F372">
            <v>6</v>
          </cell>
          <cell r="G372" t="str">
            <v>H</v>
          </cell>
          <cell r="H372" t="str">
            <v>110</v>
          </cell>
          <cell r="I372" t="str">
            <v>Union</v>
          </cell>
          <cell r="J372">
            <v>3</v>
          </cell>
          <cell r="K372">
            <v>0.03</v>
          </cell>
          <cell r="L372">
            <v>0.06</v>
          </cell>
        </row>
        <row r="373">
          <cell r="A373" t="str">
            <v>Lightle Jr.,David W</v>
          </cell>
          <cell r="C373">
            <v>73923.199999999997</v>
          </cell>
          <cell r="D373">
            <v>0</v>
          </cell>
          <cell r="E373">
            <v>0</v>
          </cell>
          <cell r="F373">
            <v>0</v>
          </cell>
          <cell r="G373" t="str">
            <v>S</v>
          </cell>
          <cell r="H373" t="str">
            <v>630</v>
          </cell>
          <cell r="I373" t="str">
            <v>Non-Union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Lindsey,John E</v>
          </cell>
          <cell r="C374">
            <v>75358.399999999994</v>
          </cell>
          <cell r="D374">
            <v>6</v>
          </cell>
          <cell r="E374">
            <v>0</v>
          </cell>
          <cell r="F374">
            <v>6</v>
          </cell>
          <cell r="G374" t="str">
            <v>H</v>
          </cell>
          <cell r="H374" t="str">
            <v>120</v>
          </cell>
          <cell r="I374" t="str">
            <v>Union</v>
          </cell>
          <cell r="J374">
            <v>3</v>
          </cell>
          <cell r="K374">
            <v>0.03</v>
          </cell>
          <cell r="L374">
            <v>0.06</v>
          </cell>
        </row>
        <row r="375">
          <cell r="A375" t="str">
            <v>Long,Brian M</v>
          </cell>
          <cell r="C375">
            <v>67828.800000000003</v>
          </cell>
          <cell r="D375">
            <v>6</v>
          </cell>
          <cell r="E375">
            <v>0</v>
          </cell>
          <cell r="F375">
            <v>6</v>
          </cell>
          <cell r="G375" t="str">
            <v>H</v>
          </cell>
          <cell r="H375" t="str">
            <v>236</v>
          </cell>
          <cell r="I375" t="str">
            <v>Union</v>
          </cell>
          <cell r="J375">
            <v>3</v>
          </cell>
          <cell r="K375">
            <v>0.03</v>
          </cell>
          <cell r="L375">
            <v>0.06</v>
          </cell>
        </row>
        <row r="376">
          <cell r="A376" t="str">
            <v>Long,Kalem D</v>
          </cell>
          <cell r="C376">
            <v>69014.399999999994</v>
          </cell>
          <cell r="D376">
            <v>12</v>
          </cell>
          <cell r="E376">
            <v>13</v>
          </cell>
          <cell r="F376">
            <v>25</v>
          </cell>
          <cell r="G376" t="str">
            <v>S</v>
          </cell>
          <cell r="H376" t="str">
            <v>255</v>
          </cell>
          <cell r="I376" t="str">
            <v>Non-Union</v>
          </cell>
          <cell r="J376">
            <v>3</v>
          </cell>
          <cell r="K376">
            <v>0.03</v>
          </cell>
          <cell r="L376">
            <v>0.25</v>
          </cell>
        </row>
        <row r="377">
          <cell r="A377" t="str">
            <v>Lowry,Eric L</v>
          </cell>
          <cell r="C377">
            <v>67828.800000000003</v>
          </cell>
          <cell r="D377">
            <v>9</v>
          </cell>
          <cell r="E377">
            <v>0</v>
          </cell>
          <cell r="F377">
            <v>9</v>
          </cell>
          <cell r="G377" t="str">
            <v>H</v>
          </cell>
          <cell r="H377" t="str">
            <v>215</v>
          </cell>
          <cell r="I377" t="str">
            <v>Union</v>
          </cell>
          <cell r="J377">
            <v>3</v>
          </cell>
          <cell r="K377">
            <v>0.03</v>
          </cell>
          <cell r="L377">
            <v>0.09</v>
          </cell>
        </row>
        <row r="378">
          <cell r="A378" t="str">
            <v>Loyd,Kelli O</v>
          </cell>
          <cell r="C378">
            <v>51396.800000000003</v>
          </cell>
          <cell r="D378">
            <v>7</v>
          </cell>
          <cell r="E378">
            <v>0</v>
          </cell>
          <cell r="F378">
            <v>7</v>
          </cell>
          <cell r="G378" t="str">
            <v>S</v>
          </cell>
          <cell r="H378" t="str">
            <v>550</v>
          </cell>
          <cell r="I378" t="str">
            <v>Non-Union</v>
          </cell>
          <cell r="J378">
            <v>3</v>
          </cell>
          <cell r="K378">
            <v>0.03</v>
          </cell>
          <cell r="L378">
            <v>7.0000000000000007E-2</v>
          </cell>
        </row>
        <row r="379">
          <cell r="A379" t="str">
            <v>Ludwig,Taylor J</v>
          </cell>
          <cell r="C379">
            <v>58011.199999999997</v>
          </cell>
          <cell r="D379">
            <v>3</v>
          </cell>
          <cell r="E379">
            <v>0</v>
          </cell>
          <cell r="F379">
            <v>3</v>
          </cell>
          <cell r="G379" t="str">
            <v>H</v>
          </cell>
          <cell r="H379" t="str">
            <v>505</v>
          </cell>
          <cell r="I379" t="str">
            <v>Union</v>
          </cell>
          <cell r="J379">
            <v>1.5</v>
          </cell>
          <cell r="K379">
            <v>1.4999999999999999E-2</v>
          </cell>
          <cell r="L379">
            <v>0.03</v>
          </cell>
        </row>
        <row r="380">
          <cell r="A380" t="str">
            <v>Lugenbell,Dennis R</v>
          </cell>
          <cell r="C380">
            <v>75358.399999999994</v>
          </cell>
          <cell r="D380">
            <v>6</v>
          </cell>
          <cell r="E380">
            <v>0</v>
          </cell>
          <cell r="F380">
            <v>6</v>
          </cell>
          <cell r="G380" t="str">
            <v>H</v>
          </cell>
          <cell r="H380" t="str">
            <v>140</v>
          </cell>
          <cell r="I380" t="str">
            <v>Union</v>
          </cell>
          <cell r="J380">
            <v>3</v>
          </cell>
          <cell r="K380">
            <v>0.03</v>
          </cell>
          <cell r="L380">
            <v>0.06</v>
          </cell>
        </row>
        <row r="381">
          <cell r="A381" t="str">
            <v>Lumley,Matthew G</v>
          </cell>
          <cell r="C381">
            <v>75358.399999999994</v>
          </cell>
          <cell r="D381">
            <v>6</v>
          </cell>
          <cell r="E381">
            <v>0</v>
          </cell>
          <cell r="F381">
            <v>6</v>
          </cell>
          <cell r="G381" t="str">
            <v>H</v>
          </cell>
          <cell r="H381" t="str">
            <v>209</v>
          </cell>
          <cell r="I381" t="str">
            <v>Union</v>
          </cell>
          <cell r="J381">
            <v>3</v>
          </cell>
          <cell r="K381">
            <v>0.03</v>
          </cell>
          <cell r="L381">
            <v>0.06</v>
          </cell>
        </row>
        <row r="382">
          <cell r="A382" t="str">
            <v>Luton,Cherie A</v>
          </cell>
          <cell r="C382">
            <v>58260.800000000003</v>
          </cell>
          <cell r="D382">
            <v>3</v>
          </cell>
          <cell r="E382">
            <v>0</v>
          </cell>
          <cell r="F382">
            <v>3</v>
          </cell>
          <cell r="G382" t="str">
            <v>S</v>
          </cell>
          <cell r="H382" t="str">
            <v>530</v>
          </cell>
          <cell r="I382" t="str">
            <v>Non-Union</v>
          </cell>
          <cell r="J382">
            <v>1.5</v>
          </cell>
          <cell r="K382">
            <v>1.4999999999999999E-2</v>
          </cell>
          <cell r="L382">
            <v>0.03</v>
          </cell>
        </row>
        <row r="383">
          <cell r="A383" t="str">
            <v>Mackey,Sheldon W</v>
          </cell>
          <cell r="C383">
            <v>75358.399999999994</v>
          </cell>
          <cell r="D383">
            <v>7</v>
          </cell>
          <cell r="E383">
            <v>0</v>
          </cell>
          <cell r="F383">
            <v>7</v>
          </cell>
          <cell r="G383" t="str">
            <v>H</v>
          </cell>
          <cell r="H383" t="str">
            <v>217</v>
          </cell>
          <cell r="I383" t="str">
            <v>Union</v>
          </cell>
          <cell r="J383">
            <v>3</v>
          </cell>
          <cell r="K383">
            <v>0.03</v>
          </cell>
          <cell r="L383">
            <v>7.0000000000000007E-2</v>
          </cell>
        </row>
        <row r="384">
          <cell r="A384" t="str">
            <v>Mackey,Thomas S</v>
          </cell>
          <cell r="C384">
            <v>95388.800000000003</v>
          </cell>
          <cell r="D384">
            <v>6</v>
          </cell>
          <cell r="E384">
            <v>0</v>
          </cell>
          <cell r="F384">
            <v>6</v>
          </cell>
          <cell r="G384" t="str">
            <v>S</v>
          </cell>
          <cell r="H384" t="str">
            <v>219</v>
          </cell>
          <cell r="I384" t="str">
            <v>Non-Union</v>
          </cell>
          <cell r="J384">
            <v>3</v>
          </cell>
          <cell r="K384">
            <v>0.03</v>
          </cell>
          <cell r="L384">
            <v>0.06</v>
          </cell>
        </row>
        <row r="385">
          <cell r="A385" t="str">
            <v>Mahan,Loy J</v>
          </cell>
          <cell r="C385">
            <v>71302.399999999994</v>
          </cell>
          <cell r="D385">
            <v>6</v>
          </cell>
          <cell r="E385">
            <v>0</v>
          </cell>
          <cell r="F385">
            <v>6</v>
          </cell>
          <cell r="G385" t="str">
            <v>H</v>
          </cell>
          <cell r="H385" t="str">
            <v>195</v>
          </cell>
          <cell r="I385" t="str">
            <v>Union</v>
          </cell>
          <cell r="J385">
            <v>3</v>
          </cell>
          <cell r="K385">
            <v>0.03</v>
          </cell>
          <cell r="L385">
            <v>0.06</v>
          </cell>
        </row>
        <row r="386">
          <cell r="A386" t="str">
            <v>Main,John W</v>
          </cell>
          <cell r="C386">
            <v>81203.199999999997</v>
          </cell>
          <cell r="D386">
            <v>0</v>
          </cell>
          <cell r="E386">
            <v>0</v>
          </cell>
          <cell r="F386">
            <v>0</v>
          </cell>
          <cell r="G386" t="str">
            <v>H</v>
          </cell>
          <cell r="H386" t="str">
            <v>222</v>
          </cell>
          <cell r="I386" t="str">
            <v>Union</v>
          </cell>
          <cell r="J386">
            <v>0</v>
          </cell>
          <cell r="K386">
            <v>0</v>
          </cell>
          <cell r="L386">
            <v>0</v>
          </cell>
        </row>
        <row r="387">
          <cell r="A387" t="str">
            <v>Malcolm,Michael S</v>
          </cell>
          <cell r="C387">
            <v>88025.600000000006</v>
          </cell>
          <cell r="D387">
            <v>6</v>
          </cell>
          <cell r="E387">
            <v>0</v>
          </cell>
          <cell r="F387">
            <v>6</v>
          </cell>
          <cell r="G387" t="str">
            <v>H</v>
          </cell>
          <cell r="H387" t="str">
            <v>195</v>
          </cell>
          <cell r="I387" t="str">
            <v>Union</v>
          </cell>
          <cell r="J387">
            <v>3</v>
          </cell>
          <cell r="K387">
            <v>0.03</v>
          </cell>
          <cell r="L387">
            <v>0.06</v>
          </cell>
        </row>
        <row r="388">
          <cell r="A388" t="str">
            <v>Malcolm,Scott D</v>
          </cell>
          <cell r="C388">
            <v>101774.39999999999</v>
          </cell>
          <cell r="D388">
            <v>20</v>
          </cell>
          <cell r="E388">
            <v>0</v>
          </cell>
          <cell r="F388">
            <v>20</v>
          </cell>
          <cell r="G388" t="str">
            <v>S</v>
          </cell>
          <cell r="H388" t="str">
            <v>630</v>
          </cell>
          <cell r="I388" t="str">
            <v>Non-Union</v>
          </cell>
          <cell r="J388">
            <v>3</v>
          </cell>
          <cell r="K388">
            <v>0.03</v>
          </cell>
          <cell r="L388">
            <v>0.2</v>
          </cell>
        </row>
        <row r="389">
          <cell r="A389" t="str">
            <v>Mallory,Genee L</v>
          </cell>
          <cell r="C389">
            <v>44907.199999999997</v>
          </cell>
          <cell r="D389">
            <v>9</v>
          </cell>
          <cell r="E389">
            <v>0</v>
          </cell>
          <cell r="F389">
            <v>9</v>
          </cell>
          <cell r="G389" t="str">
            <v>H</v>
          </cell>
          <cell r="H389" t="str">
            <v>101</v>
          </cell>
          <cell r="I389" t="str">
            <v>Non-Union</v>
          </cell>
          <cell r="J389">
            <v>3</v>
          </cell>
          <cell r="K389">
            <v>0.03</v>
          </cell>
          <cell r="L389">
            <v>0.09</v>
          </cell>
        </row>
        <row r="390">
          <cell r="A390" t="str">
            <v>Marrs,Justin L</v>
          </cell>
          <cell r="C390">
            <v>67828.800000000003</v>
          </cell>
          <cell r="D390">
            <v>6</v>
          </cell>
          <cell r="E390">
            <v>0</v>
          </cell>
          <cell r="F390">
            <v>6</v>
          </cell>
          <cell r="G390" t="str">
            <v>H</v>
          </cell>
          <cell r="H390" t="str">
            <v>214</v>
          </cell>
          <cell r="I390" t="str">
            <v>Union</v>
          </cell>
          <cell r="J390">
            <v>3</v>
          </cell>
          <cell r="K390">
            <v>0.03</v>
          </cell>
          <cell r="L390">
            <v>0.06</v>
          </cell>
        </row>
        <row r="391">
          <cell r="A391" t="str">
            <v>Marshall,Cathy E</v>
          </cell>
          <cell r="C391">
            <v>41537.599999999999</v>
          </cell>
          <cell r="D391">
            <v>6</v>
          </cell>
          <cell r="E391">
            <v>0</v>
          </cell>
          <cell r="F391">
            <v>6</v>
          </cell>
          <cell r="G391" t="str">
            <v>H</v>
          </cell>
          <cell r="H391" t="str">
            <v>130</v>
          </cell>
          <cell r="I391" t="str">
            <v>Non-Union</v>
          </cell>
          <cell r="J391">
            <v>3</v>
          </cell>
          <cell r="K391">
            <v>0.03</v>
          </cell>
          <cell r="L391">
            <v>0.06</v>
          </cell>
        </row>
        <row r="392">
          <cell r="A392" t="str">
            <v>Marshall,Jeffrey P</v>
          </cell>
          <cell r="C392">
            <v>88025.600000000006</v>
          </cell>
          <cell r="D392">
            <v>8</v>
          </cell>
          <cell r="E392">
            <v>0</v>
          </cell>
          <cell r="F392">
            <v>8</v>
          </cell>
          <cell r="G392" t="str">
            <v>S</v>
          </cell>
          <cell r="H392" t="str">
            <v>630</v>
          </cell>
          <cell r="I392" t="str">
            <v>Non-Union</v>
          </cell>
          <cell r="J392">
            <v>3</v>
          </cell>
          <cell r="K392">
            <v>0.03</v>
          </cell>
          <cell r="L392">
            <v>0.08</v>
          </cell>
        </row>
        <row r="393">
          <cell r="A393" t="str">
            <v>Marti,Deidra A</v>
          </cell>
          <cell r="C393">
            <v>35297.599999999999</v>
          </cell>
          <cell r="D393">
            <v>12</v>
          </cell>
          <cell r="E393">
            <v>0</v>
          </cell>
          <cell r="F393">
            <v>12</v>
          </cell>
          <cell r="G393" t="str">
            <v>H</v>
          </cell>
          <cell r="H393" t="str">
            <v>550</v>
          </cell>
          <cell r="I393" t="str">
            <v>Non-Union</v>
          </cell>
          <cell r="J393">
            <v>3</v>
          </cell>
          <cell r="K393">
            <v>0.03</v>
          </cell>
          <cell r="L393">
            <v>0.12</v>
          </cell>
        </row>
        <row r="394">
          <cell r="A394" t="str">
            <v>Massey,Andy D</v>
          </cell>
          <cell r="C394">
            <v>86673.600000000006</v>
          </cell>
          <cell r="D394">
            <v>4</v>
          </cell>
          <cell r="E394">
            <v>0</v>
          </cell>
          <cell r="F394">
            <v>4</v>
          </cell>
          <cell r="G394" t="str">
            <v>H</v>
          </cell>
          <cell r="H394" t="str">
            <v>110</v>
          </cell>
          <cell r="I394" t="str">
            <v>Union</v>
          </cell>
          <cell r="J394">
            <v>2</v>
          </cell>
          <cell r="K394">
            <v>0.02</v>
          </cell>
          <cell r="L394">
            <v>0.04</v>
          </cell>
        </row>
        <row r="395">
          <cell r="A395" t="str">
            <v>Massey,Robert V</v>
          </cell>
          <cell r="C395">
            <v>73985.600000000006</v>
          </cell>
          <cell r="D395">
            <v>20</v>
          </cell>
          <cell r="E395">
            <v>0</v>
          </cell>
          <cell r="F395">
            <v>20</v>
          </cell>
          <cell r="G395" t="str">
            <v>H</v>
          </cell>
          <cell r="H395" t="str">
            <v>130</v>
          </cell>
          <cell r="I395" t="str">
            <v>Union</v>
          </cell>
          <cell r="J395">
            <v>3</v>
          </cell>
          <cell r="K395">
            <v>0.03</v>
          </cell>
          <cell r="L395">
            <v>0.2</v>
          </cell>
        </row>
        <row r="396">
          <cell r="A396" t="str">
            <v>Maus,Julie A</v>
          </cell>
          <cell r="C396">
            <v>67412.800000000003</v>
          </cell>
          <cell r="D396">
            <v>12</v>
          </cell>
          <cell r="E396">
            <v>0</v>
          </cell>
          <cell r="F396">
            <v>12</v>
          </cell>
          <cell r="G396" t="str">
            <v>S</v>
          </cell>
          <cell r="H396" t="str">
            <v>520</v>
          </cell>
          <cell r="I396" t="str">
            <v>Non-Union</v>
          </cell>
          <cell r="J396">
            <v>3</v>
          </cell>
          <cell r="K396">
            <v>0.03</v>
          </cell>
          <cell r="L396">
            <v>0.12</v>
          </cell>
        </row>
        <row r="397">
          <cell r="A397" t="str">
            <v>Maynard,Doreen J</v>
          </cell>
          <cell r="C397">
            <v>42411.199999999997</v>
          </cell>
          <cell r="D397">
            <v>6</v>
          </cell>
          <cell r="E397">
            <v>0</v>
          </cell>
          <cell r="F397">
            <v>6</v>
          </cell>
          <cell r="G397" t="str">
            <v>H</v>
          </cell>
          <cell r="H397" t="str">
            <v>550</v>
          </cell>
          <cell r="I397" t="str">
            <v>Non-Union</v>
          </cell>
          <cell r="J397">
            <v>3</v>
          </cell>
          <cell r="K397">
            <v>0.03</v>
          </cell>
          <cell r="L397">
            <v>0.06</v>
          </cell>
        </row>
        <row r="398">
          <cell r="A398" t="str">
            <v>Maze,Daniel Thomas</v>
          </cell>
          <cell r="C398">
            <v>61048</v>
          </cell>
          <cell r="D398">
            <v>10</v>
          </cell>
          <cell r="E398">
            <v>0</v>
          </cell>
          <cell r="F398">
            <v>10</v>
          </cell>
          <cell r="G398" t="str">
            <v>H</v>
          </cell>
          <cell r="H398" t="str">
            <v>213</v>
          </cell>
          <cell r="I398" t="str">
            <v>Union</v>
          </cell>
          <cell r="J398">
            <v>3</v>
          </cell>
          <cell r="K398">
            <v>0.03</v>
          </cell>
          <cell r="L398">
            <v>0.1</v>
          </cell>
        </row>
        <row r="399">
          <cell r="A399" t="str">
            <v>McAlester,Betty Jean Robin</v>
          </cell>
          <cell r="C399">
            <v>63856</v>
          </cell>
          <cell r="D399">
            <v>15</v>
          </cell>
          <cell r="E399">
            <v>0</v>
          </cell>
          <cell r="F399">
            <v>15</v>
          </cell>
          <cell r="G399" t="str">
            <v>S</v>
          </cell>
          <cell r="H399" t="str">
            <v>520</v>
          </cell>
          <cell r="I399" t="str">
            <v>Non-Union</v>
          </cell>
          <cell r="J399">
            <v>3</v>
          </cell>
          <cell r="K399">
            <v>0.03</v>
          </cell>
          <cell r="L399">
            <v>0.15</v>
          </cell>
        </row>
        <row r="400">
          <cell r="A400" t="str">
            <v>McCloud,Rick A</v>
          </cell>
          <cell r="C400">
            <v>10712</v>
          </cell>
          <cell r="D400">
            <v>0</v>
          </cell>
          <cell r="E400">
            <v>0</v>
          </cell>
          <cell r="F400">
            <v>0</v>
          </cell>
          <cell r="G400" t="str">
            <v>H</v>
          </cell>
          <cell r="H400" t="str">
            <v>215</v>
          </cell>
          <cell r="I400" t="str">
            <v>Non-Union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McCord,Richard L</v>
          </cell>
          <cell r="C401">
            <v>133640</v>
          </cell>
          <cell r="D401">
            <v>14</v>
          </cell>
          <cell r="E401">
            <v>0</v>
          </cell>
          <cell r="F401">
            <v>14</v>
          </cell>
          <cell r="G401" t="str">
            <v>S</v>
          </cell>
          <cell r="H401" t="str">
            <v>250</v>
          </cell>
          <cell r="I401" t="str">
            <v>Non-Union</v>
          </cell>
          <cell r="J401">
            <v>3</v>
          </cell>
          <cell r="K401">
            <v>0.03</v>
          </cell>
          <cell r="L401">
            <v>0.14000000000000001</v>
          </cell>
        </row>
        <row r="402">
          <cell r="A402" t="str">
            <v>McGarrah,Samuel S</v>
          </cell>
          <cell r="C402">
            <v>129875.2</v>
          </cell>
          <cell r="D402">
            <v>10</v>
          </cell>
          <cell r="E402">
            <v>0</v>
          </cell>
          <cell r="F402">
            <v>10</v>
          </cell>
          <cell r="G402" t="str">
            <v>S</v>
          </cell>
          <cell r="H402" t="str">
            <v>560</v>
          </cell>
          <cell r="I402" t="str">
            <v>Non-Union</v>
          </cell>
          <cell r="J402">
            <v>3</v>
          </cell>
          <cell r="K402">
            <v>0.03</v>
          </cell>
          <cell r="L402">
            <v>0.1</v>
          </cell>
        </row>
        <row r="403">
          <cell r="A403" t="str">
            <v>McGovern,Robert F</v>
          </cell>
          <cell r="C403">
            <v>58406.400000000001</v>
          </cell>
          <cell r="D403">
            <v>6</v>
          </cell>
          <cell r="E403">
            <v>0</v>
          </cell>
          <cell r="F403">
            <v>6</v>
          </cell>
          <cell r="G403" t="str">
            <v>S</v>
          </cell>
          <cell r="H403" t="str">
            <v>219</v>
          </cell>
          <cell r="I403" t="str">
            <v>Non-Union</v>
          </cell>
          <cell r="J403">
            <v>3</v>
          </cell>
          <cell r="K403">
            <v>0.03</v>
          </cell>
          <cell r="L403">
            <v>0.06</v>
          </cell>
        </row>
        <row r="404">
          <cell r="A404" t="str">
            <v>McGuire,Kathleen M</v>
          </cell>
          <cell r="C404">
            <v>37190.400000000001</v>
          </cell>
          <cell r="D404">
            <v>6</v>
          </cell>
          <cell r="E404">
            <v>0</v>
          </cell>
          <cell r="F404">
            <v>6</v>
          </cell>
          <cell r="G404" t="str">
            <v>H</v>
          </cell>
          <cell r="H404" t="str">
            <v>544</v>
          </cell>
          <cell r="I404" t="str">
            <v>Non-Union</v>
          </cell>
          <cell r="J404">
            <v>3</v>
          </cell>
          <cell r="K404">
            <v>0.03</v>
          </cell>
          <cell r="L404">
            <v>0.06</v>
          </cell>
        </row>
        <row r="405">
          <cell r="A405" t="str">
            <v>McLean,Brett M</v>
          </cell>
          <cell r="C405">
            <v>88004.800000000003</v>
          </cell>
          <cell r="D405">
            <v>0</v>
          </cell>
          <cell r="E405">
            <v>3</v>
          </cell>
          <cell r="F405">
            <v>3</v>
          </cell>
          <cell r="G405" t="str">
            <v>S</v>
          </cell>
          <cell r="H405" t="str">
            <v>195</v>
          </cell>
          <cell r="I405" t="str">
            <v>Non-Union</v>
          </cell>
          <cell r="J405">
            <v>1.5</v>
          </cell>
          <cell r="K405">
            <v>1.4999999999999999E-2</v>
          </cell>
          <cell r="L405">
            <v>0.03</v>
          </cell>
        </row>
        <row r="406">
          <cell r="A406" t="str">
            <v>McNeil Jr,William D</v>
          </cell>
          <cell r="C406">
            <v>85342.399999999994</v>
          </cell>
          <cell r="D406">
            <v>1</v>
          </cell>
          <cell r="E406">
            <v>0</v>
          </cell>
          <cell r="F406">
            <v>1</v>
          </cell>
          <cell r="G406" t="str">
            <v>S</v>
          </cell>
          <cell r="H406" t="str">
            <v>195</v>
          </cell>
          <cell r="I406" t="str">
            <v>Non-Union</v>
          </cell>
          <cell r="J406">
            <v>0.5</v>
          </cell>
          <cell r="K406">
            <v>5.0000000000000001E-3</v>
          </cell>
          <cell r="L406">
            <v>0.01</v>
          </cell>
        </row>
        <row r="407">
          <cell r="A407" t="str">
            <v>Mead,Chaase M</v>
          </cell>
          <cell r="C407">
            <v>47528</v>
          </cell>
          <cell r="D407">
            <v>6</v>
          </cell>
          <cell r="E407">
            <v>0</v>
          </cell>
          <cell r="F407">
            <v>6</v>
          </cell>
          <cell r="G407" t="str">
            <v>H</v>
          </cell>
          <cell r="H407" t="str">
            <v>110</v>
          </cell>
          <cell r="I407" t="str">
            <v>Union</v>
          </cell>
          <cell r="J407">
            <v>3</v>
          </cell>
          <cell r="K407">
            <v>0.03</v>
          </cell>
          <cell r="L407">
            <v>0.06</v>
          </cell>
        </row>
        <row r="408">
          <cell r="A408" t="str">
            <v>Mertens,Blake A</v>
          </cell>
          <cell r="C408">
            <v>229118.77</v>
          </cell>
          <cell r="D408">
            <v>9</v>
          </cell>
          <cell r="E408">
            <v>0</v>
          </cell>
          <cell r="F408">
            <v>9</v>
          </cell>
          <cell r="G408" t="str">
            <v>S</v>
          </cell>
          <cell r="H408" t="str">
            <v>999</v>
          </cell>
          <cell r="I408" t="str">
            <v>Non-Union</v>
          </cell>
          <cell r="J408">
            <v>3</v>
          </cell>
          <cell r="K408">
            <v>0.03</v>
          </cell>
          <cell r="L408">
            <v>0.09</v>
          </cell>
        </row>
        <row r="409">
          <cell r="A409" t="str">
            <v>Metcalf,Justin M</v>
          </cell>
          <cell r="C409">
            <v>75358.399999999994</v>
          </cell>
          <cell r="D409">
            <v>0</v>
          </cell>
          <cell r="E409">
            <v>0</v>
          </cell>
          <cell r="F409">
            <v>0</v>
          </cell>
          <cell r="G409" t="str">
            <v>H</v>
          </cell>
          <cell r="H409" t="str">
            <v>120</v>
          </cell>
          <cell r="I409" t="str">
            <v>Union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Meyer,Ralph F</v>
          </cell>
          <cell r="C410">
            <v>98904</v>
          </cell>
          <cell r="D410">
            <v>6</v>
          </cell>
          <cell r="E410">
            <v>0</v>
          </cell>
          <cell r="F410">
            <v>6</v>
          </cell>
          <cell r="G410" t="str">
            <v>S</v>
          </cell>
          <cell r="H410" t="str">
            <v>255</v>
          </cell>
          <cell r="I410" t="str">
            <v>Non-Union</v>
          </cell>
          <cell r="J410">
            <v>3</v>
          </cell>
          <cell r="K410">
            <v>0.03</v>
          </cell>
          <cell r="L410">
            <v>0.06</v>
          </cell>
        </row>
        <row r="411">
          <cell r="A411" t="str">
            <v>Mieseler,Michael P</v>
          </cell>
          <cell r="C411">
            <v>82700.800000000003</v>
          </cell>
          <cell r="D411">
            <v>15</v>
          </cell>
          <cell r="E411">
            <v>0</v>
          </cell>
          <cell r="F411">
            <v>15</v>
          </cell>
          <cell r="G411" t="str">
            <v>H</v>
          </cell>
          <cell r="H411" t="str">
            <v>217</v>
          </cell>
          <cell r="I411" t="str">
            <v>Union</v>
          </cell>
          <cell r="J411">
            <v>3</v>
          </cell>
          <cell r="K411">
            <v>0.03</v>
          </cell>
          <cell r="L411">
            <v>0.15</v>
          </cell>
        </row>
        <row r="412">
          <cell r="A412" t="str">
            <v>Miller,Angela D</v>
          </cell>
          <cell r="C412">
            <v>32905.599999999999</v>
          </cell>
          <cell r="D412">
            <v>8</v>
          </cell>
          <cell r="E412">
            <v>0</v>
          </cell>
          <cell r="F412">
            <v>8</v>
          </cell>
          <cell r="G412" t="str">
            <v>H</v>
          </cell>
          <cell r="H412" t="str">
            <v>420</v>
          </cell>
          <cell r="I412" t="str">
            <v>Non-Union</v>
          </cell>
          <cell r="J412">
            <v>3</v>
          </cell>
          <cell r="K412">
            <v>0.03</v>
          </cell>
          <cell r="L412">
            <v>0.08</v>
          </cell>
        </row>
        <row r="413">
          <cell r="A413" t="str">
            <v>Miller,Carl L</v>
          </cell>
          <cell r="C413">
            <v>70678.399999999994</v>
          </cell>
          <cell r="D413">
            <v>6</v>
          </cell>
          <cell r="E413">
            <v>0</v>
          </cell>
          <cell r="F413">
            <v>6</v>
          </cell>
          <cell r="G413" t="str">
            <v>H</v>
          </cell>
          <cell r="H413" t="str">
            <v>221</v>
          </cell>
          <cell r="I413" t="str">
            <v>Union</v>
          </cell>
          <cell r="J413">
            <v>3</v>
          </cell>
          <cell r="K413">
            <v>0.03</v>
          </cell>
          <cell r="L413">
            <v>0.06</v>
          </cell>
        </row>
        <row r="414">
          <cell r="A414" t="str">
            <v>Minturn,John E</v>
          </cell>
          <cell r="C414">
            <v>101504</v>
          </cell>
          <cell r="D414">
            <v>0</v>
          </cell>
          <cell r="E414">
            <v>0</v>
          </cell>
          <cell r="F414">
            <v>0</v>
          </cell>
          <cell r="G414" t="str">
            <v>S</v>
          </cell>
          <cell r="H414" t="str">
            <v>146</v>
          </cell>
          <cell r="I414" t="str">
            <v>Non-Union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Mishler,Brent R</v>
          </cell>
          <cell r="C415">
            <v>75358.399999999994</v>
          </cell>
          <cell r="D415">
            <v>6</v>
          </cell>
          <cell r="E415">
            <v>0</v>
          </cell>
          <cell r="F415">
            <v>6</v>
          </cell>
          <cell r="G415" t="str">
            <v>H</v>
          </cell>
          <cell r="H415" t="str">
            <v>212</v>
          </cell>
          <cell r="I415" t="str">
            <v>Union</v>
          </cell>
          <cell r="J415">
            <v>3</v>
          </cell>
          <cell r="K415">
            <v>0.03</v>
          </cell>
          <cell r="L415">
            <v>0.06</v>
          </cell>
        </row>
        <row r="416">
          <cell r="A416" t="str">
            <v>Mitchell,Alvin L</v>
          </cell>
          <cell r="C416">
            <v>75358.399999999994</v>
          </cell>
          <cell r="D416">
            <v>0</v>
          </cell>
          <cell r="E416">
            <v>0</v>
          </cell>
          <cell r="F416">
            <v>0</v>
          </cell>
          <cell r="G416" t="str">
            <v>H</v>
          </cell>
          <cell r="H416" t="str">
            <v>120</v>
          </cell>
          <cell r="I416" t="str">
            <v>Union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Mitchem Jr,Charley B</v>
          </cell>
          <cell r="C417">
            <v>82700.800000000003</v>
          </cell>
          <cell r="D417">
            <v>16</v>
          </cell>
          <cell r="E417">
            <v>0</v>
          </cell>
          <cell r="F417">
            <v>16</v>
          </cell>
          <cell r="G417" t="str">
            <v>H</v>
          </cell>
          <cell r="H417" t="str">
            <v>213</v>
          </cell>
          <cell r="I417" t="str">
            <v>Union</v>
          </cell>
          <cell r="J417">
            <v>3</v>
          </cell>
          <cell r="K417">
            <v>0.03</v>
          </cell>
          <cell r="L417">
            <v>0.16</v>
          </cell>
        </row>
        <row r="418">
          <cell r="A418" t="str">
            <v>Moger,Nancy C</v>
          </cell>
          <cell r="C418">
            <v>83740.800000000003</v>
          </cell>
          <cell r="D418">
            <v>6</v>
          </cell>
          <cell r="E418">
            <v>0</v>
          </cell>
          <cell r="F418">
            <v>6</v>
          </cell>
          <cell r="G418" t="str">
            <v>S</v>
          </cell>
          <cell r="H418" t="str">
            <v>700</v>
          </cell>
          <cell r="I418" t="str">
            <v>Non-Union</v>
          </cell>
          <cell r="J418">
            <v>3</v>
          </cell>
          <cell r="K418">
            <v>0.03</v>
          </cell>
          <cell r="L418">
            <v>0.06</v>
          </cell>
        </row>
        <row r="419">
          <cell r="A419" t="str">
            <v>Montez,Tina M</v>
          </cell>
          <cell r="C419">
            <v>73008</v>
          </cell>
          <cell r="D419">
            <v>6</v>
          </cell>
          <cell r="E419">
            <v>0</v>
          </cell>
          <cell r="F419">
            <v>6</v>
          </cell>
          <cell r="G419" t="str">
            <v>S</v>
          </cell>
          <cell r="H419" t="str">
            <v>240</v>
          </cell>
          <cell r="I419" t="str">
            <v>Non-Union</v>
          </cell>
          <cell r="J419">
            <v>3</v>
          </cell>
          <cell r="K419">
            <v>0.03</v>
          </cell>
          <cell r="L419">
            <v>0.06</v>
          </cell>
        </row>
        <row r="420">
          <cell r="A420" t="str">
            <v>Montgomery,Jessica G</v>
          </cell>
          <cell r="C420">
            <v>26000</v>
          </cell>
          <cell r="D420">
            <v>3</v>
          </cell>
          <cell r="E420">
            <v>0</v>
          </cell>
          <cell r="F420">
            <v>3</v>
          </cell>
          <cell r="G420" t="str">
            <v>H</v>
          </cell>
          <cell r="H420" t="str">
            <v>550</v>
          </cell>
          <cell r="I420" t="str">
            <v>Non-Union</v>
          </cell>
          <cell r="J420">
            <v>1.5</v>
          </cell>
          <cell r="K420">
            <v>1.4999999999999999E-2</v>
          </cell>
          <cell r="L420">
            <v>0.03</v>
          </cell>
        </row>
        <row r="421">
          <cell r="A421" t="str">
            <v>Moore,Patricia P</v>
          </cell>
          <cell r="C421">
            <v>48984</v>
          </cell>
          <cell r="D421">
            <v>4</v>
          </cell>
          <cell r="E421">
            <v>0</v>
          </cell>
          <cell r="F421">
            <v>4</v>
          </cell>
          <cell r="G421" t="str">
            <v>S</v>
          </cell>
          <cell r="H421" t="str">
            <v>264</v>
          </cell>
          <cell r="I421" t="str">
            <v>Non-Union</v>
          </cell>
          <cell r="J421">
            <v>2</v>
          </cell>
          <cell r="K421">
            <v>0.02</v>
          </cell>
          <cell r="L421">
            <v>0.04</v>
          </cell>
        </row>
        <row r="422">
          <cell r="A422" t="str">
            <v>Moore,Thomas B</v>
          </cell>
          <cell r="C422">
            <v>44033.599999999999</v>
          </cell>
          <cell r="D422">
            <v>4</v>
          </cell>
          <cell r="E422">
            <v>0</v>
          </cell>
          <cell r="F422">
            <v>4</v>
          </cell>
          <cell r="G422" t="str">
            <v>H</v>
          </cell>
          <cell r="H422" t="str">
            <v>266</v>
          </cell>
          <cell r="I422" t="str">
            <v>Non-Union</v>
          </cell>
          <cell r="J422">
            <v>2</v>
          </cell>
          <cell r="K422">
            <v>0.02</v>
          </cell>
          <cell r="L422">
            <v>0.04</v>
          </cell>
        </row>
        <row r="423">
          <cell r="A423" t="str">
            <v>Moore,Walker T</v>
          </cell>
          <cell r="C423">
            <v>61048</v>
          </cell>
          <cell r="D423">
            <v>6</v>
          </cell>
          <cell r="E423">
            <v>0</v>
          </cell>
          <cell r="F423">
            <v>6</v>
          </cell>
          <cell r="G423" t="str">
            <v>H</v>
          </cell>
          <cell r="H423" t="str">
            <v>110</v>
          </cell>
          <cell r="I423" t="str">
            <v>Union</v>
          </cell>
          <cell r="J423">
            <v>3</v>
          </cell>
          <cell r="K423">
            <v>0.03</v>
          </cell>
          <cell r="L423">
            <v>0.06</v>
          </cell>
        </row>
        <row r="424">
          <cell r="A424" t="str">
            <v>Moritz,Lauren M</v>
          </cell>
          <cell r="C424">
            <v>26499.200000000001</v>
          </cell>
          <cell r="D424">
            <v>6</v>
          </cell>
          <cell r="E424">
            <v>0</v>
          </cell>
          <cell r="F424">
            <v>6</v>
          </cell>
          <cell r="G424" t="str">
            <v>H</v>
          </cell>
          <cell r="H424" t="str">
            <v>420</v>
          </cell>
          <cell r="I424" t="str">
            <v>Non-Union</v>
          </cell>
          <cell r="J424">
            <v>3</v>
          </cell>
          <cell r="K424">
            <v>0.03</v>
          </cell>
          <cell r="L424">
            <v>0.06</v>
          </cell>
        </row>
        <row r="425">
          <cell r="A425" t="str">
            <v>Morris,David E</v>
          </cell>
          <cell r="C425">
            <v>89481.600000000006</v>
          </cell>
          <cell r="D425">
            <v>12</v>
          </cell>
          <cell r="E425">
            <v>0</v>
          </cell>
          <cell r="F425">
            <v>12</v>
          </cell>
          <cell r="G425" t="str">
            <v>H</v>
          </cell>
          <cell r="H425" t="str">
            <v>252</v>
          </cell>
          <cell r="I425" t="str">
            <v>Union</v>
          </cell>
          <cell r="J425">
            <v>3</v>
          </cell>
          <cell r="K425">
            <v>0.03</v>
          </cell>
          <cell r="L425">
            <v>0.12</v>
          </cell>
        </row>
        <row r="426">
          <cell r="A426" t="str">
            <v>Morris,Nathan F</v>
          </cell>
          <cell r="C426">
            <v>102460.8</v>
          </cell>
          <cell r="D426">
            <v>6</v>
          </cell>
          <cell r="E426">
            <v>0</v>
          </cell>
          <cell r="F426">
            <v>6</v>
          </cell>
          <cell r="G426" t="str">
            <v>S</v>
          </cell>
          <cell r="H426" t="str">
            <v>270</v>
          </cell>
          <cell r="I426" t="str">
            <v>Non-Union</v>
          </cell>
          <cell r="J426">
            <v>3</v>
          </cell>
          <cell r="K426">
            <v>0.03</v>
          </cell>
          <cell r="L426">
            <v>0.06</v>
          </cell>
        </row>
        <row r="427">
          <cell r="A427" t="str">
            <v>Morris,Robert M</v>
          </cell>
          <cell r="C427">
            <v>88025.600000000006</v>
          </cell>
          <cell r="D427">
            <v>8</v>
          </cell>
          <cell r="E427">
            <v>0</v>
          </cell>
          <cell r="F427">
            <v>8</v>
          </cell>
          <cell r="G427" t="str">
            <v>H</v>
          </cell>
          <cell r="H427" t="str">
            <v>195</v>
          </cell>
          <cell r="I427" t="str">
            <v>Union</v>
          </cell>
          <cell r="J427">
            <v>3</v>
          </cell>
          <cell r="K427">
            <v>0.03</v>
          </cell>
          <cell r="L427">
            <v>0.08</v>
          </cell>
        </row>
        <row r="428">
          <cell r="A428" t="str">
            <v>Morrow,Ashley L</v>
          </cell>
          <cell r="C428">
            <v>36920</v>
          </cell>
          <cell r="D428">
            <v>1</v>
          </cell>
          <cell r="E428">
            <v>0</v>
          </cell>
          <cell r="F428">
            <v>1</v>
          </cell>
          <cell r="G428" t="str">
            <v>H</v>
          </cell>
          <cell r="H428" t="str">
            <v>630</v>
          </cell>
          <cell r="I428" t="str">
            <v>Non-Union</v>
          </cell>
          <cell r="J428">
            <v>0.5</v>
          </cell>
          <cell r="K428">
            <v>5.0000000000000001E-3</v>
          </cell>
          <cell r="L428">
            <v>0.01</v>
          </cell>
        </row>
        <row r="429">
          <cell r="A429" t="str">
            <v>Mouser,Dwain R</v>
          </cell>
          <cell r="C429">
            <v>83116.800000000003</v>
          </cell>
          <cell r="D429">
            <v>6</v>
          </cell>
          <cell r="E429">
            <v>0</v>
          </cell>
          <cell r="F429">
            <v>6</v>
          </cell>
          <cell r="G429" t="str">
            <v>S</v>
          </cell>
          <cell r="H429" t="str">
            <v>120</v>
          </cell>
          <cell r="I429" t="str">
            <v>Non-Union</v>
          </cell>
          <cell r="J429">
            <v>3</v>
          </cell>
          <cell r="K429">
            <v>0.03</v>
          </cell>
          <cell r="L429">
            <v>0.06</v>
          </cell>
        </row>
        <row r="430">
          <cell r="A430" t="str">
            <v>Mullins,Don R</v>
          </cell>
          <cell r="C430">
            <v>58011.199999999997</v>
          </cell>
          <cell r="D430">
            <v>0</v>
          </cell>
          <cell r="E430">
            <v>0</v>
          </cell>
          <cell r="F430">
            <v>0</v>
          </cell>
          <cell r="G430" t="str">
            <v>H</v>
          </cell>
          <cell r="H430" t="str">
            <v>505</v>
          </cell>
          <cell r="I430" t="str">
            <v>Union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Mulvaney,Patricia J</v>
          </cell>
          <cell r="C431">
            <v>72612.800000000003</v>
          </cell>
          <cell r="D431">
            <v>13</v>
          </cell>
          <cell r="E431">
            <v>0</v>
          </cell>
          <cell r="F431">
            <v>13</v>
          </cell>
          <cell r="G431" t="str">
            <v>S</v>
          </cell>
          <cell r="H431" t="str">
            <v>550</v>
          </cell>
          <cell r="I431" t="str">
            <v>Non-Union</v>
          </cell>
          <cell r="J431">
            <v>3</v>
          </cell>
          <cell r="K431">
            <v>0.03</v>
          </cell>
          <cell r="L431">
            <v>0.13</v>
          </cell>
        </row>
        <row r="432">
          <cell r="A432" t="str">
            <v>Munster,Gerald J</v>
          </cell>
          <cell r="C432">
            <v>32032</v>
          </cell>
          <cell r="D432">
            <v>0</v>
          </cell>
          <cell r="E432">
            <v>0</v>
          </cell>
          <cell r="F432">
            <v>0</v>
          </cell>
          <cell r="G432" t="str">
            <v>H</v>
          </cell>
          <cell r="H432" t="str">
            <v>656</v>
          </cell>
          <cell r="I432" t="str">
            <v>Non-Union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Murphy,Jason M</v>
          </cell>
          <cell r="C433">
            <v>73257.600000000006</v>
          </cell>
          <cell r="D433">
            <v>6</v>
          </cell>
          <cell r="E433">
            <v>0</v>
          </cell>
          <cell r="F433">
            <v>6</v>
          </cell>
          <cell r="G433" t="str">
            <v>H</v>
          </cell>
          <cell r="H433" t="str">
            <v>110</v>
          </cell>
          <cell r="I433" t="str">
            <v>Union</v>
          </cell>
          <cell r="J433">
            <v>3</v>
          </cell>
          <cell r="K433">
            <v>0.03</v>
          </cell>
          <cell r="L433">
            <v>0.06</v>
          </cell>
        </row>
        <row r="434">
          <cell r="A434" t="str">
            <v>Murray,Todd A</v>
          </cell>
          <cell r="C434">
            <v>89481.600000000006</v>
          </cell>
          <cell r="D434">
            <v>6</v>
          </cell>
          <cell r="E434">
            <v>0</v>
          </cell>
          <cell r="F434">
            <v>6</v>
          </cell>
          <cell r="G434" t="str">
            <v>H</v>
          </cell>
          <cell r="H434" t="str">
            <v>252</v>
          </cell>
          <cell r="I434" t="str">
            <v>Union</v>
          </cell>
          <cell r="J434">
            <v>3</v>
          </cell>
          <cell r="K434">
            <v>0.03</v>
          </cell>
          <cell r="L434">
            <v>0.06</v>
          </cell>
        </row>
        <row r="435">
          <cell r="A435" t="str">
            <v>Mutz,Jesse D</v>
          </cell>
          <cell r="C435">
            <v>34860.800000000003</v>
          </cell>
          <cell r="D435">
            <v>20</v>
          </cell>
          <cell r="E435">
            <v>0</v>
          </cell>
          <cell r="F435">
            <v>20</v>
          </cell>
          <cell r="G435" t="str">
            <v>H</v>
          </cell>
          <cell r="H435" t="str">
            <v>550</v>
          </cell>
          <cell r="I435" t="str">
            <v>Non-Union</v>
          </cell>
          <cell r="J435">
            <v>3</v>
          </cell>
          <cell r="K435">
            <v>0.03</v>
          </cell>
          <cell r="L435">
            <v>0.2</v>
          </cell>
        </row>
        <row r="436">
          <cell r="A436" t="str">
            <v>Myers Jr,Kenneth H</v>
          </cell>
          <cell r="C436">
            <v>89481.600000000006</v>
          </cell>
          <cell r="D436">
            <v>6</v>
          </cell>
          <cell r="E436">
            <v>0</v>
          </cell>
          <cell r="F436">
            <v>6</v>
          </cell>
          <cell r="G436" t="str">
            <v>H</v>
          </cell>
          <cell r="H436" t="str">
            <v>252</v>
          </cell>
          <cell r="I436" t="str">
            <v>Union</v>
          </cell>
          <cell r="J436">
            <v>3</v>
          </cell>
          <cell r="K436">
            <v>0.03</v>
          </cell>
          <cell r="L436">
            <v>0.06</v>
          </cell>
        </row>
        <row r="437">
          <cell r="A437" t="str">
            <v>Myers,Ronny K</v>
          </cell>
          <cell r="C437">
            <v>100838.39999999999</v>
          </cell>
          <cell r="D437">
            <v>0</v>
          </cell>
          <cell r="E437">
            <v>3</v>
          </cell>
          <cell r="F437">
            <v>3</v>
          </cell>
          <cell r="G437" t="str">
            <v>S</v>
          </cell>
          <cell r="H437" t="str">
            <v>120</v>
          </cell>
          <cell r="I437" t="str">
            <v>Non-Union</v>
          </cell>
          <cell r="J437">
            <v>1.5</v>
          </cell>
          <cell r="K437">
            <v>1.4999999999999999E-2</v>
          </cell>
          <cell r="L437">
            <v>0.03</v>
          </cell>
        </row>
        <row r="438">
          <cell r="A438" t="str">
            <v>Neal,Beverly D</v>
          </cell>
          <cell r="C438">
            <v>29536</v>
          </cell>
          <cell r="D438">
            <v>3</v>
          </cell>
          <cell r="E438">
            <v>0</v>
          </cell>
          <cell r="F438">
            <v>3</v>
          </cell>
          <cell r="G438" t="str">
            <v>H</v>
          </cell>
          <cell r="H438" t="str">
            <v>530</v>
          </cell>
          <cell r="I438" t="str">
            <v>Non-Union</v>
          </cell>
          <cell r="J438">
            <v>1.5</v>
          </cell>
          <cell r="K438">
            <v>1.4999999999999999E-2</v>
          </cell>
          <cell r="L438">
            <v>0.03</v>
          </cell>
        </row>
        <row r="439">
          <cell r="A439" t="str">
            <v>Neustel,Matthew A</v>
          </cell>
          <cell r="C439">
            <v>75358.399999999994</v>
          </cell>
          <cell r="D439">
            <v>16</v>
          </cell>
          <cell r="E439">
            <v>0</v>
          </cell>
          <cell r="F439">
            <v>16</v>
          </cell>
          <cell r="G439" t="str">
            <v>H</v>
          </cell>
          <cell r="H439" t="str">
            <v>216</v>
          </cell>
          <cell r="I439" t="str">
            <v>Union</v>
          </cell>
          <cell r="J439">
            <v>3</v>
          </cell>
          <cell r="K439">
            <v>0.03</v>
          </cell>
          <cell r="L439">
            <v>0.16</v>
          </cell>
        </row>
        <row r="440">
          <cell r="A440" t="str">
            <v>Newby,April L</v>
          </cell>
          <cell r="C440">
            <v>31699.200000000001</v>
          </cell>
          <cell r="D440">
            <v>6</v>
          </cell>
          <cell r="E440">
            <v>0</v>
          </cell>
          <cell r="F440">
            <v>6</v>
          </cell>
          <cell r="G440" t="str">
            <v>H</v>
          </cell>
          <cell r="H440" t="str">
            <v>214</v>
          </cell>
          <cell r="I440" t="str">
            <v>Non-Union</v>
          </cell>
          <cell r="J440">
            <v>3</v>
          </cell>
          <cell r="K440">
            <v>0.03</v>
          </cell>
          <cell r="L440">
            <v>0.06</v>
          </cell>
        </row>
        <row r="441">
          <cell r="A441" t="str">
            <v>Nixon,Kendra D</v>
          </cell>
          <cell r="C441">
            <v>48068.800000000003</v>
          </cell>
          <cell r="D441">
            <v>6</v>
          </cell>
          <cell r="E441">
            <v>0</v>
          </cell>
          <cell r="F441">
            <v>6</v>
          </cell>
          <cell r="G441" t="str">
            <v>S</v>
          </cell>
          <cell r="H441" t="str">
            <v>274</v>
          </cell>
          <cell r="I441" t="str">
            <v>Non-Union</v>
          </cell>
          <cell r="J441">
            <v>3</v>
          </cell>
          <cell r="K441">
            <v>0.03</v>
          </cell>
          <cell r="L441">
            <v>0.06</v>
          </cell>
        </row>
        <row r="442">
          <cell r="A442" t="str">
            <v>Noland,Tracy R</v>
          </cell>
          <cell r="C442">
            <v>34860.800000000003</v>
          </cell>
          <cell r="D442">
            <v>4</v>
          </cell>
          <cell r="E442">
            <v>0</v>
          </cell>
          <cell r="F442">
            <v>4</v>
          </cell>
          <cell r="G442" t="str">
            <v>H</v>
          </cell>
          <cell r="H442" t="str">
            <v>195</v>
          </cell>
          <cell r="I442" t="str">
            <v>Non-Union</v>
          </cell>
          <cell r="J442">
            <v>2</v>
          </cell>
          <cell r="K442">
            <v>0.02</v>
          </cell>
          <cell r="L442">
            <v>0.04</v>
          </cell>
        </row>
        <row r="443">
          <cell r="A443" t="str">
            <v>Nonnenmacher,Heidi M</v>
          </cell>
          <cell r="C443">
            <v>74027.199999999997</v>
          </cell>
          <cell r="D443">
            <v>7</v>
          </cell>
          <cell r="E443">
            <v>0</v>
          </cell>
          <cell r="F443">
            <v>7</v>
          </cell>
          <cell r="G443" t="str">
            <v>S</v>
          </cell>
          <cell r="H443" t="str">
            <v>640</v>
          </cell>
          <cell r="I443" t="str">
            <v>Non-Union</v>
          </cell>
          <cell r="J443">
            <v>3</v>
          </cell>
          <cell r="K443">
            <v>0.03</v>
          </cell>
          <cell r="L443">
            <v>7.0000000000000007E-2</v>
          </cell>
        </row>
        <row r="444">
          <cell r="A444" t="str">
            <v>Nutt,Dwayne</v>
          </cell>
          <cell r="C444">
            <v>88025.600000000006</v>
          </cell>
          <cell r="D444">
            <v>0</v>
          </cell>
          <cell r="E444">
            <v>6</v>
          </cell>
          <cell r="F444">
            <v>6</v>
          </cell>
          <cell r="G444" t="str">
            <v>H</v>
          </cell>
          <cell r="H444" t="str">
            <v>195</v>
          </cell>
          <cell r="I444" t="str">
            <v>Union</v>
          </cell>
          <cell r="J444">
            <v>3</v>
          </cell>
          <cell r="K444">
            <v>0.03</v>
          </cell>
          <cell r="L444">
            <v>0.06</v>
          </cell>
        </row>
        <row r="445">
          <cell r="A445" t="str">
            <v>OHara,Daniel J</v>
          </cell>
          <cell r="C445">
            <v>82700.800000000003</v>
          </cell>
          <cell r="D445">
            <v>4</v>
          </cell>
          <cell r="E445">
            <v>0</v>
          </cell>
          <cell r="F445">
            <v>4</v>
          </cell>
          <cell r="G445" t="str">
            <v>H</v>
          </cell>
          <cell r="H445" t="str">
            <v>212</v>
          </cell>
          <cell r="I445" t="str">
            <v>Union</v>
          </cell>
          <cell r="J445">
            <v>2</v>
          </cell>
          <cell r="K445">
            <v>0.02</v>
          </cell>
          <cell r="L445">
            <v>0.04</v>
          </cell>
        </row>
        <row r="446">
          <cell r="A446" t="str">
            <v>O'Hara,Kodie J</v>
          </cell>
          <cell r="C446">
            <v>67828.800000000003</v>
          </cell>
          <cell r="D446">
            <v>3</v>
          </cell>
          <cell r="E446">
            <v>0</v>
          </cell>
          <cell r="F446">
            <v>3</v>
          </cell>
          <cell r="G446" t="str">
            <v>H</v>
          </cell>
          <cell r="H446" t="str">
            <v>211</v>
          </cell>
          <cell r="I446" t="str">
            <v>Union</v>
          </cell>
          <cell r="J446">
            <v>1.5</v>
          </cell>
          <cell r="K446">
            <v>1.4999999999999999E-2</v>
          </cell>
          <cell r="L446">
            <v>0.03</v>
          </cell>
        </row>
        <row r="447">
          <cell r="A447" t="str">
            <v>Olesen,Marvin L</v>
          </cell>
          <cell r="C447">
            <v>64438.400000000001</v>
          </cell>
          <cell r="D447">
            <v>6</v>
          </cell>
          <cell r="E447">
            <v>0</v>
          </cell>
          <cell r="F447">
            <v>6</v>
          </cell>
          <cell r="G447" t="str">
            <v>H</v>
          </cell>
          <cell r="H447" t="str">
            <v>530</v>
          </cell>
          <cell r="I447" t="str">
            <v>Union</v>
          </cell>
          <cell r="J447">
            <v>3</v>
          </cell>
          <cell r="K447">
            <v>0.03</v>
          </cell>
          <cell r="L447">
            <v>0.06</v>
          </cell>
        </row>
        <row r="448">
          <cell r="A448" t="str">
            <v>Olson,Steven W</v>
          </cell>
          <cell r="C448">
            <v>82700.800000000003</v>
          </cell>
          <cell r="D448">
            <v>7</v>
          </cell>
          <cell r="E448">
            <v>0</v>
          </cell>
          <cell r="F448">
            <v>7</v>
          </cell>
          <cell r="G448" t="str">
            <v>H</v>
          </cell>
          <cell r="H448" t="str">
            <v>214</v>
          </cell>
          <cell r="I448" t="str">
            <v>Union</v>
          </cell>
          <cell r="J448">
            <v>3</v>
          </cell>
          <cell r="K448">
            <v>0.03</v>
          </cell>
          <cell r="L448">
            <v>7.0000000000000007E-2</v>
          </cell>
        </row>
        <row r="449">
          <cell r="A449" t="str">
            <v>Osiek,Jason C</v>
          </cell>
          <cell r="C449">
            <v>98030.399999999994</v>
          </cell>
          <cell r="D449">
            <v>7</v>
          </cell>
          <cell r="E449">
            <v>0</v>
          </cell>
          <cell r="F449">
            <v>7</v>
          </cell>
          <cell r="G449" t="str">
            <v>S</v>
          </cell>
          <cell r="H449" t="str">
            <v>110</v>
          </cell>
          <cell r="I449" t="str">
            <v>Non-Union</v>
          </cell>
          <cell r="J449">
            <v>3</v>
          </cell>
          <cell r="K449">
            <v>0.03</v>
          </cell>
          <cell r="L449">
            <v>7.0000000000000007E-2</v>
          </cell>
        </row>
        <row r="450">
          <cell r="A450" t="str">
            <v>Oswald,David A</v>
          </cell>
          <cell r="C450">
            <v>93142.399999999994</v>
          </cell>
          <cell r="D450">
            <v>10</v>
          </cell>
          <cell r="E450">
            <v>1</v>
          </cell>
          <cell r="F450">
            <v>11</v>
          </cell>
          <cell r="G450" t="str">
            <v>S</v>
          </cell>
          <cell r="H450" t="str">
            <v>270</v>
          </cell>
          <cell r="I450" t="str">
            <v>Non-Union</v>
          </cell>
          <cell r="J450">
            <v>3</v>
          </cell>
          <cell r="K450">
            <v>0.03</v>
          </cell>
          <cell r="L450">
            <v>0.11</v>
          </cell>
        </row>
        <row r="451">
          <cell r="A451" t="str">
            <v>Overfelt,Robert H</v>
          </cell>
          <cell r="C451">
            <v>73257.600000000006</v>
          </cell>
          <cell r="D451">
            <v>6</v>
          </cell>
          <cell r="E451">
            <v>0</v>
          </cell>
          <cell r="F451">
            <v>6</v>
          </cell>
          <cell r="G451" t="str">
            <v>H</v>
          </cell>
          <cell r="H451" t="str">
            <v>110</v>
          </cell>
          <cell r="I451" t="str">
            <v>Union</v>
          </cell>
          <cell r="J451">
            <v>3</v>
          </cell>
          <cell r="K451">
            <v>0.03</v>
          </cell>
          <cell r="L451">
            <v>0.06</v>
          </cell>
        </row>
        <row r="452">
          <cell r="A452" t="str">
            <v>Owens,Phillip M</v>
          </cell>
          <cell r="C452">
            <v>82700.800000000003</v>
          </cell>
          <cell r="D452">
            <v>10</v>
          </cell>
          <cell r="E452">
            <v>0</v>
          </cell>
          <cell r="F452">
            <v>10</v>
          </cell>
          <cell r="G452" t="str">
            <v>H</v>
          </cell>
          <cell r="H452" t="str">
            <v>236</v>
          </cell>
          <cell r="I452" t="str">
            <v>Union</v>
          </cell>
          <cell r="J452">
            <v>3</v>
          </cell>
          <cell r="K452">
            <v>0.03</v>
          </cell>
          <cell r="L452">
            <v>0.1</v>
          </cell>
        </row>
        <row r="453">
          <cell r="A453" t="str">
            <v>Palone,Wade L</v>
          </cell>
          <cell r="C453">
            <v>70678.399999999994</v>
          </cell>
          <cell r="D453">
            <v>6</v>
          </cell>
          <cell r="E453">
            <v>0</v>
          </cell>
          <cell r="F453">
            <v>6</v>
          </cell>
          <cell r="G453" t="str">
            <v>H</v>
          </cell>
          <cell r="H453" t="str">
            <v>221</v>
          </cell>
          <cell r="I453" t="str">
            <v>Union</v>
          </cell>
          <cell r="J453">
            <v>3</v>
          </cell>
          <cell r="K453">
            <v>0.03</v>
          </cell>
          <cell r="L453">
            <v>0.06</v>
          </cell>
        </row>
        <row r="454">
          <cell r="A454" t="str">
            <v>Parker,Bradley A</v>
          </cell>
          <cell r="C454">
            <v>63044.800000000003</v>
          </cell>
          <cell r="D454">
            <v>0</v>
          </cell>
          <cell r="E454">
            <v>0</v>
          </cell>
          <cell r="F454">
            <v>0</v>
          </cell>
          <cell r="G454" t="str">
            <v>S</v>
          </cell>
          <cell r="H454" t="str">
            <v>250</v>
          </cell>
          <cell r="I454" t="str">
            <v>Non-Union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Parker,Joe A</v>
          </cell>
          <cell r="C455">
            <v>72987.199999999997</v>
          </cell>
          <cell r="D455">
            <v>12</v>
          </cell>
          <cell r="E455">
            <v>0</v>
          </cell>
          <cell r="F455">
            <v>12</v>
          </cell>
          <cell r="G455" t="str">
            <v>H</v>
          </cell>
          <cell r="H455" t="str">
            <v>230</v>
          </cell>
          <cell r="I455" t="str">
            <v>Union</v>
          </cell>
          <cell r="J455">
            <v>3</v>
          </cell>
          <cell r="K455">
            <v>0.03</v>
          </cell>
          <cell r="L455">
            <v>0.12</v>
          </cell>
        </row>
        <row r="456">
          <cell r="A456" t="str">
            <v>Parker,Mitchell D</v>
          </cell>
          <cell r="C456">
            <v>75358.399999999994</v>
          </cell>
          <cell r="D456">
            <v>8</v>
          </cell>
          <cell r="E456">
            <v>0</v>
          </cell>
          <cell r="F456">
            <v>8</v>
          </cell>
          <cell r="G456" t="str">
            <v>H</v>
          </cell>
          <cell r="H456" t="str">
            <v>120</v>
          </cell>
          <cell r="I456" t="str">
            <v>Union</v>
          </cell>
          <cell r="J456">
            <v>3</v>
          </cell>
          <cell r="K456">
            <v>0.03</v>
          </cell>
          <cell r="L456">
            <v>0.08</v>
          </cell>
        </row>
        <row r="457">
          <cell r="A457" t="str">
            <v>Parker,Robert S</v>
          </cell>
          <cell r="C457">
            <v>82700.800000000003</v>
          </cell>
          <cell r="D457">
            <v>6</v>
          </cell>
          <cell r="E457">
            <v>0</v>
          </cell>
          <cell r="F457">
            <v>6</v>
          </cell>
          <cell r="G457" t="str">
            <v>H</v>
          </cell>
          <cell r="H457" t="str">
            <v>213</v>
          </cell>
          <cell r="I457" t="str">
            <v>Union</v>
          </cell>
          <cell r="J457">
            <v>3</v>
          </cell>
          <cell r="K457">
            <v>0.03</v>
          </cell>
          <cell r="L457">
            <v>0.06</v>
          </cell>
        </row>
        <row r="458">
          <cell r="A458" t="str">
            <v>Parsons,Jerry R</v>
          </cell>
          <cell r="C458">
            <v>72966.399999999994</v>
          </cell>
          <cell r="D458">
            <v>6</v>
          </cell>
          <cell r="E458">
            <v>0</v>
          </cell>
          <cell r="F458">
            <v>6</v>
          </cell>
          <cell r="G458" t="str">
            <v>H</v>
          </cell>
          <cell r="H458" t="str">
            <v>230</v>
          </cell>
          <cell r="I458" t="str">
            <v>Union</v>
          </cell>
          <cell r="J458">
            <v>3</v>
          </cell>
          <cell r="K458">
            <v>0.03</v>
          </cell>
          <cell r="L458">
            <v>0.06</v>
          </cell>
        </row>
        <row r="459">
          <cell r="A459" t="str">
            <v>Patterson,Stanley B</v>
          </cell>
          <cell r="C459">
            <v>74006.399999999994</v>
          </cell>
          <cell r="D459">
            <v>6</v>
          </cell>
          <cell r="E459">
            <v>0</v>
          </cell>
          <cell r="F459">
            <v>6</v>
          </cell>
          <cell r="G459" t="str">
            <v>S</v>
          </cell>
          <cell r="H459" t="str">
            <v>508</v>
          </cell>
          <cell r="I459" t="str">
            <v>Non-Union</v>
          </cell>
          <cell r="J459">
            <v>3</v>
          </cell>
          <cell r="K459">
            <v>0.03</v>
          </cell>
          <cell r="L459">
            <v>0.06</v>
          </cell>
        </row>
        <row r="460">
          <cell r="A460" t="str">
            <v>Paxson,William R</v>
          </cell>
          <cell r="C460">
            <v>75358.399999999994</v>
          </cell>
          <cell r="D460">
            <v>6</v>
          </cell>
          <cell r="E460">
            <v>0</v>
          </cell>
          <cell r="F460">
            <v>6</v>
          </cell>
          <cell r="G460" t="str">
            <v>H</v>
          </cell>
          <cell r="H460" t="str">
            <v>212</v>
          </cell>
          <cell r="I460" t="str">
            <v>Union</v>
          </cell>
          <cell r="J460">
            <v>3</v>
          </cell>
          <cell r="K460">
            <v>0.03</v>
          </cell>
          <cell r="L460">
            <v>0.06</v>
          </cell>
        </row>
        <row r="461">
          <cell r="A461" t="str">
            <v>Payne,Tony M</v>
          </cell>
          <cell r="C461">
            <v>75358.399999999994</v>
          </cell>
          <cell r="D461">
            <v>15</v>
          </cell>
          <cell r="E461">
            <v>0</v>
          </cell>
          <cell r="F461">
            <v>15</v>
          </cell>
          <cell r="G461" t="str">
            <v>H</v>
          </cell>
          <cell r="H461" t="str">
            <v>213</v>
          </cell>
          <cell r="I461" t="str">
            <v>Union</v>
          </cell>
          <cell r="J461">
            <v>3</v>
          </cell>
          <cell r="K461">
            <v>0.03</v>
          </cell>
          <cell r="L461">
            <v>0.15</v>
          </cell>
        </row>
        <row r="462">
          <cell r="A462" t="str">
            <v>Peirce Jr,Lloyd C</v>
          </cell>
          <cell r="C462">
            <v>63232</v>
          </cell>
          <cell r="D462">
            <v>25</v>
          </cell>
          <cell r="E462">
            <v>0</v>
          </cell>
          <cell r="F462">
            <v>25</v>
          </cell>
          <cell r="G462" t="str">
            <v>H</v>
          </cell>
          <cell r="H462" t="str">
            <v>211</v>
          </cell>
          <cell r="I462" t="str">
            <v>Union</v>
          </cell>
          <cell r="J462">
            <v>3</v>
          </cell>
          <cell r="K462">
            <v>0.03</v>
          </cell>
          <cell r="L462">
            <v>0.25</v>
          </cell>
        </row>
        <row r="463">
          <cell r="A463" t="str">
            <v>Pendergraft,Chad A</v>
          </cell>
          <cell r="C463">
            <v>63232</v>
          </cell>
          <cell r="D463">
            <v>10</v>
          </cell>
          <cell r="E463">
            <v>0</v>
          </cell>
          <cell r="F463">
            <v>10</v>
          </cell>
          <cell r="G463" t="str">
            <v>H</v>
          </cell>
          <cell r="H463" t="str">
            <v>213</v>
          </cell>
          <cell r="I463" t="str">
            <v>Union</v>
          </cell>
          <cell r="J463">
            <v>3</v>
          </cell>
          <cell r="K463">
            <v>0.03</v>
          </cell>
          <cell r="L463">
            <v>0.1</v>
          </cell>
        </row>
        <row r="464">
          <cell r="A464" t="str">
            <v>Penn,Randy R</v>
          </cell>
          <cell r="C464">
            <v>108908.8</v>
          </cell>
          <cell r="D464">
            <v>6</v>
          </cell>
          <cell r="E464">
            <v>0</v>
          </cell>
          <cell r="F464">
            <v>6</v>
          </cell>
          <cell r="G464" t="str">
            <v>S</v>
          </cell>
          <cell r="H464" t="str">
            <v>650</v>
          </cell>
          <cell r="I464" t="str">
            <v>Non-Union</v>
          </cell>
          <cell r="J464">
            <v>3</v>
          </cell>
          <cell r="K464">
            <v>0.03</v>
          </cell>
          <cell r="L464">
            <v>0.06</v>
          </cell>
        </row>
        <row r="465">
          <cell r="A465" t="str">
            <v>Penning,Martin O</v>
          </cell>
          <cell r="C465">
            <v>224137.93</v>
          </cell>
          <cell r="D465">
            <v>10</v>
          </cell>
          <cell r="E465">
            <v>0</v>
          </cell>
          <cell r="F465">
            <v>10</v>
          </cell>
          <cell r="G465" t="str">
            <v>S</v>
          </cell>
          <cell r="H465" t="str">
            <v>999</v>
          </cell>
          <cell r="I465" t="str">
            <v>Non-Union</v>
          </cell>
          <cell r="J465">
            <v>3</v>
          </cell>
          <cell r="K465">
            <v>0.03</v>
          </cell>
          <cell r="L465">
            <v>0.1</v>
          </cell>
        </row>
        <row r="466">
          <cell r="A466" t="str">
            <v>Perry,Christopher J</v>
          </cell>
          <cell r="C466">
            <v>67828.800000000003</v>
          </cell>
          <cell r="D466">
            <v>6</v>
          </cell>
          <cell r="E466">
            <v>0</v>
          </cell>
          <cell r="F466">
            <v>6</v>
          </cell>
          <cell r="G466" t="str">
            <v>H</v>
          </cell>
          <cell r="H466" t="str">
            <v>212</v>
          </cell>
          <cell r="I466" t="str">
            <v>Union</v>
          </cell>
          <cell r="J466">
            <v>3</v>
          </cell>
          <cell r="K466">
            <v>0.03</v>
          </cell>
          <cell r="L466">
            <v>0.06</v>
          </cell>
        </row>
        <row r="467">
          <cell r="A467" t="str">
            <v>Peterson,Shane D</v>
          </cell>
          <cell r="C467">
            <v>78457.600000000006</v>
          </cell>
          <cell r="D467">
            <v>6</v>
          </cell>
          <cell r="E467">
            <v>0</v>
          </cell>
          <cell r="F467">
            <v>6</v>
          </cell>
          <cell r="G467" t="str">
            <v>H</v>
          </cell>
          <cell r="H467" t="str">
            <v>110</v>
          </cell>
          <cell r="I467" t="str">
            <v>Union</v>
          </cell>
          <cell r="J467">
            <v>3</v>
          </cell>
          <cell r="K467">
            <v>0.03</v>
          </cell>
          <cell r="L467">
            <v>0.06</v>
          </cell>
        </row>
        <row r="468">
          <cell r="A468" t="str">
            <v>Petty,Frank D</v>
          </cell>
          <cell r="C468">
            <v>75358.399999999994</v>
          </cell>
          <cell r="D468">
            <v>10</v>
          </cell>
          <cell r="E468">
            <v>0</v>
          </cell>
          <cell r="F468">
            <v>10</v>
          </cell>
          <cell r="G468" t="str">
            <v>H</v>
          </cell>
          <cell r="H468" t="str">
            <v>214</v>
          </cell>
          <cell r="I468" t="str">
            <v>Union</v>
          </cell>
          <cell r="J468">
            <v>3</v>
          </cell>
          <cell r="K468">
            <v>0.03</v>
          </cell>
          <cell r="L468">
            <v>0.1</v>
          </cell>
        </row>
        <row r="469">
          <cell r="A469" t="str">
            <v>Pettyjohn,Rustin L</v>
          </cell>
          <cell r="C469">
            <v>82700.800000000003</v>
          </cell>
          <cell r="D469">
            <v>7</v>
          </cell>
          <cell r="E469">
            <v>0</v>
          </cell>
          <cell r="F469">
            <v>7</v>
          </cell>
          <cell r="G469" t="str">
            <v>H</v>
          </cell>
          <cell r="H469" t="str">
            <v>236</v>
          </cell>
          <cell r="I469" t="str">
            <v>Union</v>
          </cell>
          <cell r="J469">
            <v>3</v>
          </cell>
          <cell r="K469">
            <v>0.03</v>
          </cell>
          <cell r="L469">
            <v>7.0000000000000007E-2</v>
          </cell>
        </row>
        <row r="470">
          <cell r="A470" t="str">
            <v>Pham,David Q</v>
          </cell>
          <cell r="C470">
            <v>90625.600000000006</v>
          </cell>
          <cell r="D470">
            <v>19</v>
          </cell>
          <cell r="E470">
            <v>0</v>
          </cell>
          <cell r="F470">
            <v>19</v>
          </cell>
          <cell r="G470" t="str">
            <v>S</v>
          </cell>
          <cell r="H470" t="str">
            <v>252</v>
          </cell>
          <cell r="I470" t="str">
            <v>Non-Union</v>
          </cell>
          <cell r="J470">
            <v>3</v>
          </cell>
          <cell r="K470">
            <v>0.03</v>
          </cell>
          <cell r="L470">
            <v>0.19</v>
          </cell>
        </row>
        <row r="471">
          <cell r="A471" t="str">
            <v>Phillips,Sarah</v>
          </cell>
          <cell r="C471">
            <v>9516</v>
          </cell>
          <cell r="D471">
            <v>3</v>
          </cell>
          <cell r="E471">
            <v>0</v>
          </cell>
          <cell r="F471">
            <v>3</v>
          </cell>
          <cell r="G471" t="str">
            <v>H</v>
          </cell>
          <cell r="H471" t="str">
            <v>656</v>
          </cell>
          <cell r="I471" t="str">
            <v>Non-Union</v>
          </cell>
          <cell r="J471">
            <v>1.5</v>
          </cell>
          <cell r="K471">
            <v>1.4999999999999999E-2</v>
          </cell>
          <cell r="L471">
            <v>0.03</v>
          </cell>
        </row>
        <row r="472">
          <cell r="A472" t="str">
            <v>Phillips,Stacie M</v>
          </cell>
          <cell r="C472">
            <v>32593.599999999999</v>
          </cell>
          <cell r="D472">
            <v>6</v>
          </cell>
          <cell r="E472">
            <v>0</v>
          </cell>
          <cell r="F472">
            <v>6</v>
          </cell>
          <cell r="G472" t="str">
            <v>H</v>
          </cell>
          <cell r="H472" t="str">
            <v>505</v>
          </cell>
          <cell r="I472" t="str">
            <v>Non-Union</v>
          </cell>
          <cell r="J472">
            <v>3</v>
          </cell>
          <cell r="K472">
            <v>0.03</v>
          </cell>
          <cell r="L472">
            <v>0.06</v>
          </cell>
        </row>
        <row r="473">
          <cell r="A473" t="str">
            <v>Phipps,Kathryn E</v>
          </cell>
          <cell r="C473">
            <v>48630.400000000001</v>
          </cell>
          <cell r="D473">
            <v>18</v>
          </cell>
          <cell r="E473">
            <v>0</v>
          </cell>
          <cell r="F473">
            <v>18</v>
          </cell>
          <cell r="G473" t="str">
            <v>H</v>
          </cell>
          <cell r="H473" t="str">
            <v>550</v>
          </cell>
          <cell r="I473" t="str">
            <v>Non-Union</v>
          </cell>
          <cell r="J473">
            <v>3</v>
          </cell>
          <cell r="K473">
            <v>0.03</v>
          </cell>
          <cell r="L473">
            <v>0.18</v>
          </cell>
        </row>
        <row r="474">
          <cell r="A474" t="str">
            <v>Pierce,Gary L</v>
          </cell>
          <cell r="C474">
            <v>88025.600000000006</v>
          </cell>
          <cell r="D474">
            <v>7</v>
          </cell>
          <cell r="E474">
            <v>0</v>
          </cell>
          <cell r="F474">
            <v>7</v>
          </cell>
          <cell r="G474" t="str">
            <v>H</v>
          </cell>
          <cell r="H474" t="str">
            <v>195</v>
          </cell>
          <cell r="I474" t="str">
            <v>Union</v>
          </cell>
          <cell r="J474">
            <v>3</v>
          </cell>
          <cell r="K474">
            <v>0.03</v>
          </cell>
          <cell r="L474">
            <v>7.0000000000000007E-2</v>
          </cell>
        </row>
        <row r="475">
          <cell r="A475" t="str">
            <v>Pingleton,Shawn M</v>
          </cell>
          <cell r="C475">
            <v>84011.199999999997</v>
          </cell>
          <cell r="D475">
            <v>16</v>
          </cell>
          <cell r="E475">
            <v>0</v>
          </cell>
          <cell r="F475">
            <v>16</v>
          </cell>
          <cell r="G475" t="str">
            <v>S</v>
          </cell>
          <cell r="H475" t="str">
            <v>508</v>
          </cell>
          <cell r="I475" t="str">
            <v>Non-Union</v>
          </cell>
          <cell r="J475">
            <v>3</v>
          </cell>
          <cell r="K475">
            <v>0.03</v>
          </cell>
          <cell r="L475">
            <v>0.16</v>
          </cell>
        </row>
        <row r="476">
          <cell r="A476" t="str">
            <v>Pitts,Nickolas F</v>
          </cell>
          <cell r="C476">
            <v>89356.800000000003</v>
          </cell>
          <cell r="D476">
            <v>0</v>
          </cell>
          <cell r="E476">
            <v>0</v>
          </cell>
          <cell r="F476">
            <v>0</v>
          </cell>
          <cell r="G476" t="str">
            <v>S</v>
          </cell>
          <cell r="H476" t="str">
            <v>266</v>
          </cell>
          <cell r="I476" t="str">
            <v>Non-Union</v>
          </cell>
          <cell r="J476">
            <v>0</v>
          </cell>
          <cell r="K476">
            <v>0</v>
          </cell>
          <cell r="L476">
            <v>0</v>
          </cell>
        </row>
        <row r="477">
          <cell r="A477" t="str">
            <v>Polen II,Don D</v>
          </cell>
          <cell r="C477">
            <v>75358.399999999994</v>
          </cell>
          <cell r="D477">
            <v>15</v>
          </cell>
          <cell r="E477">
            <v>0</v>
          </cell>
          <cell r="F477">
            <v>15</v>
          </cell>
          <cell r="G477" t="str">
            <v>H</v>
          </cell>
          <cell r="H477" t="str">
            <v>110</v>
          </cell>
          <cell r="I477" t="str">
            <v>Union</v>
          </cell>
          <cell r="J477">
            <v>3</v>
          </cell>
          <cell r="K477">
            <v>0.03</v>
          </cell>
          <cell r="L477">
            <v>0.15</v>
          </cell>
        </row>
        <row r="478">
          <cell r="A478" t="str">
            <v>Ponder,Erik L</v>
          </cell>
          <cell r="C478">
            <v>75171.199999999997</v>
          </cell>
          <cell r="D478">
            <v>6</v>
          </cell>
          <cell r="E478">
            <v>0</v>
          </cell>
          <cell r="F478">
            <v>6</v>
          </cell>
          <cell r="G478" t="str">
            <v>S</v>
          </cell>
          <cell r="H478" t="str">
            <v>549</v>
          </cell>
          <cell r="I478" t="str">
            <v>Non-Union</v>
          </cell>
          <cell r="J478">
            <v>3</v>
          </cell>
          <cell r="K478">
            <v>0.03</v>
          </cell>
          <cell r="L478">
            <v>0.06</v>
          </cell>
        </row>
        <row r="479">
          <cell r="A479" t="str">
            <v>Ponder,Marilyn S</v>
          </cell>
          <cell r="C479">
            <v>42827.199999999997</v>
          </cell>
          <cell r="D479">
            <v>0</v>
          </cell>
          <cell r="E479">
            <v>0</v>
          </cell>
          <cell r="F479">
            <v>0</v>
          </cell>
          <cell r="G479" t="str">
            <v>H</v>
          </cell>
          <cell r="H479" t="str">
            <v>219</v>
          </cell>
          <cell r="I479" t="str">
            <v>Non-Union</v>
          </cell>
          <cell r="J479">
            <v>0</v>
          </cell>
          <cell r="K479">
            <v>0</v>
          </cell>
          <cell r="L479">
            <v>0</v>
          </cell>
        </row>
        <row r="480">
          <cell r="A480" t="str">
            <v>Porter,Scott</v>
          </cell>
          <cell r="C480">
            <v>75358.399999999994</v>
          </cell>
          <cell r="D480">
            <v>8</v>
          </cell>
          <cell r="E480">
            <v>0</v>
          </cell>
          <cell r="F480">
            <v>8</v>
          </cell>
          <cell r="G480" t="str">
            <v>H</v>
          </cell>
          <cell r="H480" t="str">
            <v>120</v>
          </cell>
          <cell r="I480" t="str">
            <v>Union</v>
          </cell>
          <cell r="J480">
            <v>3</v>
          </cell>
          <cell r="K480">
            <v>0.03</v>
          </cell>
          <cell r="L480">
            <v>0.08</v>
          </cell>
        </row>
        <row r="481">
          <cell r="A481" t="str">
            <v>Price,Annette</v>
          </cell>
          <cell r="C481">
            <v>36920</v>
          </cell>
          <cell r="D481">
            <v>3</v>
          </cell>
          <cell r="E481">
            <v>0</v>
          </cell>
          <cell r="F481">
            <v>3</v>
          </cell>
          <cell r="G481" t="str">
            <v>H</v>
          </cell>
          <cell r="H481" t="str">
            <v>630</v>
          </cell>
          <cell r="I481" t="str">
            <v>Non-Union</v>
          </cell>
          <cell r="J481">
            <v>1.5</v>
          </cell>
          <cell r="K481">
            <v>1.4999999999999999E-2</v>
          </cell>
          <cell r="L481">
            <v>0.03</v>
          </cell>
        </row>
        <row r="482">
          <cell r="A482" t="str">
            <v>Price,Cody W</v>
          </cell>
          <cell r="C482">
            <v>9516</v>
          </cell>
          <cell r="D482">
            <v>4</v>
          </cell>
          <cell r="E482">
            <v>0</v>
          </cell>
          <cell r="F482">
            <v>4</v>
          </cell>
          <cell r="G482" t="str">
            <v>H</v>
          </cell>
          <cell r="H482" t="str">
            <v>656</v>
          </cell>
          <cell r="I482" t="str">
            <v>Non-Union</v>
          </cell>
          <cell r="J482">
            <v>2</v>
          </cell>
          <cell r="K482">
            <v>0.02</v>
          </cell>
          <cell r="L482">
            <v>0.04</v>
          </cell>
        </row>
        <row r="483">
          <cell r="A483" t="str">
            <v>Pryor,Cynthia J</v>
          </cell>
          <cell r="C483">
            <v>56680</v>
          </cell>
          <cell r="D483">
            <v>2</v>
          </cell>
          <cell r="E483">
            <v>0</v>
          </cell>
          <cell r="F483">
            <v>2</v>
          </cell>
          <cell r="G483" t="str">
            <v>S</v>
          </cell>
          <cell r="H483" t="str">
            <v>405</v>
          </cell>
          <cell r="I483" t="str">
            <v>Non-Union</v>
          </cell>
          <cell r="J483">
            <v>1</v>
          </cell>
          <cell r="K483">
            <v>0.01</v>
          </cell>
          <cell r="L483">
            <v>0.02</v>
          </cell>
        </row>
        <row r="484">
          <cell r="A484" t="str">
            <v>Pugh Jr,Royden E</v>
          </cell>
          <cell r="C484">
            <v>88025.600000000006</v>
          </cell>
          <cell r="D484">
            <v>15</v>
          </cell>
          <cell r="E484">
            <v>0</v>
          </cell>
          <cell r="F484">
            <v>15</v>
          </cell>
          <cell r="G484" t="str">
            <v>H</v>
          </cell>
          <cell r="H484" t="str">
            <v>195</v>
          </cell>
          <cell r="I484" t="str">
            <v>Union</v>
          </cell>
          <cell r="J484">
            <v>3</v>
          </cell>
          <cell r="K484">
            <v>0.03</v>
          </cell>
          <cell r="L484">
            <v>0.15</v>
          </cell>
        </row>
        <row r="485">
          <cell r="A485" t="str">
            <v>Qualls,Michael A</v>
          </cell>
          <cell r="C485">
            <v>82700.800000000003</v>
          </cell>
          <cell r="D485">
            <v>6</v>
          </cell>
          <cell r="E485">
            <v>0</v>
          </cell>
          <cell r="F485">
            <v>6</v>
          </cell>
          <cell r="G485" t="str">
            <v>H</v>
          </cell>
          <cell r="H485" t="str">
            <v>209</v>
          </cell>
          <cell r="I485" t="str">
            <v>Union</v>
          </cell>
          <cell r="J485">
            <v>3</v>
          </cell>
          <cell r="K485">
            <v>0.03</v>
          </cell>
          <cell r="L485">
            <v>0.06</v>
          </cell>
        </row>
        <row r="486">
          <cell r="A486" t="str">
            <v>Rainey,Joseph A</v>
          </cell>
          <cell r="C486">
            <v>67828.800000000003</v>
          </cell>
          <cell r="D486">
            <v>8</v>
          </cell>
          <cell r="E486">
            <v>5</v>
          </cell>
          <cell r="F486">
            <v>13</v>
          </cell>
          <cell r="G486" t="str">
            <v>H</v>
          </cell>
          <cell r="H486" t="str">
            <v>232</v>
          </cell>
          <cell r="I486" t="str">
            <v>Union</v>
          </cell>
          <cell r="J486">
            <v>3</v>
          </cell>
          <cell r="K486">
            <v>0.03</v>
          </cell>
          <cell r="L486">
            <v>0.13</v>
          </cell>
        </row>
        <row r="487">
          <cell r="A487" t="str">
            <v>Rakoski,James M</v>
          </cell>
          <cell r="C487">
            <v>58011.199999999997</v>
          </cell>
          <cell r="D487">
            <v>8</v>
          </cell>
          <cell r="E487">
            <v>0</v>
          </cell>
          <cell r="F487">
            <v>8</v>
          </cell>
          <cell r="G487" t="str">
            <v>H</v>
          </cell>
          <cell r="H487" t="str">
            <v>505</v>
          </cell>
          <cell r="I487" t="str">
            <v>Union</v>
          </cell>
          <cell r="J487">
            <v>3</v>
          </cell>
          <cell r="K487">
            <v>0.03</v>
          </cell>
          <cell r="L487">
            <v>0.08</v>
          </cell>
        </row>
        <row r="488">
          <cell r="A488" t="str">
            <v>Ramsey,JoAnn E</v>
          </cell>
          <cell r="C488">
            <v>39166.400000000001</v>
          </cell>
          <cell r="D488">
            <v>6</v>
          </cell>
          <cell r="E488">
            <v>0</v>
          </cell>
          <cell r="F488">
            <v>6</v>
          </cell>
          <cell r="G488" t="str">
            <v>H</v>
          </cell>
          <cell r="H488" t="str">
            <v>220</v>
          </cell>
          <cell r="I488" t="str">
            <v>Non-Union</v>
          </cell>
          <cell r="J488">
            <v>3</v>
          </cell>
          <cell r="K488">
            <v>0.03</v>
          </cell>
          <cell r="L488">
            <v>0.06</v>
          </cell>
        </row>
        <row r="489">
          <cell r="A489" t="str">
            <v>Ramsour,Carol L</v>
          </cell>
          <cell r="C489">
            <v>53310.400000000001</v>
          </cell>
          <cell r="D489">
            <v>8</v>
          </cell>
          <cell r="E489">
            <v>0</v>
          </cell>
          <cell r="F489">
            <v>8</v>
          </cell>
          <cell r="G489" t="str">
            <v>S</v>
          </cell>
          <cell r="H489" t="str">
            <v>640</v>
          </cell>
          <cell r="I489" t="str">
            <v>Non-Union</v>
          </cell>
          <cell r="J489">
            <v>3</v>
          </cell>
          <cell r="K489">
            <v>0.03</v>
          </cell>
          <cell r="L489">
            <v>0.08</v>
          </cell>
        </row>
        <row r="490">
          <cell r="A490" t="str">
            <v>Rantz,Deborah R</v>
          </cell>
          <cell r="C490">
            <v>28516.799999999999</v>
          </cell>
          <cell r="D490">
            <v>6</v>
          </cell>
          <cell r="E490">
            <v>0</v>
          </cell>
          <cell r="F490">
            <v>6</v>
          </cell>
          <cell r="G490" t="str">
            <v>H</v>
          </cell>
          <cell r="H490" t="str">
            <v>544</v>
          </cell>
          <cell r="I490" t="str">
            <v>Non-Union</v>
          </cell>
          <cell r="J490">
            <v>3</v>
          </cell>
          <cell r="K490">
            <v>0.03</v>
          </cell>
          <cell r="L490">
            <v>0.06</v>
          </cell>
        </row>
        <row r="491">
          <cell r="A491" t="str">
            <v>Rawlins,Jeffery T</v>
          </cell>
          <cell r="C491">
            <v>100880</v>
          </cell>
          <cell r="D491">
            <v>0</v>
          </cell>
          <cell r="E491">
            <v>0</v>
          </cell>
          <cell r="F491">
            <v>0</v>
          </cell>
          <cell r="G491" t="str">
            <v>S</v>
          </cell>
          <cell r="H491" t="str">
            <v>110</v>
          </cell>
          <cell r="I491" t="str">
            <v>Non-Union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Reed,Gregory A</v>
          </cell>
          <cell r="C492">
            <v>42785.599999999999</v>
          </cell>
          <cell r="D492">
            <v>6</v>
          </cell>
          <cell r="E492">
            <v>0</v>
          </cell>
          <cell r="F492">
            <v>6</v>
          </cell>
          <cell r="G492" t="str">
            <v>H</v>
          </cell>
          <cell r="H492" t="str">
            <v>110</v>
          </cell>
          <cell r="I492" t="str">
            <v>Union</v>
          </cell>
          <cell r="J492">
            <v>3</v>
          </cell>
          <cell r="K492">
            <v>0.03</v>
          </cell>
          <cell r="L492">
            <v>0.06</v>
          </cell>
        </row>
        <row r="493">
          <cell r="A493" t="str">
            <v>Richardson,Debbie</v>
          </cell>
          <cell r="C493">
            <v>61068.800000000003</v>
          </cell>
          <cell r="D493">
            <v>10</v>
          </cell>
          <cell r="E493">
            <v>0</v>
          </cell>
          <cell r="F493">
            <v>10</v>
          </cell>
          <cell r="G493" t="str">
            <v>S</v>
          </cell>
          <cell r="H493" t="str">
            <v>260</v>
          </cell>
          <cell r="I493" t="str">
            <v>Non-Union</v>
          </cell>
          <cell r="J493">
            <v>3</v>
          </cell>
          <cell r="K493">
            <v>0.03</v>
          </cell>
          <cell r="L493">
            <v>0.1</v>
          </cell>
        </row>
        <row r="494">
          <cell r="A494" t="str">
            <v>Richardson,Randal C</v>
          </cell>
          <cell r="C494">
            <v>105560</v>
          </cell>
          <cell r="D494">
            <v>6</v>
          </cell>
          <cell r="E494">
            <v>0</v>
          </cell>
          <cell r="F494">
            <v>6</v>
          </cell>
          <cell r="G494" t="str">
            <v>S</v>
          </cell>
          <cell r="H494" t="str">
            <v>110</v>
          </cell>
          <cell r="I494" t="str">
            <v>Non-Union</v>
          </cell>
          <cell r="J494">
            <v>3</v>
          </cell>
          <cell r="K494">
            <v>0.03</v>
          </cell>
          <cell r="L494">
            <v>0.06</v>
          </cell>
        </row>
        <row r="495">
          <cell r="A495" t="str">
            <v>Rider,Leslie R</v>
          </cell>
          <cell r="C495">
            <v>30326.400000000001</v>
          </cell>
          <cell r="D495">
            <v>8</v>
          </cell>
          <cell r="E495">
            <v>0</v>
          </cell>
          <cell r="F495">
            <v>8</v>
          </cell>
          <cell r="G495" t="str">
            <v>H</v>
          </cell>
          <cell r="H495" t="str">
            <v>550</v>
          </cell>
          <cell r="I495" t="str">
            <v>Non-Union</v>
          </cell>
          <cell r="J495">
            <v>3</v>
          </cell>
          <cell r="K495">
            <v>0.03</v>
          </cell>
          <cell r="L495">
            <v>0.08</v>
          </cell>
        </row>
        <row r="496">
          <cell r="A496" t="str">
            <v>Ritchie,Jackie L</v>
          </cell>
          <cell r="C496">
            <v>28225.599999999999</v>
          </cell>
          <cell r="D496">
            <v>1</v>
          </cell>
          <cell r="E496">
            <v>0</v>
          </cell>
          <cell r="F496">
            <v>1</v>
          </cell>
          <cell r="G496" t="str">
            <v>H</v>
          </cell>
          <cell r="H496" t="str">
            <v>550</v>
          </cell>
          <cell r="I496" t="str">
            <v>Non-Union</v>
          </cell>
          <cell r="J496">
            <v>0.5</v>
          </cell>
          <cell r="K496">
            <v>5.0000000000000001E-3</v>
          </cell>
          <cell r="L496">
            <v>0.01</v>
          </cell>
        </row>
        <row r="497">
          <cell r="A497" t="str">
            <v>Roark Jr,Richard M</v>
          </cell>
          <cell r="C497">
            <v>65790.399999999994</v>
          </cell>
          <cell r="D497">
            <v>7</v>
          </cell>
          <cell r="E497">
            <v>0</v>
          </cell>
          <cell r="F497">
            <v>7</v>
          </cell>
          <cell r="G497" t="str">
            <v>S</v>
          </cell>
          <cell r="H497" t="str">
            <v>110</v>
          </cell>
          <cell r="I497" t="str">
            <v>Non-Union</v>
          </cell>
          <cell r="J497">
            <v>3</v>
          </cell>
          <cell r="K497">
            <v>0.03</v>
          </cell>
          <cell r="L497">
            <v>7.0000000000000007E-2</v>
          </cell>
        </row>
        <row r="498">
          <cell r="A498" t="str">
            <v>Robbins,Twila J</v>
          </cell>
          <cell r="C498">
            <v>39291.199999999997</v>
          </cell>
          <cell r="D498">
            <v>25</v>
          </cell>
          <cell r="E498">
            <v>0</v>
          </cell>
          <cell r="F498">
            <v>25</v>
          </cell>
          <cell r="G498" t="str">
            <v>H</v>
          </cell>
          <cell r="H498" t="str">
            <v>544</v>
          </cell>
          <cell r="I498" t="str">
            <v>Non-Union</v>
          </cell>
          <cell r="J498">
            <v>3</v>
          </cell>
          <cell r="K498">
            <v>0.03</v>
          </cell>
          <cell r="L498">
            <v>0.25</v>
          </cell>
        </row>
        <row r="499">
          <cell r="A499" t="str">
            <v>Roberts,Roy A</v>
          </cell>
          <cell r="C499">
            <v>88025.600000000006</v>
          </cell>
          <cell r="D499">
            <v>8</v>
          </cell>
          <cell r="E499">
            <v>0</v>
          </cell>
          <cell r="F499">
            <v>8</v>
          </cell>
          <cell r="G499" t="str">
            <v>H</v>
          </cell>
          <cell r="H499" t="str">
            <v>195</v>
          </cell>
          <cell r="I499" t="str">
            <v>Union</v>
          </cell>
          <cell r="J499">
            <v>3</v>
          </cell>
          <cell r="K499">
            <v>0.03</v>
          </cell>
          <cell r="L499">
            <v>0.08</v>
          </cell>
        </row>
        <row r="500">
          <cell r="A500" t="str">
            <v>Robertson,Vivian I</v>
          </cell>
          <cell r="C500">
            <v>73112</v>
          </cell>
          <cell r="D500">
            <v>10</v>
          </cell>
          <cell r="E500">
            <v>0</v>
          </cell>
          <cell r="F500">
            <v>10</v>
          </cell>
          <cell r="G500" t="str">
            <v>S</v>
          </cell>
          <cell r="H500" t="str">
            <v>430</v>
          </cell>
          <cell r="I500" t="str">
            <v>Non-Union</v>
          </cell>
          <cell r="J500">
            <v>3</v>
          </cell>
          <cell r="K500">
            <v>0.03</v>
          </cell>
          <cell r="L500">
            <v>0.1</v>
          </cell>
        </row>
        <row r="501">
          <cell r="A501" t="str">
            <v>Robertson,Wesley G</v>
          </cell>
          <cell r="C501">
            <v>106932.8</v>
          </cell>
          <cell r="D501">
            <v>4</v>
          </cell>
          <cell r="E501">
            <v>0</v>
          </cell>
          <cell r="F501">
            <v>4</v>
          </cell>
          <cell r="G501" t="str">
            <v>S</v>
          </cell>
          <cell r="H501" t="str">
            <v>209</v>
          </cell>
          <cell r="I501" t="str">
            <v>Non-Union</v>
          </cell>
          <cell r="J501">
            <v>2</v>
          </cell>
          <cell r="K501">
            <v>0.02</v>
          </cell>
          <cell r="L501">
            <v>0.04</v>
          </cell>
        </row>
        <row r="502">
          <cell r="A502" t="str">
            <v>Robertson,William A</v>
          </cell>
          <cell r="C502">
            <v>75358.399999999994</v>
          </cell>
          <cell r="D502">
            <v>6</v>
          </cell>
          <cell r="E502">
            <v>0</v>
          </cell>
          <cell r="F502">
            <v>6</v>
          </cell>
          <cell r="G502" t="str">
            <v>H</v>
          </cell>
          <cell r="H502" t="str">
            <v>217</v>
          </cell>
          <cell r="I502" t="str">
            <v>Union</v>
          </cell>
          <cell r="J502">
            <v>3</v>
          </cell>
          <cell r="K502">
            <v>0.03</v>
          </cell>
          <cell r="L502">
            <v>0.06</v>
          </cell>
        </row>
        <row r="503">
          <cell r="A503" t="str">
            <v>Roets,Christine L</v>
          </cell>
          <cell r="C503">
            <v>62004.800000000003</v>
          </cell>
          <cell r="D503">
            <v>6</v>
          </cell>
          <cell r="E503">
            <v>0</v>
          </cell>
          <cell r="F503">
            <v>6</v>
          </cell>
          <cell r="G503" t="str">
            <v>S</v>
          </cell>
          <cell r="H503" t="str">
            <v>310</v>
          </cell>
          <cell r="I503" t="str">
            <v>Non-Union</v>
          </cell>
          <cell r="J503">
            <v>3</v>
          </cell>
          <cell r="K503">
            <v>0.03</v>
          </cell>
          <cell r="L503">
            <v>0.06</v>
          </cell>
        </row>
        <row r="504">
          <cell r="A504" t="str">
            <v>Rogers,Julie S.</v>
          </cell>
          <cell r="C504">
            <v>65000</v>
          </cell>
          <cell r="D504">
            <v>4</v>
          </cell>
          <cell r="E504">
            <v>0</v>
          </cell>
          <cell r="F504">
            <v>4</v>
          </cell>
          <cell r="G504" t="str">
            <v>S</v>
          </cell>
          <cell r="H504" t="str">
            <v>250</v>
          </cell>
          <cell r="I504" t="str">
            <v>Non-Union</v>
          </cell>
          <cell r="J504">
            <v>2</v>
          </cell>
          <cell r="K504">
            <v>0.02</v>
          </cell>
          <cell r="L504">
            <v>0.04</v>
          </cell>
        </row>
        <row r="505">
          <cell r="A505" t="str">
            <v>Rooks,Frank S</v>
          </cell>
          <cell r="C505">
            <v>86673.600000000006</v>
          </cell>
          <cell r="D505">
            <v>6</v>
          </cell>
          <cell r="E505">
            <v>0</v>
          </cell>
          <cell r="F505">
            <v>6</v>
          </cell>
          <cell r="G505" t="str">
            <v>H</v>
          </cell>
          <cell r="H505" t="str">
            <v>110</v>
          </cell>
          <cell r="I505" t="str">
            <v>Union</v>
          </cell>
          <cell r="J505">
            <v>3</v>
          </cell>
          <cell r="K505">
            <v>0.03</v>
          </cell>
          <cell r="L505">
            <v>0.06</v>
          </cell>
        </row>
        <row r="506">
          <cell r="A506" t="str">
            <v>Rooney,Shaen T</v>
          </cell>
          <cell r="C506">
            <v>100027.2</v>
          </cell>
          <cell r="D506">
            <v>6</v>
          </cell>
          <cell r="E506">
            <v>6</v>
          </cell>
          <cell r="F506">
            <v>12</v>
          </cell>
          <cell r="G506" t="str">
            <v>S</v>
          </cell>
          <cell r="H506" t="str">
            <v>100</v>
          </cell>
          <cell r="I506" t="str">
            <v>Non-Union</v>
          </cell>
          <cell r="J506">
            <v>3</v>
          </cell>
          <cell r="K506">
            <v>0.03</v>
          </cell>
          <cell r="L506">
            <v>0.12</v>
          </cell>
        </row>
        <row r="507">
          <cell r="A507" t="str">
            <v>Roper,Darren L</v>
          </cell>
          <cell r="C507">
            <v>73985.600000000006</v>
          </cell>
          <cell r="D507">
            <v>6</v>
          </cell>
          <cell r="E507">
            <v>0</v>
          </cell>
          <cell r="F507">
            <v>6</v>
          </cell>
          <cell r="G507" t="str">
            <v>H</v>
          </cell>
          <cell r="H507" t="str">
            <v>130</v>
          </cell>
          <cell r="I507" t="str">
            <v>Union</v>
          </cell>
          <cell r="J507">
            <v>3</v>
          </cell>
          <cell r="K507">
            <v>0.03</v>
          </cell>
          <cell r="L507">
            <v>0.06</v>
          </cell>
        </row>
        <row r="508">
          <cell r="A508" t="str">
            <v>Ross,Merle D</v>
          </cell>
          <cell r="C508">
            <v>70616</v>
          </cell>
          <cell r="D508">
            <v>6</v>
          </cell>
          <cell r="E508">
            <v>0</v>
          </cell>
          <cell r="F508">
            <v>6</v>
          </cell>
          <cell r="G508" t="str">
            <v>H</v>
          </cell>
          <cell r="H508" t="str">
            <v>110</v>
          </cell>
          <cell r="I508" t="str">
            <v>Union</v>
          </cell>
          <cell r="J508">
            <v>3</v>
          </cell>
          <cell r="K508">
            <v>0.03</v>
          </cell>
          <cell r="L508">
            <v>0.06</v>
          </cell>
        </row>
        <row r="509">
          <cell r="A509" t="str">
            <v>Rouse,Michael N</v>
          </cell>
          <cell r="C509">
            <v>98987.199999999997</v>
          </cell>
          <cell r="D509">
            <v>6</v>
          </cell>
          <cell r="E509">
            <v>0</v>
          </cell>
          <cell r="F509">
            <v>6</v>
          </cell>
          <cell r="G509" t="str">
            <v>S</v>
          </cell>
          <cell r="H509" t="str">
            <v>508</v>
          </cell>
          <cell r="I509" t="str">
            <v>Non-Union</v>
          </cell>
          <cell r="J509">
            <v>3</v>
          </cell>
          <cell r="K509">
            <v>0.03</v>
          </cell>
          <cell r="L509">
            <v>0.06</v>
          </cell>
        </row>
        <row r="510">
          <cell r="A510" t="str">
            <v>Rumfelt,Jared Cole</v>
          </cell>
          <cell r="C510">
            <v>53414.400000000001</v>
          </cell>
          <cell r="D510">
            <v>3</v>
          </cell>
          <cell r="E510">
            <v>0</v>
          </cell>
          <cell r="F510">
            <v>3</v>
          </cell>
          <cell r="G510" t="str">
            <v>S</v>
          </cell>
          <cell r="H510" t="str">
            <v>219</v>
          </cell>
          <cell r="I510" t="str">
            <v>Non-Union</v>
          </cell>
          <cell r="J510">
            <v>1.5</v>
          </cell>
          <cell r="K510">
            <v>1.4999999999999999E-2</v>
          </cell>
          <cell r="L510">
            <v>0.03</v>
          </cell>
        </row>
        <row r="511">
          <cell r="A511" t="str">
            <v>Russell,David C</v>
          </cell>
          <cell r="C511">
            <v>65936</v>
          </cell>
          <cell r="D511">
            <v>6</v>
          </cell>
          <cell r="E511">
            <v>0</v>
          </cell>
          <cell r="F511">
            <v>6</v>
          </cell>
          <cell r="G511" t="str">
            <v>H</v>
          </cell>
          <cell r="H511" t="str">
            <v>110</v>
          </cell>
          <cell r="I511" t="str">
            <v>Union</v>
          </cell>
          <cell r="J511">
            <v>3</v>
          </cell>
          <cell r="K511">
            <v>0.03</v>
          </cell>
          <cell r="L511">
            <v>0.06</v>
          </cell>
        </row>
        <row r="512">
          <cell r="A512" t="str">
            <v>Russell,David L</v>
          </cell>
          <cell r="C512">
            <v>80038.399999999994</v>
          </cell>
          <cell r="D512">
            <v>6</v>
          </cell>
          <cell r="E512">
            <v>0</v>
          </cell>
          <cell r="F512">
            <v>6</v>
          </cell>
          <cell r="G512" t="str">
            <v>S</v>
          </cell>
          <cell r="H512" t="str">
            <v>230</v>
          </cell>
          <cell r="I512" t="str">
            <v>Non-Union</v>
          </cell>
          <cell r="J512">
            <v>3</v>
          </cell>
          <cell r="K512">
            <v>0.03</v>
          </cell>
          <cell r="L512">
            <v>0.06</v>
          </cell>
        </row>
        <row r="513">
          <cell r="A513" t="str">
            <v>Sadler,Marcia K</v>
          </cell>
          <cell r="C513">
            <v>97905.600000000006</v>
          </cell>
          <cell r="D513">
            <v>6</v>
          </cell>
          <cell r="E513">
            <v>0</v>
          </cell>
          <cell r="F513">
            <v>6</v>
          </cell>
          <cell r="G513" t="str">
            <v>S</v>
          </cell>
          <cell r="H513" t="str">
            <v>508</v>
          </cell>
          <cell r="I513" t="str">
            <v>Non-Union</v>
          </cell>
          <cell r="J513">
            <v>3</v>
          </cell>
          <cell r="K513">
            <v>0.03</v>
          </cell>
          <cell r="L513">
            <v>0.06</v>
          </cell>
        </row>
        <row r="514">
          <cell r="A514" t="str">
            <v>Sager,Robert W</v>
          </cell>
          <cell r="C514">
            <v>131393.60000000001</v>
          </cell>
          <cell r="D514">
            <v>10</v>
          </cell>
          <cell r="E514">
            <v>0</v>
          </cell>
          <cell r="F514">
            <v>10</v>
          </cell>
          <cell r="G514" t="str">
            <v>S</v>
          </cell>
          <cell r="H514" t="str">
            <v>405</v>
          </cell>
          <cell r="I514" t="str">
            <v>Non-Union</v>
          </cell>
          <cell r="J514">
            <v>3</v>
          </cell>
          <cell r="K514">
            <v>0.03</v>
          </cell>
          <cell r="L514">
            <v>0.1</v>
          </cell>
        </row>
        <row r="515">
          <cell r="A515" t="str">
            <v>Samson,Peggy S</v>
          </cell>
          <cell r="C515">
            <v>88192</v>
          </cell>
          <cell r="D515">
            <v>20</v>
          </cell>
          <cell r="E515">
            <v>0</v>
          </cell>
          <cell r="F515">
            <v>20</v>
          </cell>
          <cell r="G515" t="str">
            <v>S</v>
          </cell>
          <cell r="H515" t="str">
            <v>630</v>
          </cell>
          <cell r="I515" t="str">
            <v>Non-Union</v>
          </cell>
          <cell r="J515">
            <v>3</v>
          </cell>
          <cell r="K515">
            <v>0.03</v>
          </cell>
          <cell r="L515">
            <v>0.2</v>
          </cell>
        </row>
        <row r="516">
          <cell r="A516" t="str">
            <v>Sanders,Kevin G</v>
          </cell>
          <cell r="C516">
            <v>64584</v>
          </cell>
          <cell r="D516">
            <v>13</v>
          </cell>
          <cell r="E516">
            <v>0</v>
          </cell>
          <cell r="F516">
            <v>13</v>
          </cell>
          <cell r="G516" t="str">
            <v>H</v>
          </cell>
          <cell r="H516" t="str">
            <v>505</v>
          </cell>
          <cell r="I516" t="str">
            <v>Union</v>
          </cell>
          <cell r="J516">
            <v>3</v>
          </cell>
          <cell r="K516">
            <v>0.03</v>
          </cell>
          <cell r="L516">
            <v>0.13</v>
          </cell>
        </row>
        <row r="517">
          <cell r="A517" t="str">
            <v>Sandridge,Mark A</v>
          </cell>
          <cell r="C517">
            <v>66580.800000000003</v>
          </cell>
          <cell r="D517">
            <v>6</v>
          </cell>
          <cell r="E517">
            <v>0</v>
          </cell>
          <cell r="F517">
            <v>6</v>
          </cell>
          <cell r="G517" t="str">
            <v>H</v>
          </cell>
          <cell r="H517" t="str">
            <v>130</v>
          </cell>
          <cell r="I517" t="str">
            <v>Union</v>
          </cell>
          <cell r="J517">
            <v>3</v>
          </cell>
          <cell r="K517">
            <v>0.03</v>
          </cell>
          <cell r="L517">
            <v>0.06</v>
          </cell>
        </row>
        <row r="518">
          <cell r="A518" t="str">
            <v>Sargent Jr.,Charles E</v>
          </cell>
          <cell r="C518">
            <v>67828.800000000003</v>
          </cell>
          <cell r="D518">
            <v>0</v>
          </cell>
          <cell r="E518">
            <v>0</v>
          </cell>
          <cell r="F518">
            <v>0</v>
          </cell>
          <cell r="G518" t="str">
            <v>H</v>
          </cell>
          <cell r="H518" t="str">
            <v>214</v>
          </cell>
          <cell r="I518" t="str">
            <v>Union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Sargent,Deborah A</v>
          </cell>
          <cell r="C519">
            <v>64438.400000000001</v>
          </cell>
          <cell r="D519">
            <v>6</v>
          </cell>
          <cell r="E519">
            <v>0</v>
          </cell>
          <cell r="F519">
            <v>6</v>
          </cell>
          <cell r="G519" t="str">
            <v>H</v>
          </cell>
          <cell r="H519" t="str">
            <v>530</v>
          </cell>
          <cell r="I519" t="str">
            <v>Union</v>
          </cell>
          <cell r="J519">
            <v>3</v>
          </cell>
          <cell r="K519">
            <v>0.03</v>
          </cell>
          <cell r="L519">
            <v>0.06</v>
          </cell>
        </row>
        <row r="520">
          <cell r="A520" t="str">
            <v>Satterfield,Claude L</v>
          </cell>
          <cell r="C520">
            <v>72987.199999999997</v>
          </cell>
          <cell r="D520">
            <v>25</v>
          </cell>
          <cell r="E520">
            <v>0</v>
          </cell>
          <cell r="F520">
            <v>25</v>
          </cell>
          <cell r="G520" t="str">
            <v>H</v>
          </cell>
          <cell r="H520" t="str">
            <v>230</v>
          </cell>
          <cell r="I520" t="str">
            <v>Union</v>
          </cell>
          <cell r="J520">
            <v>3</v>
          </cell>
          <cell r="K520">
            <v>0.03</v>
          </cell>
          <cell r="L520">
            <v>0.25</v>
          </cell>
        </row>
        <row r="521">
          <cell r="A521" t="str">
            <v>Sauter,Lee Russell</v>
          </cell>
          <cell r="C521">
            <v>77334.399999999994</v>
          </cell>
          <cell r="D521">
            <v>6</v>
          </cell>
          <cell r="E521">
            <v>0</v>
          </cell>
          <cell r="F521">
            <v>6</v>
          </cell>
          <cell r="G521" t="str">
            <v>S</v>
          </cell>
          <cell r="H521" t="str">
            <v>274</v>
          </cell>
          <cell r="I521" t="str">
            <v>Non-Union</v>
          </cell>
          <cell r="J521">
            <v>3</v>
          </cell>
          <cell r="K521">
            <v>0.03</v>
          </cell>
          <cell r="L521">
            <v>0.06</v>
          </cell>
        </row>
        <row r="522">
          <cell r="A522" t="str">
            <v>Schafer,Christopher F</v>
          </cell>
          <cell r="C522">
            <v>99278.399999999994</v>
          </cell>
          <cell r="D522">
            <v>6</v>
          </cell>
          <cell r="E522">
            <v>0</v>
          </cell>
          <cell r="F522">
            <v>6</v>
          </cell>
          <cell r="G522" t="str">
            <v>S</v>
          </cell>
          <cell r="H522" t="str">
            <v>549</v>
          </cell>
          <cell r="I522" t="str">
            <v>Non-Union</v>
          </cell>
          <cell r="J522">
            <v>3</v>
          </cell>
          <cell r="K522">
            <v>0.03</v>
          </cell>
          <cell r="L522">
            <v>0.06</v>
          </cell>
        </row>
        <row r="523">
          <cell r="A523" t="str">
            <v>Scheurich,Chris A</v>
          </cell>
          <cell r="C523">
            <v>75358.399999999994</v>
          </cell>
          <cell r="D523">
            <v>4</v>
          </cell>
          <cell r="E523">
            <v>0</v>
          </cell>
          <cell r="F523">
            <v>4</v>
          </cell>
          <cell r="G523" t="str">
            <v>H</v>
          </cell>
          <cell r="H523" t="str">
            <v>214</v>
          </cell>
          <cell r="I523" t="str">
            <v>Union</v>
          </cell>
          <cell r="J523">
            <v>2</v>
          </cell>
          <cell r="K523">
            <v>0.02</v>
          </cell>
          <cell r="L523">
            <v>0.04</v>
          </cell>
        </row>
        <row r="524">
          <cell r="A524" t="str">
            <v>Schmidt,Eric J</v>
          </cell>
          <cell r="C524">
            <v>55910.400000000001</v>
          </cell>
          <cell r="D524">
            <v>0</v>
          </cell>
          <cell r="E524">
            <v>0</v>
          </cell>
          <cell r="F524">
            <v>0</v>
          </cell>
          <cell r="G524" t="str">
            <v>S</v>
          </cell>
          <cell r="H524" t="str">
            <v>630</v>
          </cell>
          <cell r="I524" t="str">
            <v>Non-Union</v>
          </cell>
          <cell r="J524">
            <v>0</v>
          </cell>
          <cell r="K524">
            <v>0</v>
          </cell>
          <cell r="L524">
            <v>0</v>
          </cell>
        </row>
        <row r="525">
          <cell r="A525" t="str">
            <v>Schreiner,Connie J</v>
          </cell>
          <cell r="C525">
            <v>28516.799999999999</v>
          </cell>
          <cell r="D525">
            <v>6</v>
          </cell>
          <cell r="E525">
            <v>0</v>
          </cell>
          <cell r="F525">
            <v>6</v>
          </cell>
          <cell r="G525" t="str">
            <v>H</v>
          </cell>
          <cell r="H525" t="str">
            <v>544</v>
          </cell>
          <cell r="I525" t="str">
            <v>Non-Union</v>
          </cell>
          <cell r="J525">
            <v>3</v>
          </cell>
          <cell r="K525">
            <v>0.03</v>
          </cell>
          <cell r="L525">
            <v>0.06</v>
          </cell>
        </row>
        <row r="526">
          <cell r="A526" t="str">
            <v>Schreiner,David P</v>
          </cell>
          <cell r="C526">
            <v>78457.600000000006</v>
          </cell>
          <cell r="D526">
            <v>6</v>
          </cell>
          <cell r="E526">
            <v>0</v>
          </cell>
          <cell r="F526">
            <v>6</v>
          </cell>
          <cell r="G526" t="str">
            <v>H</v>
          </cell>
          <cell r="H526" t="str">
            <v>110</v>
          </cell>
          <cell r="I526" t="str">
            <v>Union</v>
          </cell>
          <cell r="J526">
            <v>3</v>
          </cell>
          <cell r="K526">
            <v>0.03</v>
          </cell>
          <cell r="L526">
            <v>0.06</v>
          </cell>
        </row>
        <row r="527">
          <cell r="A527" t="str">
            <v>Scott,Kayle E</v>
          </cell>
          <cell r="C527">
            <v>82700.800000000003</v>
          </cell>
          <cell r="D527">
            <v>8</v>
          </cell>
          <cell r="E527">
            <v>0</v>
          </cell>
          <cell r="F527">
            <v>8</v>
          </cell>
          <cell r="G527" t="str">
            <v>H</v>
          </cell>
          <cell r="H527" t="str">
            <v>214</v>
          </cell>
          <cell r="I527" t="str">
            <v>Union</v>
          </cell>
          <cell r="J527">
            <v>3</v>
          </cell>
          <cell r="K527">
            <v>0.03</v>
          </cell>
          <cell r="L527">
            <v>0.08</v>
          </cell>
        </row>
        <row r="528">
          <cell r="A528" t="str">
            <v>Seneker,Jackie S</v>
          </cell>
          <cell r="C528">
            <v>55993.599999999999</v>
          </cell>
          <cell r="D528">
            <v>6</v>
          </cell>
          <cell r="E528">
            <v>0</v>
          </cell>
          <cell r="F528">
            <v>6</v>
          </cell>
          <cell r="G528" t="str">
            <v>S</v>
          </cell>
          <cell r="H528" t="str">
            <v>700</v>
          </cell>
          <cell r="I528" t="str">
            <v>Non-Union</v>
          </cell>
          <cell r="J528">
            <v>3</v>
          </cell>
          <cell r="K528">
            <v>0.03</v>
          </cell>
          <cell r="L528">
            <v>0.06</v>
          </cell>
        </row>
        <row r="529">
          <cell r="A529" t="str">
            <v>Shanks,Jeffrey L</v>
          </cell>
          <cell r="C529">
            <v>67828.800000000003</v>
          </cell>
          <cell r="D529">
            <v>4</v>
          </cell>
          <cell r="E529">
            <v>0</v>
          </cell>
          <cell r="F529">
            <v>4</v>
          </cell>
          <cell r="G529" t="str">
            <v>H</v>
          </cell>
          <cell r="H529" t="str">
            <v>232</v>
          </cell>
          <cell r="I529" t="str">
            <v>Union</v>
          </cell>
          <cell r="J529">
            <v>2</v>
          </cell>
          <cell r="K529">
            <v>0.02</v>
          </cell>
          <cell r="L529">
            <v>0.04</v>
          </cell>
        </row>
        <row r="530">
          <cell r="A530" t="str">
            <v>Sharpe,Katherine J</v>
          </cell>
          <cell r="C530">
            <v>29452.799999999999</v>
          </cell>
          <cell r="D530">
            <v>2</v>
          </cell>
          <cell r="E530">
            <v>0</v>
          </cell>
          <cell r="F530">
            <v>2</v>
          </cell>
          <cell r="G530" t="str">
            <v>H</v>
          </cell>
          <cell r="H530" t="str">
            <v>550</v>
          </cell>
          <cell r="I530" t="str">
            <v>Non-Union</v>
          </cell>
          <cell r="J530">
            <v>1</v>
          </cell>
          <cell r="K530">
            <v>0.01</v>
          </cell>
          <cell r="L530">
            <v>0.02</v>
          </cell>
        </row>
        <row r="531">
          <cell r="A531" t="str">
            <v>Sheffield,Herbert M</v>
          </cell>
          <cell r="C531">
            <v>82825.600000000006</v>
          </cell>
          <cell r="D531">
            <v>6</v>
          </cell>
          <cell r="E531">
            <v>0</v>
          </cell>
          <cell r="F531">
            <v>6</v>
          </cell>
          <cell r="G531" t="str">
            <v>S</v>
          </cell>
          <cell r="H531" t="str">
            <v>630</v>
          </cell>
          <cell r="I531" t="str">
            <v>Non-Union</v>
          </cell>
          <cell r="J531">
            <v>3</v>
          </cell>
          <cell r="K531">
            <v>0.03</v>
          </cell>
          <cell r="L531">
            <v>0.06</v>
          </cell>
        </row>
        <row r="532">
          <cell r="A532" t="str">
            <v>Shelley,Chase T</v>
          </cell>
          <cell r="C532">
            <v>73382.399999999994</v>
          </cell>
          <cell r="D532">
            <v>6</v>
          </cell>
          <cell r="E532">
            <v>0</v>
          </cell>
          <cell r="F532">
            <v>6</v>
          </cell>
          <cell r="G532" t="str">
            <v>S</v>
          </cell>
          <cell r="H532" t="str">
            <v>238</v>
          </cell>
          <cell r="I532" t="str">
            <v>Non-Union</v>
          </cell>
          <cell r="J532">
            <v>3</v>
          </cell>
          <cell r="K532">
            <v>0.03</v>
          </cell>
          <cell r="L532">
            <v>0.06</v>
          </cell>
        </row>
        <row r="533">
          <cell r="A533" t="str">
            <v>Shelton,Kenny R</v>
          </cell>
          <cell r="C533">
            <v>47528</v>
          </cell>
          <cell r="D533">
            <v>5</v>
          </cell>
          <cell r="E533">
            <v>0</v>
          </cell>
          <cell r="F533">
            <v>5</v>
          </cell>
          <cell r="G533" t="str">
            <v>H</v>
          </cell>
          <cell r="H533" t="str">
            <v>110</v>
          </cell>
          <cell r="I533" t="str">
            <v>Union</v>
          </cell>
          <cell r="J533">
            <v>2.5</v>
          </cell>
          <cell r="K533">
            <v>2.5000000000000001E-2</v>
          </cell>
          <cell r="L533">
            <v>0.05</v>
          </cell>
        </row>
        <row r="534">
          <cell r="A534" t="str">
            <v>Shields,Victor K</v>
          </cell>
          <cell r="C534">
            <v>73985.600000000006</v>
          </cell>
          <cell r="D534">
            <v>6</v>
          </cell>
          <cell r="E534">
            <v>0</v>
          </cell>
          <cell r="F534">
            <v>6</v>
          </cell>
          <cell r="G534" t="str">
            <v>H</v>
          </cell>
          <cell r="H534" t="str">
            <v>130</v>
          </cell>
          <cell r="I534" t="str">
            <v>Union</v>
          </cell>
          <cell r="J534">
            <v>3</v>
          </cell>
          <cell r="K534">
            <v>0.03</v>
          </cell>
          <cell r="L534">
            <v>0.06</v>
          </cell>
        </row>
        <row r="535">
          <cell r="A535" t="str">
            <v>Shipley,John J</v>
          </cell>
          <cell r="C535">
            <v>88025.600000000006</v>
          </cell>
          <cell r="D535">
            <v>0</v>
          </cell>
          <cell r="E535">
            <v>6</v>
          </cell>
          <cell r="F535">
            <v>6</v>
          </cell>
          <cell r="G535" t="str">
            <v>H</v>
          </cell>
          <cell r="H535" t="str">
            <v>195</v>
          </cell>
          <cell r="I535" t="str">
            <v>Union</v>
          </cell>
          <cell r="J535">
            <v>3</v>
          </cell>
          <cell r="K535">
            <v>0.03</v>
          </cell>
          <cell r="L535">
            <v>0.06</v>
          </cell>
        </row>
        <row r="536">
          <cell r="A536" t="str">
            <v>Shipley,William R</v>
          </cell>
          <cell r="C536">
            <v>79227.199999999997</v>
          </cell>
          <cell r="D536">
            <v>0</v>
          </cell>
          <cell r="E536">
            <v>0</v>
          </cell>
          <cell r="F536">
            <v>0</v>
          </cell>
          <cell r="G536" t="str">
            <v>H</v>
          </cell>
          <cell r="H536" t="str">
            <v>195</v>
          </cell>
          <cell r="I536" t="str">
            <v>Union</v>
          </cell>
          <cell r="J536">
            <v>0</v>
          </cell>
          <cell r="K536">
            <v>0</v>
          </cell>
          <cell r="L536">
            <v>0</v>
          </cell>
        </row>
        <row r="537">
          <cell r="A537" t="str">
            <v>Shirk,Buck</v>
          </cell>
          <cell r="C537">
            <v>88025.600000000006</v>
          </cell>
          <cell r="D537">
            <v>7</v>
          </cell>
          <cell r="E537">
            <v>0</v>
          </cell>
          <cell r="F537">
            <v>7</v>
          </cell>
          <cell r="G537" t="str">
            <v>H</v>
          </cell>
          <cell r="H537" t="str">
            <v>195</v>
          </cell>
          <cell r="I537" t="str">
            <v>Union</v>
          </cell>
          <cell r="J537">
            <v>3</v>
          </cell>
          <cell r="K537">
            <v>0.03</v>
          </cell>
          <cell r="L537">
            <v>7.0000000000000007E-2</v>
          </cell>
        </row>
        <row r="538">
          <cell r="A538" t="str">
            <v>Shook Jr.,Floyd D</v>
          </cell>
          <cell r="C538">
            <v>72300.800000000003</v>
          </cell>
          <cell r="D538">
            <v>6</v>
          </cell>
          <cell r="E538">
            <v>0</v>
          </cell>
          <cell r="F538">
            <v>6</v>
          </cell>
          <cell r="G538" t="str">
            <v>S</v>
          </cell>
          <cell r="H538" t="str">
            <v>549</v>
          </cell>
          <cell r="I538" t="str">
            <v>Non-Union</v>
          </cell>
          <cell r="J538">
            <v>3</v>
          </cell>
          <cell r="K538">
            <v>0.03</v>
          </cell>
          <cell r="L538">
            <v>0.06</v>
          </cell>
        </row>
        <row r="539">
          <cell r="A539" t="str">
            <v>Short,Joshua A</v>
          </cell>
          <cell r="C539">
            <v>75358.399999999994</v>
          </cell>
          <cell r="D539">
            <v>3</v>
          </cell>
          <cell r="E539">
            <v>0</v>
          </cell>
          <cell r="F539">
            <v>3</v>
          </cell>
          <cell r="G539" t="str">
            <v>H</v>
          </cell>
          <cell r="H539" t="str">
            <v>217</v>
          </cell>
          <cell r="I539" t="str">
            <v>Union</v>
          </cell>
          <cell r="J539">
            <v>1.5</v>
          </cell>
          <cell r="K539">
            <v>1.4999999999999999E-2</v>
          </cell>
          <cell r="L539">
            <v>0.03</v>
          </cell>
        </row>
        <row r="540">
          <cell r="A540" t="str">
            <v>Shull,Stephen D</v>
          </cell>
          <cell r="C540">
            <v>98342.399999999994</v>
          </cell>
          <cell r="D540">
            <v>12</v>
          </cell>
          <cell r="E540">
            <v>0</v>
          </cell>
          <cell r="F540">
            <v>12</v>
          </cell>
          <cell r="G540" t="str">
            <v>S</v>
          </cell>
          <cell r="H540" t="str">
            <v>274</v>
          </cell>
          <cell r="I540" t="str">
            <v>Non-Union</v>
          </cell>
          <cell r="J540">
            <v>3</v>
          </cell>
          <cell r="K540">
            <v>0.03</v>
          </cell>
          <cell r="L540">
            <v>0.12</v>
          </cell>
        </row>
        <row r="541">
          <cell r="A541" t="str">
            <v>Shunk,Jay R</v>
          </cell>
          <cell r="C541">
            <v>75358.399999999994</v>
          </cell>
          <cell r="D541">
            <v>6</v>
          </cell>
          <cell r="E541">
            <v>0</v>
          </cell>
          <cell r="F541">
            <v>6</v>
          </cell>
          <cell r="G541" t="str">
            <v>H</v>
          </cell>
          <cell r="H541" t="str">
            <v>140</v>
          </cell>
          <cell r="I541" t="str">
            <v>Union</v>
          </cell>
          <cell r="J541">
            <v>3</v>
          </cell>
          <cell r="K541">
            <v>0.03</v>
          </cell>
          <cell r="L541">
            <v>0.06</v>
          </cell>
        </row>
        <row r="542">
          <cell r="A542" t="str">
            <v>Sill,Samantha D</v>
          </cell>
          <cell r="C542">
            <v>63648</v>
          </cell>
          <cell r="D542">
            <v>1</v>
          </cell>
          <cell r="E542">
            <v>0</v>
          </cell>
          <cell r="F542">
            <v>1</v>
          </cell>
          <cell r="G542" t="str">
            <v>S</v>
          </cell>
          <cell r="H542" t="str">
            <v>430</v>
          </cell>
          <cell r="I542" t="str">
            <v>Non-Union</v>
          </cell>
          <cell r="J542">
            <v>0.5</v>
          </cell>
          <cell r="K542">
            <v>5.0000000000000001E-3</v>
          </cell>
          <cell r="L542">
            <v>0.01</v>
          </cell>
        </row>
        <row r="543">
          <cell r="A543" t="str">
            <v>Sill,Wendi K</v>
          </cell>
          <cell r="C543">
            <v>36400</v>
          </cell>
          <cell r="D543">
            <v>7</v>
          </cell>
          <cell r="E543">
            <v>0</v>
          </cell>
          <cell r="F543">
            <v>7</v>
          </cell>
          <cell r="G543" t="str">
            <v>H</v>
          </cell>
          <cell r="H543" t="str">
            <v>700</v>
          </cell>
          <cell r="I543" t="str">
            <v>Non-Union</v>
          </cell>
          <cell r="J543">
            <v>3</v>
          </cell>
          <cell r="K543">
            <v>0.03</v>
          </cell>
          <cell r="L543">
            <v>7.0000000000000007E-2</v>
          </cell>
        </row>
        <row r="544">
          <cell r="A544" t="str">
            <v>Simmons,James D</v>
          </cell>
          <cell r="C544">
            <v>48360</v>
          </cell>
          <cell r="D544">
            <v>2</v>
          </cell>
          <cell r="E544">
            <v>0</v>
          </cell>
          <cell r="F544">
            <v>2</v>
          </cell>
          <cell r="G544" t="str">
            <v>S</v>
          </cell>
          <cell r="H544" t="str">
            <v>630</v>
          </cell>
          <cell r="I544" t="str">
            <v>Non-Union</v>
          </cell>
          <cell r="J544">
            <v>1</v>
          </cell>
          <cell r="K544">
            <v>0.01</v>
          </cell>
          <cell r="L544">
            <v>0.02</v>
          </cell>
        </row>
        <row r="545">
          <cell r="A545" t="str">
            <v>Simpson,Rebecca L</v>
          </cell>
          <cell r="C545">
            <v>36171.199999999997</v>
          </cell>
          <cell r="D545">
            <v>7</v>
          </cell>
          <cell r="E545">
            <v>0</v>
          </cell>
          <cell r="F545">
            <v>7</v>
          </cell>
          <cell r="G545" t="str">
            <v>H</v>
          </cell>
          <cell r="H545" t="str">
            <v>550</v>
          </cell>
          <cell r="I545" t="str">
            <v>Non-Union</v>
          </cell>
          <cell r="J545">
            <v>3</v>
          </cell>
          <cell r="K545">
            <v>0.03</v>
          </cell>
          <cell r="L545">
            <v>7.0000000000000007E-2</v>
          </cell>
        </row>
        <row r="546">
          <cell r="A546" t="str">
            <v>Simpson,Robert E</v>
          </cell>
          <cell r="C546">
            <v>75358.399999999994</v>
          </cell>
          <cell r="D546">
            <v>10</v>
          </cell>
          <cell r="E546">
            <v>0</v>
          </cell>
          <cell r="F546">
            <v>10</v>
          </cell>
          <cell r="G546" t="str">
            <v>H</v>
          </cell>
          <cell r="H546" t="str">
            <v>209</v>
          </cell>
          <cell r="I546" t="str">
            <v>Union</v>
          </cell>
          <cell r="J546">
            <v>3</v>
          </cell>
          <cell r="K546">
            <v>0.03</v>
          </cell>
          <cell r="L546">
            <v>0.1</v>
          </cell>
        </row>
        <row r="547">
          <cell r="A547" t="str">
            <v>Sirmon,Hayley M</v>
          </cell>
          <cell r="C547">
            <v>29411.200000000001</v>
          </cell>
          <cell r="D547">
            <v>15</v>
          </cell>
          <cell r="E547">
            <v>0</v>
          </cell>
          <cell r="F547">
            <v>15</v>
          </cell>
          <cell r="G547" t="str">
            <v>H</v>
          </cell>
          <cell r="H547" t="str">
            <v>530</v>
          </cell>
          <cell r="I547" t="str">
            <v>Non-Union</v>
          </cell>
          <cell r="J547">
            <v>3</v>
          </cell>
          <cell r="K547">
            <v>0.03</v>
          </cell>
          <cell r="L547">
            <v>0.15</v>
          </cell>
        </row>
        <row r="548">
          <cell r="A548" t="str">
            <v>Siwek,Michael R</v>
          </cell>
          <cell r="C548">
            <v>75358.399999999994</v>
          </cell>
          <cell r="D548">
            <v>6</v>
          </cell>
          <cell r="E548">
            <v>3</v>
          </cell>
          <cell r="F548">
            <v>9</v>
          </cell>
          <cell r="G548" t="str">
            <v>H</v>
          </cell>
          <cell r="H548" t="str">
            <v>209</v>
          </cell>
          <cell r="I548" t="str">
            <v>Union</v>
          </cell>
          <cell r="J548">
            <v>3</v>
          </cell>
          <cell r="K548">
            <v>0.03</v>
          </cell>
          <cell r="L548">
            <v>0.09</v>
          </cell>
        </row>
        <row r="549">
          <cell r="A549" t="str">
            <v>Slavens,Shane K</v>
          </cell>
          <cell r="C549">
            <v>75358.399999999994</v>
          </cell>
          <cell r="D549">
            <v>2</v>
          </cell>
          <cell r="E549">
            <v>0</v>
          </cell>
          <cell r="F549">
            <v>2</v>
          </cell>
          <cell r="G549" t="str">
            <v>H</v>
          </cell>
          <cell r="H549" t="str">
            <v>216</v>
          </cell>
          <cell r="I549" t="str">
            <v>Union</v>
          </cell>
          <cell r="J549">
            <v>1</v>
          </cell>
          <cell r="K549">
            <v>0.01</v>
          </cell>
          <cell r="L549">
            <v>0.02</v>
          </cell>
        </row>
        <row r="550">
          <cell r="A550" t="str">
            <v>Slinker,Kent A</v>
          </cell>
          <cell r="C550">
            <v>68016</v>
          </cell>
          <cell r="D550">
            <v>6</v>
          </cell>
          <cell r="E550">
            <v>2</v>
          </cell>
          <cell r="F550">
            <v>8</v>
          </cell>
          <cell r="G550" t="str">
            <v>S</v>
          </cell>
          <cell r="H550" t="str">
            <v>539</v>
          </cell>
          <cell r="I550" t="str">
            <v>Non-Union</v>
          </cell>
          <cell r="J550">
            <v>3</v>
          </cell>
          <cell r="K550">
            <v>0.03</v>
          </cell>
          <cell r="L550">
            <v>0.08</v>
          </cell>
        </row>
        <row r="551">
          <cell r="A551" t="str">
            <v>Sluder,Danny D</v>
          </cell>
          <cell r="C551">
            <v>87401.600000000006</v>
          </cell>
          <cell r="D551">
            <v>6</v>
          </cell>
          <cell r="E551">
            <v>0</v>
          </cell>
          <cell r="F551">
            <v>6</v>
          </cell>
          <cell r="G551" t="str">
            <v>S</v>
          </cell>
          <cell r="H551" t="str">
            <v>240</v>
          </cell>
          <cell r="I551" t="str">
            <v>Non-Union</v>
          </cell>
          <cell r="J551">
            <v>3</v>
          </cell>
          <cell r="K551">
            <v>0.03</v>
          </cell>
          <cell r="L551">
            <v>0.06</v>
          </cell>
        </row>
        <row r="552">
          <cell r="A552" t="str">
            <v>Smith,Kurt D</v>
          </cell>
          <cell r="C552">
            <v>82700.800000000003</v>
          </cell>
          <cell r="D552">
            <v>6</v>
          </cell>
          <cell r="E552">
            <v>0</v>
          </cell>
          <cell r="F552">
            <v>6</v>
          </cell>
          <cell r="G552" t="str">
            <v>H</v>
          </cell>
          <cell r="H552" t="str">
            <v>216</v>
          </cell>
          <cell r="I552" t="str">
            <v>Union</v>
          </cell>
          <cell r="J552">
            <v>3</v>
          </cell>
          <cell r="K552">
            <v>0.03</v>
          </cell>
          <cell r="L552">
            <v>0.06</v>
          </cell>
        </row>
        <row r="553">
          <cell r="A553" t="str">
            <v>Southern,Steven R</v>
          </cell>
          <cell r="C553">
            <v>101400</v>
          </cell>
          <cell r="D553">
            <v>6</v>
          </cell>
          <cell r="E553">
            <v>0</v>
          </cell>
          <cell r="F553">
            <v>6</v>
          </cell>
          <cell r="G553" t="str">
            <v>S</v>
          </cell>
          <cell r="H553" t="str">
            <v>110</v>
          </cell>
          <cell r="I553" t="str">
            <v>Non-Union</v>
          </cell>
          <cell r="J553">
            <v>3</v>
          </cell>
          <cell r="K553">
            <v>0.03</v>
          </cell>
          <cell r="L553">
            <v>0.06</v>
          </cell>
        </row>
        <row r="554">
          <cell r="A554" t="str">
            <v>Sprenkle,Ricky D</v>
          </cell>
          <cell r="C554">
            <v>104104</v>
          </cell>
          <cell r="D554">
            <v>6</v>
          </cell>
          <cell r="E554">
            <v>0</v>
          </cell>
          <cell r="F554">
            <v>6</v>
          </cell>
          <cell r="G554" t="str">
            <v>S</v>
          </cell>
          <cell r="H554" t="str">
            <v>547</v>
          </cell>
          <cell r="I554" t="str">
            <v>Non-Union</v>
          </cell>
          <cell r="J554">
            <v>3</v>
          </cell>
          <cell r="K554">
            <v>0.03</v>
          </cell>
          <cell r="L554">
            <v>0.06</v>
          </cell>
        </row>
        <row r="555">
          <cell r="A555" t="str">
            <v>Spriggs,Carol S</v>
          </cell>
          <cell r="C555">
            <v>125736</v>
          </cell>
          <cell r="D555">
            <v>13</v>
          </cell>
          <cell r="E555">
            <v>0</v>
          </cell>
          <cell r="F555">
            <v>13</v>
          </cell>
          <cell r="G555" t="str">
            <v>S</v>
          </cell>
          <cell r="H555" t="str">
            <v>480</v>
          </cell>
          <cell r="I555" t="str">
            <v>Non-Union</v>
          </cell>
          <cell r="J555">
            <v>3</v>
          </cell>
          <cell r="K555">
            <v>0.03</v>
          </cell>
          <cell r="L555">
            <v>0.13</v>
          </cell>
        </row>
        <row r="556">
          <cell r="A556" t="str">
            <v>Staib,Dema L</v>
          </cell>
          <cell r="C556">
            <v>63232</v>
          </cell>
          <cell r="D556">
            <v>6</v>
          </cell>
          <cell r="E556">
            <v>0</v>
          </cell>
          <cell r="F556">
            <v>6</v>
          </cell>
          <cell r="G556" t="str">
            <v>H</v>
          </cell>
          <cell r="H556" t="str">
            <v>209</v>
          </cell>
          <cell r="I556" t="str">
            <v>Union</v>
          </cell>
          <cell r="J556">
            <v>3</v>
          </cell>
          <cell r="K556">
            <v>0.03</v>
          </cell>
          <cell r="L556">
            <v>0.06</v>
          </cell>
        </row>
        <row r="557">
          <cell r="A557" t="str">
            <v>Stallings,Marie Aster</v>
          </cell>
          <cell r="C557">
            <v>28974.400000000001</v>
          </cell>
          <cell r="D557">
            <v>3</v>
          </cell>
          <cell r="E557">
            <v>0</v>
          </cell>
          <cell r="F557">
            <v>3</v>
          </cell>
          <cell r="G557" t="str">
            <v>H</v>
          </cell>
          <cell r="H557" t="str">
            <v>538</v>
          </cell>
          <cell r="I557" t="str">
            <v>Non-Union</v>
          </cell>
          <cell r="J557">
            <v>1.5</v>
          </cell>
          <cell r="K557">
            <v>1.4999999999999999E-2</v>
          </cell>
          <cell r="L557">
            <v>0.03</v>
          </cell>
        </row>
        <row r="558">
          <cell r="A558" t="str">
            <v>Stark,Tommy G</v>
          </cell>
          <cell r="C558">
            <v>72987.199999999997</v>
          </cell>
          <cell r="D558">
            <v>6</v>
          </cell>
          <cell r="E558">
            <v>0</v>
          </cell>
          <cell r="F558">
            <v>6</v>
          </cell>
          <cell r="G558" t="str">
            <v>H</v>
          </cell>
          <cell r="H558" t="str">
            <v>230</v>
          </cell>
          <cell r="I558" t="str">
            <v>Union</v>
          </cell>
          <cell r="J558">
            <v>3</v>
          </cell>
          <cell r="K558">
            <v>0.03</v>
          </cell>
          <cell r="L558">
            <v>0.06</v>
          </cell>
        </row>
        <row r="559">
          <cell r="A559" t="str">
            <v>Starks,Mindie</v>
          </cell>
          <cell r="C559">
            <v>26395.200000000001</v>
          </cell>
          <cell r="D559">
            <v>3</v>
          </cell>
          <cell r="E559">
            <v>0</v>
          </cell>
          <cell r="F559">
            <v>3</v>
          </cell>
          <cell r="G559" t="str">
            <v>H</v>
          </cell>
          <cell r="H559" t="str">
            <v>550</v>
          </cell>
          <cell r="I559" t="str">
            <v>Non-Union</v>
          </cell>
          <cell r="J559">
            <v>1.5</v>
          </cell>
          <cell r="K559">
            <v>1.4999999999999999E-2</v>
          </cell>
          <cell r="L559">
            <v>0.03</v>
          </cell>
        </row>
        <row r="560">
          <cell r="A560" t="str">
            <v>Steier,Shawn P</v>
          </cell>
          <cell r="C560">
            <v>75358.399999999994</v>
          </cell>
          <cell r="D560">
            <v>6</v>
          </cell>
          <cell r="E560">
            <v>0</v>
          </cell>
          <cell r="F560">
            <v>6</v>
          </cell>
          <cell r="G560" t="str">
            <v>H</v>
          </cell>
          <cell r="H560" t="str">
            <v>120</v>
          </cell>
          <cell r="I560" t="str">
            <v>Union</v>
          </cell>
          <cell r="J560">
            <v>3</v>
          </cell>
          <cell r="K560">
            <v>0.03</v>
          </cell>
          <cell r="L560">
            <v>0.06</v>
          </cell>
        </row>
        <row r="561">
          <cell r="A561" t="str">
            <v>Stober,Christina Lea</v>
          </cell>
          <cell r="C561">
            <v>41766.400000000001</v>
          </cell>
          <cell r="D561">
            <v>0</v>
          </cell>
          <cell r="E561">
            <v>0</v>
          </cell>
          <cell r="F561">
            <v>0</v>
          </cell>
          <cell r="G561" t="str">
            <v>H</v>
          </cell>
          <cell r="H561" t="str">
            <v>544</v>
          </cell>
          <cell r="I561" t="str">
            <v>Non-Union</v>
          </cell>
          <cell r="J561">
            <v>0</v>
          </cell>
          <cell r="K561">
            <v>0</v>
          </cell>
          <cell r="L561">
            <v>0</v>
          </cell>
        </row>
        <row r="562">
          <cell r="A562" t="str">
            <v>Stockton,Richard L</v>
          </cell>
          <cell r="C562">
            <v>81785.600000000006</v>
          </cell>
          <cell r="D562">
            <v>10</v>
          </cell>
          <cell r="E562">
            <v>0</v>
          </cell>
          <cell r="F562">
            <v>10</v>
          </cell>
          <cell r="G562" t="str">
            <v>S</v>
          </cell>
          <cell r="H562" t="str">
            <v>539</v>
          </cell>
          <cell r="I562" t="str">
            <v>Non-Union</v>
          </cell>
          <cell r="J562">
            <v>3</v>
          </cell>
          <cell r="K562">
            <v>0.03</v>
          </cell>
          <cell r="L562">
            <v>0.1</v>
          </cell>
        </row>
        <row r="563">
          <cell r="A563" t="str">
            <v>Stone,Julie A</v>
          </cell>
          <cell r="C563">
            <v>43763.199999999997</v>
          </cell>
          <cell r="D563">
            <v>6</v>
          </cell>
          <cell r="E563">
            <v>0</v>
          </cell>
          <cell r="F563">
            <v>6</v>
          </cell>
          <cell r="G563" t="str">
            <v>H</v>
          </cell>
          <cell r="H563" t="str">
            <v>700</v>
          </cell>
          <cell r="I563" t="str">
            <v>Non-Union</v>
          </cell>
          <cell r="J563">
            <v>3</v>
          </cell>
          <cell r="K563">
            <v>0.03</v>
          </cell>
          <cell r="L563">
            <v>0.06</v>
          </cell>
        </row>
        <row r="564">
          <cell r="A564" t="str">
            <v>Stotts,Patrick E</v>
          </cell>
          <cell r="C564">
            <v>73985.600000000006</v>
          </cell>
          <cell r="D564">
            <v>25</v>
          </cell>
          <cell r="E564">
            <v>0</v>
          </cell>
          <cell r="F564">
            <v>25</v>
          </cell>
          <cell r="G564" t="str">
            <v>H</v>
          </cell>
          <cell r="H564" t="str">
            <v>130</v>
          </cell>
          <cell r="I564" t="str">
            <v>Union</v>
          </cell>
          <cell r="J564">
            <v>3</v>
          </cell>
          <cell r="K564">
            <v>0.03</v>
          </cell>
          <cell r="L564">
            <v>0.25</v>
          </cell>
        </row>
        <row r="565">
          <cell r="A565" t="str">
            <v>Stratton,Kenneth J</v>
          </cell>
          <cell r="C565">
            <v>95014.399999999994</v>
          </cell>
          <cell r="D565">
            <v>0</v>
          </cell>
          <cell r="E565">
            <v>6</v>
          </cell>
          <cell r="F565">
            <v>6</v>
          </cell>
          <cell r="G565" t="str">
            <v>S</v>
          </cell>
          <cell r="H565" t="str">
            <v>195</v>
          </cell>
          <cell r="I565" t="str">
            <v>Non-Union</v>
          </cell>
          <cell r="J565">
            <v>3</v>
          </cell>
          <cell r="K565">
            <v>0.03</v>
          </cell>
          <cell r="L565">
            <v>0.06</v>
          </cell>
        </row>
        <row r="566">
          <cell r="A566" t="str">
            <v>Streeter,David L</v>
          </cell>
          <cell r="C566">
            <v>101088</v>
          </cell>
          <cell r="D566">
            <v>18</v>
          </cell>
          <cell r="E566">
            <v>0</v>
          </cell>
          <cell r="F566">
            <v>18</v>
          </cell>
          <cell r="G566" t="str">
            <v>S</v>
          </cell>
          <cell r="H566" t="str">
            <v>110</v>
          </cell>
          <cell r="I566" t="str">
            <v>Non-Union</v>
          </cell>
          <cell r="J566">
            <v>3</v>
          </cell>
          <cell r="K566">
            <v>0.03</v>
          </cell>
          <cell r="L566">
            <v>0.18</v>
          </cell>
        </row>
        <row r="567">
          <cell r="A567" t="str">
            <v>Strickland,Michael L</v>
          </cell>
          <cell r="C567">
            <v>75358.399999999994</v>
          </cell>
          <cell r="D567">
            <v>6</v>
          </cell>
          <cell r="E567">
            <v>0</v>
          </cell>
          <cell r="F567">
            <v>6</v>
          </cell>
          <cell r="G567" t="str">
            <v>H</v>
          </cell>
          <cell r="H567" t="str">
            <v>216</v>
          </cell>
          <cell r="I567" t="str">
            <v>Union</v>
          </cell>
          <cell r="J567">
            <v>3</v>
          </cell>
          <cell r="K567">
            <v>0.03</v>
          </cell>
          <cell r="L567">
            <v>0.06</v>
          </cell>
        </row>
        <row r="568">
          <cell r="A568" t="str">
            <v>Stubbs,Chaz R</v>
          </cell>
          <cell r="C568">
            <v>9516</v>
          </cell>
          <cell r="D568">
            <v>3</v>
          </cell>
          <cell r="E568">
            <v>0</v>
          </cell>
          <cell r="F568">
            <v>3</v>
          </cell>
          <cell r="G568" t="str">
            <v>H</v>
          </cell>
          <cell r="H568" t="str">
            <v>656</v>
          </cell>
          <cell r="I568" t="str">
            <v>Non-Union</v>
          </cell>
          <cell r="J568">
            <v>1.5</v>
          </cell>
          <cell r="K568">
            <v>1.4999999999999999E-2</v>
          </cell>
          <cell r="L568">
            <v>0.03</v>
          </cell>
        </row>
        <row r="569">
          <cell r="A569" t="str">
            <v>Stull,Kavan L</v>
          </cell>
          <cell r="C569">
            <v>83886.399999999994</v>
          </cell>
          <cell r="D569">
            <v>3</v>
          </cell>
          <cell r="E569">
            <v>0</v>
          </cell>
          <cell r="F569">
            <v>3</v>
          </cell>
          <cell r="G569" t="str">
            <v>S</v>
          </cell>
          <cell r="H569" t="str">
            <v>101</v>
          </cell>
          <cell r="I569" t="str">
            <v>Non-Union</v>
          </cell>
          <cell r="J569">
            <v>1.5</v>
          </cell>
          <cell r="K569">
            <v>1.4999999999999999E-2</v>
          </cell>
          <cell r="L569">
            <v>0.03</v>
          </cell>
        </row>
        <row r="570">
          <cell r="A570" t="str">
            <v>Sturm,William N</v>
          </cell>
          <cell r="C570">
            <v>73985.600000000006</v>
          </cell>
          <cell r="D570">
            <v>10</v>
          </cell>
          <cell r="E570">
            <v>0</v>
          </cell>
          <cell r="F570">
            <v>10</v>
          </cell>
          <cell r="G570" t="str">
            <v>H</v>
          </cell>
          <cell r="H570" t="str">
            <v>130</v>
          </cell>
          <cell r="I570" t="str">
            <v>Union</v>
          </cell>
          <cell r="J570">
            <v>3</v>
          </cell>
          <cell r="K570">
            <v>0.03</v>
          </cell>
          <cell r="L570">
            <v>0.1</v>
          </cell>
        </row>
        <row r="571">
          <cell r="A571" t="str">
            <v>Suggs,Cory R.</v>
          </cell>
          <cell r="C571">
            <v>67828.800000000003</v>
          </cell>
          <cell r="D571">
            <v>6</v>
          </cell>
          <cell r="E571">
            <v>0</v>
          </cell>
          <cell r="F571">
            <v>6</v>
          </cell>
          <cell r="G571" t="str">
            <v>H</v>
          </cell>
          <cell r="H571" t="str">
            <v>216</v>
          </cell>
          <cell r="I571" t="str">
            <v>Union</v>
          </cell>
          <cell r="J571">
            <v>3</v>
          </cell>
          <cell r="K571">
            <v>0.03</v>
          </cell>
          <cell r="L571">
            <v>0.06</v>
          </cell>
        </row>
        <row r="572">
          <cell r="A572" t="str">
            <v>Sullenger,Paul G</v>
          </cell>
          <cell r="C572">
            <v>83990.399999999994</v>
          </cell>
          <cell r="D572">
            <v>8</v>
          </cell>
          <cell r="E572">
            <v>0</v>
          </cell>
          <cell r="F572">
            <v>8</v>
          </cell>
          <cell r="G572" t="str">
            <v>H</v>
          </cell>
          <cell r="H572" t="str">
            <v>140</v>
          </cell>
          <cell r="I572" t="str">
            <v>Union</v>
          </cell>
          <cell r="J572">
            <v>3</v>
          </cell>
          <cell r="K572">
            <v>0.03</v>
          </cell>
          <cell r="L572">
            <v>0.08</v>
          </cell>
        </row>
        <row r="573">
          <cell r="A573" t="str">
            <v>Sullivan,James M</v>
          </cell>
          <cell r="C573">
            <v>88025.600000000006</v>
          </cell>
          <cell r="D573">
            <v>6</v>
          </cell>
          <cell r="E573">
            <v>0</v>
          </cell>
          <cell r="F573">
            <v>6</v>
          </cell>
          <cell r="G573" t="str">
            <v>H</v>
          </cell>
          <cell r="H573" t="str">
            <v>195</v>
          </cell>
          <cell r="I573" t="str">
            <v>Union</v>
          </cell>
          <cell r="J573">
            <v>3</v>
          </cell>
          <cell r="K573">
            <v>0.03</v>
          </cell>
          <cell r="L573">
            <v>0.06</v>
          </cell>
        </row>
        <row r="574">
          <cell r="A574" t="str">
            <v>Sullivan,Melinda K</v>
          </cell>
          <cell r="C574">
            <v>26000</v>
          </cell>
          <cell r="D574">
            <v>3</v>
          </cell>
          <cell r="E574">
            <v>0</v>
          </cell>
          <cell r="F574">
            <v>3</v>
          </cell>
          <cell r="G574" t="str">
            <v>H</v>
          </cell>
          <cell r="H574" t="str">
            <v>550</v>
          </cell>
          <cell r="I574" t="str">
            <v>Non-Union</v>
          </cell>
          <cell r="J574">
            <v>1.5</v>
          </cell>
          <cell r="K574">
            <v>1.4999999999999999E-2</v>
          </cell>
          <cell r="L574">
            <v>0.03</v>
          </cell>
        </row>
        <row r="575">
          <cell r="A575" t="str">
            <v>Sullivan,Roger A</v>
          </cell>
          <cell r="C575">
            <v>64355.199999999997</v>
          </cell>
          <cell r="D575">
            <v>8</v>
          </cell>
          <cell r="E575">
            <v>0</v>
          </cell>
          <cell r="F575">
            <v>8</v>
          </cell>
          <cell r="G575" t="str">
            <v>S</v>
          </cell>
          <cell r="H575" t="str">
            <v>630</v>
          </cell>
          <cell r="I575" t="str">
            <v>Non-Union</v>
          </cell>
          <cell r="J575">
            <v>3</v>
          </cell>
          <cell r="K575">
            <v>0.03</v>
          </cell>
          <cell r="L575">
            <v>0.08</v>
          </cell>
        </row>
        <row r="576">
          <cell r="A576" t="str">
            <v>Swarens,Scott D</v>
          </cell>
          <cell r="C576">
            <v>82700.800000000003</v>
          </cell>
          <cell r="D576">
            <v>4</v>
          </cell>
          <cell r="E576">
            <v>0</v>
          </cell>
          <cell r="F576">
            <v>4</v>
          </cell>
          <cell r="G576" t="str">
            <v>H</v>
          </cell>
          <cell r="H576" t="str">
            <v>215</v>
          </cell>
          <cell r="I576" t="str">
            <v>Union</v>
          </cell>
          <cell r="J576">
            <v>2</v>
          </cell>
          <cell r="K576">
            <v>0.02</v>
          </cell>
          <cell r="L576">
            <v>0.04</v>
          </cell>
        </row>
        <row r="577">
          <cell r="A577" t="str">
            <v>Swearengin,Dortha J</v>
          </cell>
          <cell r="C577">
            <v>32094.400000000001</v>
          </cell>
          <cell r="D577">
            <v>6</v>
          </cell>
          <cell r="E577">
            <v>0</v>
          </cell>
          <cell r="F577">
            <v>6</v>
          </cell>
          <cell r="G577" t="str">
            <v>H</v>
          </cell>
          <cell r="H577" t="str">
            <v>544</v>
          </cell>
          <cell r="I577" t="str">
            <v>Non-Union</v>
          </cell>
          <cell r="J577">
            <v>3</v>
          </cell>
          <cell r="K577">
            <v>0.03</v>
          </cell>
          <cell r="L577">
            <v>0.06</v>
          </cell>
        </row>
        <row r="578">
          <cell r="A578" t="str">
            <v>Swearingen,Jerrod W</v>
          </cell>
          <cell r="C578">
            <v>51251.199999999997</v>
          </cell>
          <cell r="D578">
            <v>7</v>
          </cell>
          <cell r="E578">
            <v>0</v>
          </cell>
          <cell r="F578">
            <v>7</v>
          </cell>
          <cell r="G578" t="str">
            <v>H</v>
          </cell>
          <cell r="H578" t="str">
            <v>214</v>
          </cell>
          <cell r="I578" t="str">
            <v>Union</v>
          </cell>
          <cell r="J578">
            <v>3</v>
          </cell>
          <cell r="K578">
            <v>0.03</v>
          </cell>
          <cell r="L578">
            <v>7.0000000000000007E-2</v>
          </cell>
        </row>
        <row r="579">
          <cell r="A579" t="str">
            <v>Tackett,George E</v>
          </cell>
          <cell r="C579">
            <v>88025.600000000006</v>
          </cell>
          <cell r="D579">
            <v>0</v>
          </cell>
          <cell r="E579">
            <v>0</v>
          </cell>
          <cell r="F579">
            <v>0</v>
          </cell>
          <cell r="G579" t="str">
            <v>H</v>
          </cell>
          <cell r="H579" t="str">
            <v>195</v>
          </cell>
          <cell r="I579" t="str">
            <v>Union</v>
          </cell>
          <cell r="J579">
            <v>0</v>
          </cell>
          <cell r="K579">
            <v>0</v>
          </cell>
          <cell r="L579">
            <v>0</v>
          </cell>
        </row>
        <row r="580">
          <cell r="A580" t="str">
            <v>Tackett,Kristy</v>
          </cell>
          <cell r="C580">
            <v>81328</v>
          </cell>
          <cell r="D580">
            <v>13</v>
          </cell>
          <cell r="E580">
            <v>0</v>
          </cell>
          <cell r="F580">
            <v>13</v>
          </cell>
          <cell r="G580" t="str">
            <v>S</v>
          </cell>
          <cell r="H580" t="str">
            <v>250</v>
          </cell>
          <cell r="I580" t="str">
            <v>Non-Union</v>
          </cell>
          <cell r="J580">
            <v>3</v>
          </cell>
          <cell r="K580">
            <v>0.03</v>
          </cell>
          <cell r="L580">
            <v>0.13</v>
          </cell>
        </row>
        <row r="581">
          <cell r="A581" t="str">
            <v>Talbott,James A</v>
          </cell>
          <cell r="C581">
            <v>75358.399999999994</v>
          </cell>
          <cell r="D581">
            <v>9</v>
          </cell>
          <cell r="E581">
            <v>0</v>
          </cell>
          <cell r="F581">
            <v>9</v>
          </cell>
          <cell r="G581" t="str">
            <v>H</v>
          </cell>
          <cell r="H581" t="str">
            <v>120</v>
          </cell>
          <cell r="I581" t="str">
            <v>Union</v>
          </cell>
          <cell r="J581">
            <v>3</v>
          </cell>
          <cell r="K581">
            <v>0.03</v>
          </cell>
          <cell r="L581">
            <v>0.09</v>
          </cell>
        </row>
        <row r="582">
          <cell r="A582" t="str">
            <v>Tarter,Todd W</v>
          </cell>
          <cell r="C582">
            <v>98945.600000000006</v>
          </cell>
          <cell r="D582">
            <v>6</v>
          </cell>
          <cell r="E582">
            <v>0</v>
          </cell>
          <cell r="F582">
            <v>6</v>
          </cell>
          <cell r="G582" t="str">
            <v>S</v>
          </cell>
          <cell r="H582" t="str">
            <v>660</v>
          </cell>
          <cell r="I582" t="str">
            <v>Non-Union</v>
          </cell>
          <cell r="J582">
            <v>3</v>
          </cell>
          <cell r="K582">
            <v>0.03</v>
          </cell>
          <cell r="L582">
            <v>0.06</v>
          </cell>
        </row>
        <row r="583">
          <cell r="A583" t="str">
            <v>Tate II,Derril P</v>
          </cell>
          <cell r="C583">
            <v>52270.400000000001</v>
          </cell>
          <cell r="D583">
            <v>6</v>
          </cell>
          <cell r="E583">
            <v>0</v>
          </cell>
          <cell r="F583">
            <v>6</v>
          </cell>
          <cell r="G583" t="str">
            <v>S</v>
          </cell>
          <cell r="H583" t="str">
            <v>630</v>
          </cell>
          <cell r="I583" t="str">
            <v>Non-Union</v>
          </cell>
          <cell r="J583">
            <v>3</v>
          </cell>
          <cell r="K583">
            <v>0.03</v>
          </cell>
          <cell r="L583">
            <v>0.06</v>
          </cell>
        </row>
        <row r="584">
          <cell r="A584" t="str">
            <v>Tatum,Amy J</v>
          </cell>
          <cell r="C584">
            <v>66310.399999999994</v>
          </cell>
          <cell r="D584">
            <v>6</v>
          </cell>
          <cell r="E584">
            <v>0</v>
          </cell>
          <cell r="F584">
            <v>6</v>
          </cell>
          <cell r="G584" t="str">
            <v>S</v>
          </cell>
          <cell r="H584" t="str">
            <v>310</v>
          </cell>
          <cell r="I584" t="str">
            <v>Non-Union</v>
          </cell>
          <cell r="J584">
            <v>3</v>
          </cell>
          <cell r="K584">
            <v>0.03</v>
          </cell>
          <cell r="L584">
            <v>0.06</v>
          </cell>
        </row>
        <row r="585">
          <cell r="A585" t="str">
            <v>Taylor,Mark Douglas</v>
          </cell>
          <cell r="C585">
            <v>85529.600000000006</v>
          </cell>
          <cell r="D585">
            <v>6</v>
          </cell>
          <cell r="E585">
            <v>0</v>
          </cell>
          <cell r="F585">
            <v>6</v>
          </cell>
          <cell r="G585" t="str">
            <v>S</v>
          </cell>
          <cell r="H585" t="str">
            <v>630</v>
          </cell>
          <cell r="I585" t="str">
            <v>Non-Union</v>
          </cell>
          <cell r="J585">
            <v>3</v>
          </cell>
          <cell r="K585">
            <v>0.03</v>
          </cell>
          <cell r="L585">
            <v>0.06</v>
          </cell>
        </row>
        <row r="586">
          <cell r="A586" t="str">
            <v>Taylor,Steven L</v>
          </cell>
          <cell r="C586">
            <v>75358.399999999994</v>
          </cell>
          <cell r="D586">
            <v>4</v>
          </cell>
          <cell r="E586">
            <v>2</v>
          </cell>
          <cell r="F586">
            <v>6</v>
          </cell>
          <cell r="G586" t="str">
            <v>H</v>
          </cell>
          <cell r="H586" t="str">
            <v>214</v>
          </cell>
          <cell r="I586" t="str">
            <v>Union</v>
          </cell>
          <cell r="J586">
            <v>3</v>
          </cell>
          <cell r="K586">
            <v>0.03</v>
          </cell>
          <cell r="L586">
            <v>0.06</v>
          </cell>
        </row>
        <row r="587">
          <cell r="A587" t="str">
            <v>Thomas,Charles E</v>
          </cell>
          <cell r="C587">
            <v>75358.399999999994</v>
          </cell>
          <cell r="D587">
            <v>20</v>
          </cell>
          <cell r="E587">
            <v>0</v>
          </cell>
          <cell r="F587">
            <v>20</v>
          </cell>
          <cell r="G587" t="str">
            <v>H</v>
          </cell>
          <cell r="H587" t="str">
            <v>213</v>
          </cell>
          <cell r="I587" t="str">
            <v>Union</v>
          </cell>
          <cell r="J587">
            <v>3</v>
          </cell>
          <cell r="K587">
            <v>0.03</v>
          </cell>
          <cell r="L587">
            <v>0.2</v>
          </cell>
        </row>
        <row r="588">
          <cell r="A588" t="str">
            <v>Thomas,Joyce E</v>
          </cell>
          <cell r="C588">
            <v>56867.199999999997</v>
          </cell>
          <cell r="D588">
            <v>6</v>
          </cell>
          <cell r="E588">
            <v>0</v>
          </cell>
          <cell r="F588">
            <v>6</v>
          </cell>
          <cell r="G588" t="str">
            <v>S</v>
          </cell>
          <cell r="H588" t="str">
            <v>538</v>
          </cell>
          <cell r="I588" t="str">
            <v>Non-Union</v>
          </cell>
          <cell r="J588">
            <v>3</v>
          </cell>
          <cell r="K588">
            <v>0.03</v>
          </cell>
          <cell r="L588">
            <v>0.06</v>
          </cell>
        </row>
        <row r="589">
          <cell r="A589" t="str">
            <v>Thomas,Nathan</v>
          </cell>
          <cell r="C589">
            <v>27393.599999999999</v>
          </cell>
          <cell r="D589">
            <v>4</v>
          </cell>
          <cell r="E589">
            <v>0</v>
          </cell>
          <cell r="F589">
            <v>4</v>
          </cell>
          <cell r="G589" t="str">
            <v>H</v>
          </cell>
          <cell r="H589" t="str">
            <v>538</v>
          </cell>
          <cell r="I589" t="str">
            <v>Non-Union</v>
          </cell>
          <cell r="J589">
            <v>2</v>
          </cell>
          <cell r="K589">
            <v>0.02</v>
          </cell>
          <cell r="L589">
            <v>0.04</v>
          </cell>
        </row>
        <row r="590">
          <cell r="A590" t="str">
            <v>Thompson,Brandon L</v>
          </cell>
          <cell r="C590">
            <v>73257.600000000006</v>
          </cell>
          <cell r="D590">
            <v>2</v>
          </cell>
          <cell r="E590">
            <v>0</v>
          </cell>
          <cell r="F590">
            <v>2</v>
          </cell>
          <cell r="G590" t="str">
            <v>H</v>
          </cell>
          <cell r="H590" t="str">
            <v>110</v>
          </cell>
          <cell r="I590" t="str">
            <v>Union</v>
          </cell>
          <cell r="J590">
            <v>1</v>
          </cell>
          <cell r="K590">
            <v>0.01</v>
          </cell>
          <cell r="L590">
            <v>0.02</v>
          </cell>
        </row>
        <row r="591">
          <cell r="A591" t="str">
            <v>Thompson,David Wayne</v>
          </cell>
          <cell r="C591">
            <v>103500.8</v>
          </cell>
          <cell r="D591">
            <v>4</v>
          </cell>
          <cell r="E591">
            <v>0</v>
          </cell>
          <cell r="F591">
            <v>4</v>
          </cell>
          <cell r="G591" t="str">
            <v>S</v>
          </cell>
          <cell r="H591" t="str">
            <v>236</v>
          </cell>
          <cell r="I591" t="str">
            <v>Non-Union</v>
          </cell>
          <cell r="J591">
            <v>2</v>
          </cell>
          <cell r="K591">
            <v>0.02</v>
          </cell>
          <cell r="L591">
            <v>0.04</v>
          </cell>
        </row>
        <row r="592">
          <cell r="A592" t="str">
            <v>Thompson,Lynda J</v>
          </cell>
          <cell r="C592">
            <v>71572.800000000003</v>
          </cell>
          <cell r="D592">
            <v>10</v>
          </cell>
          <cell r="E592">
            <v>0</v>
          </cell>
          <cell r="F592">
            <v>10</v>
          </cell>
          <cell r="G592" t="str">
            <v>S</v>
          </cell>
          <cell r="H592" t="str">
            <v>500</v>
          </cell>
          <cell r="I592" t="str">
            <v>Non-Union</v>
          </cell>
          <cell r="J592">
            <v>3</v>
          </cell>
          <cell r="K592">
            <v>0.03</v>
          </cell>
          <cell r="L592">
            <v>0.1</v>
          </cell>
        </row>
        <row r="593">
          <cell r="A593" t="str">
            <v>Thompson,Michael R</v>
          </cell>
          <cell r="C593">
            <v>75358.399999999994</v>
          </cell>
          <cell r="D593">
            <v>7</v>
          </cell>
          <cell r="E593">
            <v>0</v>
          </cell>
          <cell r="F593">
            <v>7</v>
          </cell>
          <cell r="G593" t="str">
            <v>H</v>
          </cell>
          <cell r="H593" t="str">
            <v>110</v>
          </cell>
          <cell r="I593" t="str">
            <v>Union</v>
          </cell>
          <cell r="J593">
            <v>3</v>
          </cell>
          <cell r="K593">
            <v>0.03</v>
          </cell>
          <cell r="L593">
            <v>7.0000000000000007E-2</v>
          </cell>
        </row>
        <row r="594">
          <cell r="A594" t="str">
            <v>Townsend,Michael J</v>
          </cell>
          <cell r="C594">
            <v>63232</v>
          </cell>
          <cell r="D594">
            <v>6</v>
          </cell>
          <cell r="E594">
            <v>0</v>
          </cell>
          <cell r="F594">
            <v>6</v>
          </cell>
          <cell r="G594" t="str">
            <v>H</v>
          </cell>
          <cell r="H594" t="str">
            <v>216</v>
          </cell>
          <cell r="I594" t="str">
            <v>Union</v>
          </cell>
          <cell r="J594">
            <v>3</v>
          </cell>
          <cell r="K594">
            <v>0.03</v>
          </cell>
          <cell r="L594">
            <v>0.06</v>
          </cell>
        </row>
        <row r="595">
          <cell r="A595" t="str">
            <v>Tracy,Bobby J</v>
          </cell>
          <cell r="C595">
            <v>82700.800000000003</v>
          </cell>
          <cell r="D595">
            <v>6</v>
          </cell>
          <cell r="E595">
            <v>0</v>
          </cell>
          <cell r="F595">
            <v>6</v>
          </cell>
          <cell r="G595" t="str">
            <v>H</v>
          </cell>
          <cell r="H595" t="str">
            <v>212</v>
          </cell>
          <cell r="I595" t="str">
            <v>Union</v>
          </cell>
          <cell r="J595">
            <v>3</v>
          </cell>
          <cell r="K595">
            <v>0.03</v>
          </cell>
          <cell r="L595">
            <v>0.06</v>
          </cell>
        </row>
        <row r="596">
          <cell r="A596" t="str">
            <v>Trombley,Amy M</v>
          </cell>
          <cell r="C596">
            <v>30056</v>
          </cell>
          <cell r="D596">
            <v>3</v>
          </cell>
          <cell r="E596">
            <v>0</v>
          </cell>
          <cell r="F596">
            <v>3</v>
          </cell>
          <cell r="G596" t="str">
            <v>H</v>
          </cell>
          <cell r="H596" t="str">
            <v>405</v>
          </cell>
          <cell r="I596" t="str">
            <v>Non-Union</v>
          </cell>
          <cell r="J596">
            <v>1.5</v>
          </cell>
          <cell r="K596">
            <v>1.4999999999999999E-2</v>
          </cell>
          <cell r="L596">
            <v>0.03</v>
          </cell>
        </row>
        <row r="597">
          <cell r="A597" t="str">
            <v>Trotnic,William A</v>
          </cell>
          <cell r="C597">
            <v>78457.600000000006</v>
          </cell>
          <cell r="D597">
            <v>0</v>
          </cell>
          <cell r="E597">
            <v>0</v>
          </cell>
          <cell r="F597">
            <v>0</v>
          </cell>
          <cell r="G597" t="str">
            <v>H</v>
          </cell>
          <cell r="H597" t="str">
            <v>110</v>
          </cell>
          <cell r="I597" t="str">
            <v>Union</v>
          </cell>
          <cell r="J597">
            <v>0</v>
          </cell>
          <cell r="K597">
            <v>0</v>
          </cell>
          <cell r="L597">
            <v>0</v>
          </cell>
        </row>
        <row r="598">
          <cell r="A598" t="str">
            <v>Tupper,Joshua L</v>
          </cell>
          <cell r="C598">
            <v>61817.599999999999</v>
          </cell>
          <cell r="D598">
            <v>6</v>
          </cell>
          <cell r="E598">
            <v>0</v>
          </cell>
          <cell r="F598">
            <v>6</v>
          </cell>
          <cell r="G598" t="str">
            <v>S</v>
          </cell>
          <cell r="H598" t="str">
            <v>250</v>
          </cell>
          <cell r="I598" t="str">
            <v>Non-Union</v>
          </cell>
          <cell r="J598">
            <v>3</v>
          </cell>
          <cell r="K598">
            <v>0.03</v>
          </cell>
          <cell r="L598">
            <v>0.06</v>
          </cell>
        </row>
        <row r="599">
          <cell r="A599" t="str">
            <v>Turner,Jimmy C</v>
          </cell>
          <cell r="C599">
            <v>75358.399999999994</v>
          </cell>
          <cell r="D599">
            <v>3</v>
          </cell>
          <cell r="E599">
            <v>0</v>
          </cell>
          <cell r="F599">
            <v>3</v>
          </cell>
          <cell r="G599" t="str">
            <v>H</v>
          </cell>
          <cell r="H599" t="str">
            <v>216</v>
          </cell>
          <cell r="I599" t="str">
            <v>Union</v>
          </cell>
          <cell r="J599">
            <v>1.5</v>
          </cell>
          <cell r="K599">
            <v>1.4999999999999999E-2</v>
          </cell>
          <cell r="L599">
            <v>0.03</v>
          </cell>
        </row>
        <row r="600">
          <cell r="A600" t="str">
            <v>Ulbrich,Angela M</v>
          </cell>
          <cell r="C600">
            <v>39561.599999999999</v>
          </cell>
          <cell r="D600">
            <v>6</v>
          </cell>
          <cell r="E600">
            <v>0</v>
          </cell>
          <cell r="F600">
            <v>6</v>
          </cell>
          <cell r="G600" t="str">
            <v>H</v>
          </cell>
          <cell r="H600" t="str">
            <v>505</v>
          </cell>
          <cell r="I600" t="str">
            <v>Non-Union</v>
          </cell>
          <cell r="J600">
            <v>3</v>
          </cell>
          <cell r="K600">
            <v>0.03</v>
          </cell>
          <cell r="L600">
            <v>0.06</v>
          </cell>
        </row>
        <row r="601">
          <cell r="A601" t="str">
            <v>VanDaGriff,Hal D</v>
          </cell>
          <cell r="C601">
            <v>99528</v>
          </cell>
          <cell r="D601">
            <v>4</v>
          </cell>
          <cell r="E601">
            <v>0</v>
          </cell>
          <cell r="F601">
            <v>4</v>
          </cell>
          <cell r="G601" t="str">
            <v>S</v>
          </cell>
          <cell r="H601" t="str">
            <v>140</v>
          </cell>
          <cell r="I601" t="str">
            <v>Non-Union</v>
          </cell>
          <cell r="J601">
            <v>2</v>
          </cell>
          <cell r="K601">
            <v>0.02</v>
          </cell>
          <cell r="L601">
            <v>0.04</v>
          </cell>
        </row>
        <row r="602">
          <cell r="A602" t="str">
            <v>VanDalfsen,Lucy M</v>
          </cell>
          <cell r="C602">
            <v>29224</v>
          </cell>
          <cell r="D602">
            <v>0</v>
          </cell>
          <cell r="E602">
            <v>0</v>
          </cell>
          <cell r="F602">
            <v>0</v>
          </cell>
          <cell r="G602" t="str">
            <v>H</v>
          </cell>
          <cell r="H602" t="str">
            <v>538</v>
          </cell>
          <cell r="I602" t="str">
            <v>Non-Union</v>
          </cell>
          <cell r="J602">
            <v>0</v>
          </cell>
          <cell r="K602">
            <v>0</v>
          </cell>
          <cell r="L602">
            <v>0</v>
          </cell>
        </row>
        <row r="603">
          <cell r="A603" t="str">
            <v>VanDorn,Calib R</v>
          </cell>
          <cell r="C603">
            <v>67828.800000000003</v>
          </cell>
          <cell r="D603">
            <v>0</v>
          </cell>
          <cell r="E603">
            <v>0</v>
          </cell>
          <cell r="F603">
            <v>0</v>
          </cell>
          <cell r="G603" t="str">
            <v>H</v>
          </cell>
          <cell r="H603" t="str">
            <v>216</v>
          </cell>
          <cell r="I603" t="str">
            <v>Union</v>
          </cell>
          <cell r="J603">
            <v>0</v>
          </cell>
          <cell r="K603">
            <v>0</v>
          </cell>
          <cell r="L603">
            <v>0</v>
          </cell>
        </row>
        <row r="604">
          <cell r="A604" t="str">
            <v>Vaness,Robert M</v>
          </cell>
          <cell r="C604">
            <v>61048</v>
          </cell>
          <cell r="D604">
            <v>6</v>
          </cell>
          <cell r="E604">
            <v>0</v>
          </cell>
          <cell r="F604">
            <v>6</v>
          </cell>
          <cell r="G604" t="str">
            <v>H</v>
          </cell>
          <cell r="H604" t="str">
            <v>214</v>
          </cell>
          <cell r="I604" t="str">
            <v>Union</v>
          </cell>
          <cell r="J604">
            <v>3</v>
          </cell>
          <cell r="K604">
            <v>0.03</v>
          </cell>
          <cell r="L604">
            <v>0.06</v>
          </cell>
        </row>
        <row r="605">
          <cell r="A605" t="str">
            <v>Varner,Stephanie R</v>
          </cell>
          <cell r="C605">
            <v>68244.800000000003</v>
          </cell>
          <cell r="D605">
            <v>4</v>
          </cell>
          <cell r="E605">
            <v>0</v>
          </cell>
          <cell r="F605">
            <v>4</v>
          </cell>
          <cell r="G605" t="str">
            <v>S</v>
          </cell>
          <cell r="H605" t="str">
            <v>310</v>
          </cell>
          <cell r="I605" t="str">
            <v>Non-Union</v>
          </cell>
          <cell r="J605">
            <v>2</v>
          </cell>
          <cell r="K605">
            <v>0.02</v>
          </cell>
          <cell r="L605">
            <v>0.04</v>
          </cell>
        </row>
        <row r="606">
          <cell r="A606" t="str">
            <v>Vavra,Mark R</v>
          </cell>
          <cell r="C606">
            <v>82700.800000000003</v>
          </cell>
          <cell r="D606">
            <v>6</v>
          </cell>
          <cell r="E606">
            <v>0</v>
          </cell>
          <cell r="F606">
            <v>6</v>
          </cell>
          <cell r="G606" t="str">
            <v>H</v>
          </cell>
          <cell r="H606" t="str">
            <v>232</v>
          </cell>
          <cell r="I606" t="str">
            <v>Union</v>
          </cell>
          <cell r="J606">
            <v>3</v>
          </cell>
          <cell r="K606">
            <v>0.03</v>
          </cell>
          <cell r="L606">
            <v>0.06</v>
          </cell>
        </row>
        <row r="607">
          <cell r="A607" t="str">
            <v>Venturella,David W</v>
          </cell>
          <cell r="C607">
            <v>75358.399999999994</v>
          </cell>
          <cell r="D607">
            <v>6</v>
          </cell>
          <cell r="E607">
            <v>0</v>
          </cell>
          <cell r="F607">
            <v>6</v>
          </cell>
          <cell r="G607" t="str">
            <v>H</v>
          </cell>
          <cell r="H607" t="str">
            <v>120</v>
          </cell>
          <cell r="I607" t="str">
            <v>Union</v>
          </cell>
          <cell r="J607">
            <v>3</v>
          </cell>
          <cell r="K607">
            <v>0.03</v>
          </cell>
          <cell r="L607">
            <v>0.06</v>
          </cell>
        </row>
        <row r="608">
          <cell r="A608" t="str">
            <v>Wade,Deborah A</v>
          </cell>
          <cell r="C608">
            <v>31200</v>
          </cell>
          <cell r="D608">
            <v>8</v>
          </cell>
          <cell r="E608">
            <v>0</v>
          </cell>
          <cell r="F608">
            <v>8</v>
          </cell>
          <cell r="G608" t="str">
            <v>H</v>
          </cell>
          <cell r="H608" t="str">
            <v>550</v>
          </cell>
          <cell r="I608" t="str">
            <v>Non-Union</v>
          </cell>
          <cell r="J608">
            <v>3</v>
          </cell>
          <cell r="K608">
            <v>0.03</v>
          </cell>
          <cell r="L608">
            <v>0.08</v>
          </cell>
        </row>
        <row r="609">
          <cell r="A609" t="str">
            <v>Wallace,Marsha L</v>
          </cell>
          <cell r="C609">
            <v>97052.800000000003</v>
          </cell>
          <cell r="D609">
            <v>6</v>
          </cell>
          <cell r="E609">
            <v>0</v>
          </cell>
          <cell r="F609">
            <v>6</v>
          </cell>
          <cell r="G609" t="str">
            <v>S</v>
          </cell>
          <cell r="H609" t="str">
            <v>508</v>
          </cell>
          <cell r="I609" t="str">
            <v>Non-Union</v>
          </cell>
          <cell r="J609">
            <v>3</v>
          </cell>
          <cell r="K609">
            <v>0.03</v>
          </cell>
          <cell r="L609">
            <v>0.06</v>
          </cell>
        </row>
        <row r="610">
          <cell r="A610" t="str">
            <v>Wallace,Wesley A</v>
          </cell>
          <cell r="C610">
            <v>97739.199999999997</v>
          </cell>
          <cell r="D610">
            <v>19</v>
          </cell>
          <cell r="E610">
            <v>0</v>
          </cell>
          <cell r="F610">
            <v>19</v>
          </cell>
          <cell r="G610" t="str">
            <v>S</v>
          </cell>
          <cell r="H610" t="str">
            <v>266</v>
          </cell>
          <cell r="I610" t="str">
            <v>Non-Union</v>
          </cell>
          <cell r="J610">
            <v>3</v>
          </cell>
          <cell r="K610">
            <v>0.03</v>
          </cell>
          <cell r="L610">
            <v>0.19</v>
          </cell>
        </row>
        <row r="611">
          <cell r="A611" t="str">
            <v>Walters,Jane E</v>
          </cell>
          <cell r="C611">
            <v>44553.599999999999</v>
          </cell>
          <cell r="D611">
            <v>0</v>
          </cell>
          <cell r="E611">
            <v>0</v>
          </cell>
          <cell r="F611">
            <v>0</v>
          </cell>
          <cell r="G611" t="str">
            <v>H</v>
          </cell>
          <cell r="H611" t="str">
            <v>530</v>
          </cell>
          <cell r="I611" t="str">
            <v>Non-Union</v>
          </cell>
          <cell r="J611">
            <v>0</v>
          </cell>
          <cell r="K611">
            <v>0</v>
          </cell>
          <cell r="L611">
            <v>0</v>
          </cell>
        </row>
        <row r="612">
          <cell r="A612" t="str">
            <v>Walters,Kelly S</v>
          </cell>
          <cell r="C612">
            <v>293869.73</v>
          </cell>
          <cell r="D612">
            <v>6</v>
          </cell>
          <cell r="E612">
            <v>0</v>
          </cell>
          <cell r="F612">
            <v>6</v>
          </cell>
          <cell r="G612" t="str">
            <v>S</v>
          </cell>
          <cell r="H612" t="str">
            <v>999</v>
          </cell>
          <cell r="I612" t="str">
            <v>Non-Union</v>
          </cell>
          <cell r="J612">
            <v>3</v>
          </cell>
          <cell r="K612">
            <v>0.03</v>
          </cell>
          <cell r="L612">
            <v>0.06</v>
          </cell>
        </row>
        <row r="613">
          <cell r="A613" t="str">
            <v>Walters,Larry G</v>
          </cell>
          <cell r="C613">
            <v>84219.199999999997</v>
          </cell>
          <cell r="D613">
            <v>6</v>
          </cell>
          <cell r="E613">
            <v>0</v>
          </cell>
          <cell r="F613">
            <v>6</v>
          </cell>
          <cell r="G613" t="str">
            <v>S</v>
          </cell>
          <cell r="H613" t="str">
            <v>630</v>
          </cell>
          <cell r="I613" t="str">
            <v>Non-Union</v>
          </cell>
          <cell r="J613">
            <v>3</v>
          </cell>
          <cell r="K613">
            <v>0.03</v>
          </cell>
          <cell r="L613">
            <v>0.06</v>
          </cell>
        </row>
        <row r="614">
          <cell r="A614" t="str">
            <v>Ward,Aaron V</v>
          </cell>
          <cell r="C614">
            <v>61048</v>
          </cell>
          <cell r="D614">
            <v>6</v>
          </cell>
          <cell r="E614">
            <v>0</v>
          </cell>
          <cell r="F614">
            <v>6</v>
          </cell>
          <cell r="G614" t="str">
            <v>H</v>
          </cell>
          <cell r="H614" t="str">
            <v>215</v>
          </cell>
          <cell r="I614" t="str">
            <v>Union</v>
          </cell>
          <cell r="J614">
            <v>3</v>
          </cell>
          <cell r="K614">
            <v>0.03</v>
          </cell>
          <cell r="L614">
            <v>0.06</v>
          </cell>
        </row>
        <row r="615">
          <cell r="A615" t="str">
            <v>Ward,Eric S</v>
          </cell>
          <cell r="C615">
            <v>75358.399999999994</v>
          </cell>
          <cell r="D615">
            <v>6</v>
          </cell>
          <cell r="E615">
            <v>0</v>
          </cell>
          <cell r="F615">
            <v>6</v>
          </cell>
          <cell r="G615" t="str">
            <v>H</v>
          </cell>
          <cell r="H615" t="str">
            <v>217</v>
          </cell>
          <cell r="I615" t="str">
            <v>Union</v>
          </cell>
          <cell r="J615">
            <v>3</v>
          </cell>
          <cell r="K615">
            <v>0.03</v>
          </cell>
          <cell r="L615">
            <v>0.06</v>
          </cell>
        </row>
        <row r="616">
          <cell r="A616" t="str">
            <v>Warden,Rhett W</v>
          </cell>
          <cell r="C616">
            <v>82700.800000000003</v>
          </cell>
          <cell r="D616">
            <v>10</v>
          </cell>
          <cell r="E616">
            <v>0</v>
          </cell>
          <cell r="F616">
            <v>10</v>
          </cell>
          <cell r="G616" t="str">
            <v>H</v>
          </cell>
          <cell r="H616" t="str">
            <v>236</v>
          </cell>
          <cell r="I616" t="str">
            <v>Union</v>
          </cell>
          <cell r="J616">
            <v>3</v>
          </cell>
          <cell r="K616">
            <v>0.03</v>
          </cell>
          <cell r="L616">
            <v>0.1</v>
          </cell>
        </row>
        <row r="617">
          <cell r="A617" t="str">
            <v>Warden,Shelly J</v>
          </cell>
          <cell r="C617">
            <v>32760</v>
          </cell>
          <cell r="D617">
            <v>8</v>
          </cell>
          <cell r="E617">
            <v>0</v>
          </cell>
          <cell r="F617">
            <v>8</v>
          </cell>
          <cell r="G617" t="str">
            <v>H</v>
          </cell>
          <cell r="H617" t="str">
            <v>230</v>
          </cell>
          <cell r="I617" t="str">
            <v>Non-Union</v>
          </cell>
          <cell r="J617">
            <v>3</v>
          </cell>
          <cell r="K617">
            <v>0.03</v>
          </cell>
          <cell r="L617">
            <v>0.08</v>
          </cell>
        </row>
        <row r="618">
          <cell r="A618" t="str">
            <v>Warner,Matthew W</v>
          </cell>
          <cell r="C618">
            <v>67828.800000000003</v>
          </cell>
          <cell r="D618">
            <v>15</v>
          </cell>
          <cell r="E618">
            <v>0</v>
          </cell>
          <cell r="F618">
            <v>15</v>
          </cell>
          <cell r="G618" t="str">
            <v>H</v>
          </cell>
          <cell r="H618" t="str">
            <v>236</v>
          </cell>
          <cell r="I618" t="str">
            <v>Union</v>
          </cell>
          <cell r="J618">
            <v>3</v>
          </cell>
          <cell r="K618">
            <v>0.03</v>
          </cell>
          <cell r="L618">
            <v>0.15</v>
          </cell>
        </row>
        <row r="619">
          <cell r="A619" t="str">
            <v>Warren,Bary K</v>
          </cell>
          <cell r="C619">
            <v>132995.20000000001</v>
          </cell>
          <cell r="D619">
            <v>6</v>
          </cell>
          <cell r="E619">
            <v>0</v>
          </cell>
          <cell r="F619">
            <v>6</v>
          </cell>
          <cell r="G619" t="str">
            <v>S</v>
          </cell>
          <cell r="H619" t="str">
            <v>580</v>
          </cell>
          <cell r="I619" t="str">
            <v>Non-Union</v>
          </cell>
          <cell r="J619">
            <v>3</v>
          </cell>
          <cell r="K619">
            <v>0.03</v>
          </cell>
          <cell r="L619">
            <v>0.06</v>
          </cell>
        </row>
        <row r="620">
          <cell r="A620" t="str">
            <v>Warren,Thomas F</v>
          </cell>
          <cell r="C620">
            <v>67828.800000000003</v>
          </cell>
          <cell r="D620">
            <v>15</v>
          </cell>
          <cell r="E620">
            <v>0</v>
          </cell>
          <cell r="F620">
            <v>15</v>
          </cell>
          <cell r="G620" t="str">
            <v>H</v>
          </cell>
          <cell r="H620" t="str">
            <v>217</v>
          </cell>
          <cell r="I620" t="str">
            <v>Union</v>
          </cell>
          <cell r="J620">
            <v>3</v>
          </cell>
          <cell r="K620">
            <v>0.03</v>
          </cell>
          <cell r="L620">
            <v>0.15</v>
          </cell>
        </row>
        <row r="621">
          <cell r="A621" t="str">
            <v>Warstler,Ethan</v>
          </cell>
          <cell r="C621">
            <v>9516</v>
          </cell>
          <cell r="D621">
            <v>0</v>
          </cell>
          <cell r="E621">
            <v>0</v>
          </cell>
          <cell r="F621">
            <v>0</v>
          </cell>
          <cell r="G621" t="str">
            <v>H</v>
          </cell>
          <cell r="H621" t="str">
            <v>656</v>
          </cell>
          <cell r="I621" t="str">
            <v>Non-Union</v>
          </cell>
          <cell r="J621">
            <v>0</v>
          </cell>
          <cell r="K621">
            <v>0</v>
          </cell>
          <cell r="L621">
            <v>0</v>
          </cell>
        </row>
        <row r="622">
          <cell r="A622" t="str">
            <v>Warthen,Edward M</v>
          </cell>
          <cell r="C622">
            <v>80059.199999999997</v>
          </cell>
          <cell r="D622">
            <v>9</v>
          </cell>
          <cell r="E622">
            <v>0</v>
          </cell>
          <cell r="F622">
            <v>9</v>
          </cell>
          <cell r="G622" t="str">
            <v>S</v>
          </cell>
          <cell r="H622" t="str">
            <v>539</v>
          </cell>
          <cell r="I622" t="str">
            <v>Non-Union</v>
          </cell>
          <cell r="J622">
            <v>3</v>
          </cell>
          <cell r="K622">
            <v>0.03</v>
          </cell>
          <cell r="L622">
            <v>0.09</v>
          </cell>
        </row>
        <row r="623">
          <cell r="A623" t="str">
            <v>Watkins,Shanne</v>
          </cell>
          <cell r="C623">
            <v>75358.399999999994</v>
          </cell>
          <cell r="D623">
            <v>12</v>
          </cell>
          <cell r="E623">
            <v>0</v>
          </cell>
          <cell r="F623">
            <v>12</v>
          </cell>
          <cell r="G623" t="str">
            <v>H</v>
          </cell>
          <cell r="H623" t="str">
            <v>212</v>
          </cell>
          <cell r="I623" t="str">
            <v>Union</v>
          </cell>
          <cell r="J623">
            <v>3</v>
          </cell>
          <cell r="K623">
            <v>0.03</v>
          </cell>
          <cell r="L623">
            <v>0.12</v>
          </cell>
        </row>
        <row r="624">
          <cell r="A624" t="str">
            <v>Watson,Janet S</v>
          </cell>
          <cell r="C624">
            <v>110864</v>
          </cell>
          <cell r="D624">
            <v>6</v>
          </cell>
          <cell r="E624">
            <v>0</v>
          </cell>
          <cell r="F624">
            <v>6</v>
          </cell>
          <cell r="G624" t="str">
            <v>S</v>
          </cell>
          <cell r="H624" t="str">
            <v>301</v>
          </cell>
          <cell r="I624" t="str">
            <v>Non-Union</v>
          </cell>
          <cell r="J624">
            <v>3</v>
          </cell>
          <cell r="K624">
            <v>0.03</v>
          </cell>
          <cell r="L624">
            <v>0.06</v>
          </cell>
        </row>
        <row r="625">
          <cell r="A625" t="str">
            <v>Watson,Lindsey L</v>
          </cell>
          <cell r="C625">
            <v>58011.199999999997</v>
          </cell>
          <cell r="D625">
            <v>6</v>
          </cell>
          <cell r="E625">
            <v>0</v>
          </cell>
          <cell r="F625">
            <v>6</v>
          </cell>
          <cell r="G625" t="str">
            <v>H</v>
          </cell>
          <cell r="H625" t="str">
            <v>505</v>
          </cell>
          <cell r="I625" t="str">
            <v>Union</v>
          </cell>
          <cell r="J625">
            <v>3</v>
          </cell>
          <cell r="K625">
            <v>0.03</v>
          </cell>
          <cell r="L625">
            <v>0.06</v>
          </cell>
        </row>
        <row r="626">
          <cell r="A626" t="str">
            <v>Weant,Michael R</v>
          </cell>
          <cell r="C626">
            <v>82700.800000000003</v>
          </cell>
          <cell r="D626">
            <v>20</v>
          </cell>
          <cell r="E626">
            <v>0</v>
          </cell>
          <cell r="F626">
            <v>20</v>
          </cell>
          <cell r="G626" t="str">
            <v>H</v>
          </cell>
          <cell r="H626" t="str">
            <v>213</v>
          </cell>
          <cell r="I626" t="str">
            <v>Union</v>
          </cell>
          <cell r="J626">
            <v>3</v>
          </cell>
          <cell r="K626">
            <v>0.03</v>
          </cell>
          <cell r="L626">
            <v>0.2</v>
          </cell>
        </row>
        <row r="627">
          <cell r="A627" t="str">
            <v>Weatherly,Vincent A</v>
          </cell>
          <cell r="C627">
            <v>75358.399999999994</v>
          </cell>
          <cell r="D627">
            <v>7</v>
          </cell>
          <cell r="E627">
            <v>0</v>
          </cell>
          <cell r="F627">
            <v>7</v>
          </cell>
          <cell r="G627" t="str">
            <v>H</v>
          </cell>
          <cell r="H627" t="str">
            <v>236</v>
          </cell>
          <cell r="I627" t="str">
            <v>Union</v>
          </cell>
          <cell r="J627">
            <v>3</v>
          </cell>
          <cell r="K627">
            <v>0.03</v>
          </cell>
          <cell r="L627">
            <v>7.0000000000000007E-2</v>
          </cell>
        </row>
        <row r="628">
          <cell r="A628" t="str">
            <v>Weathers,Carl A</v>
          </cell>
          <cell r="C628">
            <v>75358.399999999994</v>
          </cell>
          <cell r="D628">
            <v>3</v>
          </cell>
          <cell r="E628">
            <v>0</v>
          </cell>
          <cell r="F628">
            <v>3</v>
          </cell>
          <cell r="G628" t="str">
            <v>H</v>
          </cell>
          <cell r="H628" t="str">
            <v>120</v>
          </cell>
          <cell r="I628" t="str">
            <v>Union</v>
          </cell>
          <cell r="J628">
            <v>1.5</v>
          </cell>
          <cell r="K628">
            <v>1.4999999999999999E-2</v>
          </cell>
          <cell r="L628">
            <v>0.03</v>
          </cell>
        </row>
        <row r="629">
          <cell r="A629" t="str">
            <v>West,Norman G</v>
          </cell>
          <cell r="C629">
            <v>88649.600000000006</v>
          </cell>
          <cell r="D629">
            <v>4</v>
          </cell>
          <cell r="E629">
            <v>0</v>
          </cell>
          <cell r="F629">
            <v>4</v>
          </cell>
          <cell r="G629" t="str">
            <v>S</v>
          </cell>
          <cell r="H629" t="str">
            <v>630</v>
          </cell>
          <cell r="I629" t="str">
            <v>Non-Union</v>
          </cell>
          <cell r="J629">
            <v>2</v>
          </cell>
          <cell r="K629">
            <v>0.02</v>
          </cell>
          <cell r="L629">
            <v>0.04</v>
          </cell>
        </row>
        <row r="630">
          <cell r="A630" t="str">
            <v>West,Scott D</v>
          </cell>
          <cell r="C630">
            <v>82700.800000000003</v>
          </cell>
          <cell r="D630">
            <v>0</v>
          </cell>
          <cell r="E630">
            <v>6</v>
          </cell>
          <cell r="F630">
            <v>6</v>
          </cell>
          <cell r="G630" t="str">
            <v>H</v>
          </cell>
          <cell r="H630" t="str">
            <v>209</v>
          </cell>
          <cell r="I630" t="str">
            <v>Union</v>
          </cell>
          <cell r="J630">
            <v>3</v>
          </cell>
          <cell r="K630">
            <v>0.03</v>
          </cell>
          <cell r="L630">
            <v>0.06</v>
          </cell>
        </row>
        <row r="631">
          <cell r="A631" t="str">
            <v>Westfall,Jeffery L</v>
          </cell>
          <cell r="C631">
            <v>106932.8</v>
          </cell>
          <cell r="D631">
            <v>7</v>
          </cell>
          <cell r="E631">
            <v>0</v>
          </cell>
          <cell r="F631">
            <v>7</v>
          </cell>
          <cell r="G631" t="str">
            <v>S</v>
          </cell>
          <cell r="H631" t="str">
            <v>211</v>
          </cell>
          <cell r="I631" t="str">
            <v>Non-Union</v>
          </cell>
          <cell r="J631">
            <v>3</v>
          </cell>
          <cell r="K631">
            <v>0.03</v>
          </cell>
          <cell r="L631">
            <v>7.0000000000000007E-2</v>
          </cell>
        </row>
        <row r="632">
          <cell r="A632" t="str">
            <v>Wheeler,William M</v>
          </cell>
          <cell r="C632">
            <v>82700.800000000003</v>
          </cell>
          <cell r="D632">
            <v>6</v>
          </cell>
          <cell r="E632">
            <v>0</v>
          </cell>
          <cell r="F632">
            <v>6</v>
          </cell>
          <cell r="G632" t="str">
            <v>H</v>
          </cell>
          <cell r="H632" t="str">
            <v>217</v>
          </cell>
          <cell r="I632" t="str">
            <v>Union</v>
          </cell>
          <cell r="J632">
            <v>3</v>
          </cell>
          <cell r="K632">
            <v>0.03</v>
          </cell>
          <cell r="L632">
            <v>0.06</v>
          </cell>
        </row>
        <row r="633">
          <cell r="A633" t="str">
            <v>White,Corey L</v>
          </cell>
          <cell r="C633">
            <v>75358.399999999994</v>
          </cell>
          <cell r="D633">
            <v>10</v>
          </cell>
          <cell r="E633">
            <v>0</v>
          </cell>
          <cell r="F633">
            <v>10</v>
          </cell>
          <cell r="G633" t="str">
            <v>H</v>
          </cell>
          <cell r="H633" t="str">
            <v>232</v>
          </cell>
          <cell r="I633" t="str">
            <v>Union</v>
          </cell>
          <cell r="J633">
            <v>3</v>
          </cell>
          <cell r="K633">
            <v>0.03</v>
          </cell>
          <cell r="L633">
            <v>0.1</v>
          </cell>
        </row>
        <row r="634">
          <cell r="A634" t="str">
            <v>White,Derek L</v>
          </cell>
          <cell r="C634">
            <v>75358.399999999994</v>
          </cell>
          <cell r="D634">
            <v>0</v>
          </cell>
          <cell r="E634">
            <v>9</v>
          </cell>
          <cell r="F634">
            <v>9</v>
          </cell>
          <cell r="G634" t="str">
            <v>H</v>
          </cell>
          <cell r="H634" t="str">
            <v>211</v>
          </cell>
          <cell r="I634" t="str">
            <v>Union</v>
          </cell>
          <cell r="J634">
            <v>3</v>
          </cell>
          <cell r="K634">
            <v>0.03</v>
          </cell>
          <cell r="L634">
            <v>0.09</v>
          </cell>
        </row>
        <row r="635">
          <cell r="A635" t="str">
            <v>White,Eric J</v>
          </cell>
          <cell r="C635">
            <v>61048</v>
          </cell>
          <cell r="D635">
            <v>3</v>
          </cell>
          <cell r="E635">
            <v>0</v>
          </cell>
          <cell r="F635">
            <v>3</v>
          </cell>
          <cell r="G635" t="str">
            <v>H</v>
          </cell>
          <cell r="H635" t="str">
            <v>209</v>
          </cell>
          <cell r="I635" t="str">
            <v>Union</v>
          </cell>
          <cell r="J635">
            <v>1.5</v>
          </cell>
          <cell r="K635">
            <v>1.4999999999999999E-2</v>
          </cell>
          <cell r="L635">
            <v>0.03</v>
          </cell>
        </row>
        <row r="636">
          <cell r="A636" t="str">
            <v>White,Justin A</v>
          </cell>
          <cell r="C636">
            <v>42203.199999999997</v>
          </cell>
          <cell r="D636">
            <v>0</v>
          </cell>
          <cell r="E636">
            <v>0</v>
          </cell>
          <cell r="F636">
            <v>0</v>
          </cell>
          <cell r="G636" t="str">
            <v>H</v>
          </cell>
          <cell r="H636" t="str">
            <v>550</v>
          </cell>
          <cell r="I636" t="str">
            <v>Non-Union</v>
          </cell>
          <cell r="J636">
            <v>0</v>
          </cell>
          <cell r="K636">
            <v>0</v>
          </cell>
          <cell r="L636">
            <v>0</v>
          </cell>
        </row>
        <row r="637">
          <cell r="A637" t="str">
            <v>Whitehead,Gregory L</v>
          </cell>
          <cell r="C637">
            <v>71115.199999999997</v>
          </cell>
          <cell r="D637">
            <v>6</v>
          </cell>
          <cell r="E637">
            <v>0</v>
          </cell>
          <cell r="F637">
            <v>6</v>
          </cell>
          <cell r="G637" t="str">
            <v>H</v>
          </cell>
          <cell r="H637" t="str">
            <v>222</v>
          </cell>
          <cell r="I637" t="str">
            <v>Union</v>
          </cell>
          <cell r="J637">
            <v>3</v>
          </cell>
          <cell r="K637">
            <v>0.03</v>
          </cell>
          <cell r="L637">
            <v>0.06</v>
          </cell>
        </row>
        <row r="638">
          <cell r="A638" t="str">
            <v>Whorton,Ryan M</v>
          </cell>
          <cell r="C638">
            <v>75358.399999999994</v>
          </cell>
          <cell r="D638">
            <v>5</v>
          </cell>
          <cell r="E638">
            <v>0</v>
          </cell>
          <cell r="F638">
            <v>5</v>
          </cell>
          <cell r="G638" t="str">
            <v>H</v>
          </cell>
          <cell r="H638" t="str">
            <v>209</v>
          </cell>
          <cell r="I638" t="str">
            <v>Union</v>
          </cell>
          <cell r="J638">
            <v>2.5</v>
          </cell>
          <cell r="K638">
            <v>2.5000000000000001E-2</v>
          </cell>
          <cell r="L638">
            <v>0.05</v>
          </cell>
        </row>
        <row r="639">
          <cell r="A639" t="str">
            <v>Wicklund,Jared C</v>
          </cell>
          <cell r="C639">
            <v>81203.199999999997</v>
          </cell>
          <cell r="D639">
            <v>6</v>
          </cell>
          <cell r="E639">
            <v>0</v>
          </cell>
          <cell r="F639">
            <v>6</v>
          </cell>
          <cell r="G639" t="str">
            <v>S</v>
          </cell>
          <cell r="H639" t="str">
            <v>150</v>
          </cell>
          <cell r="I639" t="str">
            <v>Non-Union</v>
          </cell>
          <cell r="J639">
            <v>3</v>
          </cell>
          <cell r="K639">
            <v>0.03</v>
          </cell>
          <cell r="L639">
            <v>0.06</v>
          </cell>
        </row>
        <row r="640">
          <cell r="A640" t="str">
            <v>Wiles,Kevin R</v>
          </cell>
          <cell r="C640">
            <v>73257.600000000006</v>
          </cell>
          <cell r="D640">
            <v>0</v>
          </cell>
          <cell r="E640">
            <v>0</v>
          </cell>
          <cell r="F640">
            <v>0</v>
          </cell>
          <cell r="G640" t="str">
            <v>H</v>
          </cell>
          <cell r="H640" t="str">
            <v>110</v>
          </cell>
          <cell r="I640" t="str">
            <v>Union</v>
          </cell>
          <cell r="J640">
            <v>0</v>
          </cell>
          <cell r="K640">
            <v>0</v>
          </cell>
          <cell r="L640">
            <v>0</v>
          </cell>
        </row>
        <row r="641">
          <cell r="A641" t="str">
            <v>Williams,Larry J</v>
          </cell>
          <cell r="C641">
            <v>80745.600000000006</v>
          </cell>
          <cell r="D641">
            <v>0</v>
          </cell>
          <cell r="E641">
            <v>0</v>
          </cell>
          <cell r="F641">
            <v>0</v>
          </cell>
          <cell r="G641" t="str">
            <v>S</v>
          </cell>
          <cell r="H641" t="str">
            <v>405</v>
          </cell>
          <cell r="I641" t="str">
            <v>Non-Union</v>
          </cell>
          <cell r="J641">
            <v>0</v>
          </cell>
          <cell r="K641">
            <v>0</v>
          </cell>
          <cell r="L641">
            <v>0</v>
          </cell>
        </row>
        <row r="642">
          <cell r="A642" t="str">
            <v>Williams,Stephen C</v>
          </cell>
          <cell r="C642">
            <v>78291.199999999997</v>
          </cell>
          <cell r="D642">
            <v>14</v>
          </cell>
          <cell r="E642">
            <v>0</v>
          </cell>
          <cell r="F642">
            <v>14</v>
          </cell>
          <cell r="G642" t="str">
            <v>S</v>
          </cell>
          <cell r="H642" t="str">
            <v>660</v>
          </cell>
          <cell r="I642" t="str">
            <v>Non-Union</v>
          </cell>
          <cell r="J642">
            <v>3</v>
          </cell>
          <cell r="K642">
            <v>0.03</v>
          </cell>
          <cell r="L642">
            <v>0.14000000000000001</v>
          </cell>
        </row>
        <row r="643">
          <cell r="A643" t="str">
            <v>Williams,Victoria J</v>
          </cell>
          <cell r="C643">
            <v>133868.79999999999</v>
          </cell>
          <cell r="D643">
            <v>15</v>
          </cell>
          <cell r="E643">
            <v>0</v>
          </cell>
          <cell r="F643">
            <v>15</v>
          </cell>
          <cell r="G643" t="str">
            <v>S</v>
          </cell>
          <cell r="H643" t="str">
            <v>700</v>
          </cell>
          <cell r="I643" t="str">
            <v>Non-Union</v>
          </cell>
          <cell r="J643">
            <v>3</v>
          </cell>
          <cell r="K643">
            <v>0.03</v>
          </cell>
          <cell r="L643">
            <v>0.15</v>
          </cell>
        </row>
        <row r="644">
          <cell r="A644" t="str">
            <v>Williamson,Samantha J</v>
          </cell>
          <cell r="C644">
            <v>50731.199999999997</v>
          </cell>
          <cell r="D644">
            <v>1</v>
          </cell>
          <cell r="E644">
            <v>0</v>
          </cell>
          <cell r="F644">
            <v>1</v>
          </cell>
          <cell r="G644" t="str">
            <v>S</v>
          </cell>
          <cell r="H644" t="str">
            <v>405</v>
          </cell>
          <cell r="I644" t="str">
            <v>Non-Union</v>
          </cell>
          <cell r="J644">
            <v>0.5</v>
          </cell>
          <cell r="K644">
            <v>5.0000000000000001E-3</v>
          </cell>
          <cell r="L644">
            <v>0.01</v>
          </cell>
        </row>
        <row r="645">
          <cell r="A645" t="str">
            <v>Wilson,Angela R</v>
          </cell>
          <cell r="C645">
            <v>28121.599999999999</v>
          </cell>
          <cell r="D645">
            <v>1</v>
          </cell>
          <cell r="E645">
            <v>0</v>
          </cell>
          <cell r="F645">
            <v>1</v>
          </cell>
          <cell r="G645" t="str">
            <v>H</v>
          </cell>
          <cell r="H645" t="str">
            <v>538</v>
          </cell>
          <cell r="I645" t="str">
            <v>Non-Union</v>
          </cell>
          <cell r="J645">
            <v>0.5</v>
          </cell>
          <cell r="K645">
            <v>5.0000000000000001E-3</v>
          </cell>
          <cell r="L645">
            <v>0.01</v>
          </cell>
        </row>
        <row r="646">
          <cell r="A646" t="str">
            <v>Wilson,Curtis A</v>
          </cell>
          <cell r="C646">
            <v>82700.800000000003</v>
          </cell>
          <cell r="D646">
            <v>4</v>
          </cell>
          <cell r="E646">
            <v>0</v>
          </cell>
          <cell r="F646">
            <v>4</v>
          </cell>
          <cell r="G646" t="str">
            <v>H</v>
          </cell>
          <cell r="H646" t="str">
            <v>236</v>
          </cell>
          <cell r="I646" t="str">
            <v>Union</v>
          </cell>
          <cell r="J646">
            <v>2</v>
          </cell>
          <cell r="K646">
            <v>0.02</v>
          </cell>
          <cell r="L646">
            <v>0.04</v>
          </cell>
        </row>
        <row r="647">
          <cell r="A647" t="str">
            <v>Wilson,Eva J</v>
          </cell>
          <cell r="C647">
            <v>82992</v>
          </cell>
          <cell r="D647">
            <v>6</v>
          </cell>
          <cell r="E647">
            <v>0</v>
          </cell>
          <cell r="F647">
            <v>6</v>
          </cell>
          <cell r="G647" t="str">
            <v>S</v>
          </cell>
          <cell r="H647" t="str">
            <v>630</v>
          </cell>
          <cell r="I647" t="str">
            <v>Non-Union</v>
          </cell>
          <cell r="J647">
            <v>3</v>
          </cell>
          <cell r="K647">
            <v>0.03</v>
          </cell>
          <cell r="L647">
            <v>0.06</v>
          </cell>
        </row>
        <row r="648">
          <cell r="A648" t="str">
            <v>Wilson,James E</v>
          </cell>
          <cell r="C648">
            <v>101088</v>
          </cell>
          <cell r="D648">
            <v>8</v>
          </cell>
          <cell r="E648">
            <v>0</v>
          </cell>
          <cell r="F648">
            <v>8</v>
          </cell>
          <cell r="G648" t="str">
            <v>S</v>
          </cell>
          <cell r="H648" t="str">
            <v>110</v>
          </cell>
          <cell r="I648" t="str">
            <v>Non-Union</v>
          </cell>
          <cell r="J648">
            <v>3</v>
          </cell>
          <cell r="K648">
            <v>0.03</v>
          </cell>
          <cell r="L648">
            <v>0.08</v>
          </cell>
        </row>
        <row r="649">
          <cell r="A649" t="str">
            <v>Wilson,Joseph P</v>
          </cell>
          <cell r="C649">
            <v>89481.600000000006</v>
          </cell>
          <cell r="D649">
            <v>8</v>
          </cell>
          <cell r="E649">
            <v>0</v>
          </cell>
          <cell r="F649">
            <v>8</v>
          </cell>
          <cell r="G649" t="str">
            <v>H</v>
          </cell>
          <cell r="H649" t="str">
            <v>252</v>
          </cell>
          <cell r="I649" t="str">
            <v>Union</v>
          </cell>
          <cell r="J649">
            <v>3</v>
          </cell>
          <cell r="K649">
            <v>0.03</v>
          </cell>
          <cell r="L649">
            <v>0.08</v>
          </cell>
        </row>
        <row r="650">
          <cell r="A650" t="str">
            <v>Wilson,Timothy N</v>
          </cell>
          <cell r="C650">
            <v>108368</v>
          </cell>
          <cell r="D650">
            <v>2</v>
          </cell>
          <cell r="E650">
            <v>0</v>
          </cell>
          <cell r="F650">
            <v>2</v>
          </cell>
          <cell r="G650" t="str">
            <v>S</v>
          </cell>
          <cell r="H650" t="str">
            <v>100</v>
          </cell>
          <cell r="I650" t="str">
            <v>Non-Union</v>
          </cell>
          <cell r="J650">
            <v>1</v>
          </cell>
          <cell r="K650">
            <v>0.01</v>
          </cell>
          <cell r="L650">
            <v>0.02</v>
          </cell>
        </row>
        <row r="651">
          <cell r="A651" t="str">
            <v>Winder,Matt L</v>
          </cell>
          <cell r="C651">
            <v>67828.800000000003</v>
          </cell>
          <cell r="D651">
            <v>6</v>
          </cell>
          <cell r="E651">
            <v>0</v>
          </cell>
          <cell r="F651">
            <v>6</v>
          </cell>
          <cell r="G651" t="str">
            <v>H</v>
          </cell>
          <cell r="H651" t="str">
            <v>215</v>
          </cell>
          <cell r="I651" t="str">
            <v>Union</v>
          </cell>
          <cell r="J651">
            <v>3</v>
          </cell>
          <cell r="K651">
            <v>0.03</v>
          </cell>
          <cell r="L651">
            <v>0.06</v>
          </cell>
        </row>
        <row r="652">
          <cell r="A652" t="str">
            <v>Wingender,Richard E</v>
          </cell>
          <cell r="C652">
            <v>50876.800000000003</v>
          </cell>
          <cell r="D652">
            <v>6</v>
          </cell>
          <cell r="E652">
            <v>0</v>
          </cell>
          <cell r="F652">
            <v>6</v>
          </cell>
          <cell r="G652" t="str">
            <v>S</v>
          </cell>
          <cell r="H652" t="str">
            <v>549</v>
          </cell>
          <cell r="I652" t="str">
            <v>Non-Union</v>
          </cell>
          <cell r="J652">
            <v>3</v>
          </cell>
          <cell r="K652">
            <v>0.03</v>
          </cell>
          <cell r="L652">
            <v>0.06</v>
          </cell>
        </row>
        <row r="653">
          <cell r="A653" t="str">
            <v>Wisdom,David M</v>
          </cell>
          <cell r="C653">
            <v>67828.800000000003</v>
          </cell>
          <cell r="D653">
            <v>0</v>
          </cell>
          <cell r="E653">
            <v>0</v>
          </cell>
          <cell r="F653">
            <v>0</v>
          </cell>
          <cell r="G653" t="str">
            <v>H</v>
          </cell>
          <cell r="H653" t="str">
            <v>232</v>
          </cell>
          <cell r="I653" t="str">
            <v>Union</v>
          </cell>
          <cell r="J653">
            <v>0</v>
          </cell>
          <cell r="K653">
            <v>0</v>
          </cell>
          <cell r="L653">
            <v>0</v>
          </cell>
        </row>
        <row r="654">
          <cell r="A654" t="str">
            <v>Wolfe,Ricky A</v>
          </cell>
          <cell r="C654">
            <v>73985.600000000006</v>
          </cell>
          <cell r="D654">
            <v>8</v>
          </cell>
          <cell r="E654">
            <v>0</v>
          </cell>
          <cell r="F654">
            <v>8</v>
          </cell>
          <cell r="G654" t="str">
            <v>H</v>
          </cell>
          <cell r="H654" t="str">
            <v>130</v>
          </cell>
          <cell r="I654" t="str">
            <v>Union</v>
          </cell>
          <cell r="J654">
            <v>3</v>
          </cell>
          <cell r="K654">
            <v>0.03</v>
          </cell>
          <cell r="L654">
            <v>0.08</v>
          </cell>
        </row>
        <row r="655">
          <cell r="A655" t="str">
            <v>Woodmansee,Cali L</v>
          </cell>
          <cell r="C655">
            <v>34028.800000000003</v>
          </cell>
          <cell r="D655">
            <v>8</v>
          </cell>
          <cell r="E655">
            <v>0</v>
          </cell>
          <cell r="F655">
            <v>8</v>
          </cell>
          <cell r="G655" t="str">
            <v>H</v>
          </cell>
          <cell r="H655" t="str">
            <v>550</v>
          </cell>
          <cell r="I655" t="str">
            <v>Non-Union</v>
          </cell>
          <cell r="J655">
            <v>3</v>
          </cell>
          <cell r="K655">
            <v>0.03</v>
          </cell>
          <cell r="L655">
            <v>0.08</v>
          </cell>
        </row>
        <row r="656">
          <cell r="A656" t="str">
            <v>Woods,John M</v>
          </cell>
          <cell r="C656">
            <v>115752</v>
          </cell>
          <cell r="D656">
            <v>6</v>
          </cell>
          <cell r="E656">
            <v>0</v>
          </cell>
          <cell r="F656">
            <v>6</v>
          </cell>
          <cell r="G656" t="str">
            <v>S</v>
          </cell>
          <cell r="H656" t="str">
            <v>130</v>
          </cell>
          <cell r="I656" t="str">
            <v>Non-Union</v>
          </cell>
          <cell r="J656">
            <v>3</v>
          </cell>
          <cell r="K656">
            <v>0.03</v>
          </cell>
          <cell r="L656">
            <v>0.06</v>
          </cell>
        </row>
        <row r="657">
          <cell r="A657" t="str">
            <v>Wright Jr,Terry W</v>
          </cell>
          <cell r="C657">
            <v>103500.8</v>
          </cell>
          <cell r="D657">
            <v>17</v>
          </cell>
          <cell r="E657">
            <v>0</v>
          </cell>
          <cell r="F657">
            <v>17</v>
          </cell>
          <cell r="G657" t="str">
            <v>S</v>
          </cell>
          <cell r="H657" t="str">
            <v>250</v>
          </cell>
          <cell r="I657" t="str">
            <v>Non-Union</v>
          </cell>
          <cell r="J657">
            <v>3</v>
          </cell>
          <cell r="K657">
            <v>0.03</v>
          </cell>
          <cell r="L657">
            <v>0.17</v>
          </cell>
        </row>
        <row r="658">
          <cell r="A658" t="str">
            <v>Wright,Erica E</v>
          </cell>
          <cell r="C658">
            <v>64459.199999999997</v>
          </cell>
          <cell r="D658">
            <v>0</v>
          </cell>
          <cell r="E658">
            <v>0</v>
          </cell>
          <cell r="F658">
            <v>0</v>
          </cell>
          <cell r="G658" t="str">
            <v>S</v>
          </cell>
          <cell r="H658" t="str">
            <v>700</v>
          </cell>
          <cell r="I658" t="str">
            <v>Non-Union</v>
          </cell>
          <cell r="J658">
            <v>0</v>
          </cell>
          <cell r="K658">
            <v>0</v>
          </cell>
          <cell r="L658">
            <v>0</v>
          </cell>
        </row>
        <row r="659">
          <cell r="A659" t="str">
            <v>Wright,Janice K</v>
          </cell>
          <cell r="C659">
            <v>88753.600000000006</v>
          </cell>
          <cell r="D659">
            <v>1</v>
          </cell>
          <cell r="E659">
            <v>0</v>
          </cell>
          <cell r="F659">
            <v>1</v>
          </cell>
          <cell r="G659" t="str">
            <v>S</v>
          </cell>
          <cell r="H659" t="str">
            <v>505</v>
          </cell>
          <cell r="I659" t="str">
            <v>Non-Union</v>
          </cell>
          <cell r="J659">
            <v>0.5</v>
          </cell>
          <cell r="K659">
            <v>5.0000000000000001E-3</v>
          </cell>
          <cell r="L659">
            <v>0.01</v>
          </cell>
        </row>
        <row r="660">
          <cell r="A660" t="str">
            <v>Wright,Joseph H</v>
          </cell>
          <cell r="C660">
            <v>58489.599999999999</v>
          </cell>
          <cell r="D660">
            <v>6</v>
          </cell>
          <cell r="E660">
            <v>0</v>
          </cell>
          <cell r="F660">
            <v>6</v>
          </cell>
          <cell r="G660" t="str">
            <v>S</v>
          </cell>
          <cell r="H660" t="str">
            <v>630</v>
          </cell>
          <cell r="I660" t="str">
            <v>Non-Union</v>
          </cell>
          <cell r="J660">
            <v>3</v>
          </cell>
          <cell r="K660">
            <v>0.03</v>
          </cell>
          <cell r="L660">
            <v>0.06</v>
          </cell>
        </row>
        <row r="661">
          <cell r="A661" t="str">
            <v>Wright,Melody D</v>
          </cell>
          <cell r="C661">
            <v>69201.600000000006</v>
          </cell>
          <cell r="D661">
            <v>6</v>
          </cell>
          <cell r="E661">
            <v>0</v>
          </cell>
          <cell r="F661">
            <v>6</v>
          </cell>
          <cell r="G661" t="str">
            <v>S</v>
          </cell>
          <cell r="H661" t="str">
            <v>420</v>
          </cell>
          <cell r="I661" t="str">
            <v>Non-Union</v>
          </cell>
          <cell r="J661">
            <v>3</v>
          </cell>
          <cell r="K661">
            <v>0.03</v>
          </cell>
          <cell r="L661">
            <v>0.06</v>
          </cell>
        </row>
        <row r="662">
          <cell r="A662" t="str">
            <v>York,Adam J</v>
          </cell>
          <cell r="C662">
            <v>67828.800000000003</v>
          </cell>
          <cell r="D662">
            <v>6</v>
          </cell>
          <cell r="E662">
            <v>0</v>
          </cell>
          <cell r="F662">
            <v>6</v>
          </cell>
          <cell r="G662" t="str">
            <v>H</v>
          </cell>
          <cell r="H662" t="str">
            <v>212</v>
          </cell>
          <cell r="I662" t="str">
            <v>Union</v>
          </cell>
          <cell r="J662">
            <v>3</v>
          </cell>
          <cell r="K662">
            <v>0.03</v>
          </cell>
          <cell r="L662">
            <v>0.06</v>
          </cell>
        </row>
        <row r="663">
          <cell r="A663" t="str">
            <v>Young,James L</v>
          </cell>
          <cell r="C663">
            <v>64438.400000000001</v>
          </cell>
          <cell r="D663">
            <v>6</v>
          </cell>
          <cell r="E663">
            <v>0</v>
          </cell>
          <cell r="F663">
            <v>6</v>
          </cell>
          <cell r="G663" t="str">
            <v>H</v>
          </cell>
          <cell r="H663" t="str">
            <v>530</v>
          </cell>
          <cell r="I663" t="str">
            <v>Union</v>
          </cell>
          <cell r="J663">
            <v>3</v>
          </cell>
          <cell r="K663">
            <v>0.03</v>
          </cell>
          <cell r="L663">
            <v>0.06</v>
          </cell>
        </row>
        <row r="664">
          <cell r="A664" t="str">
            <v>Young,Jay C</v>
          </cell>
          <cell r="C664">
            <v>75358.399999999994</v>
          </cell>
          <cell r="D664">
            <v>6</v>
          </cell>
          <cell r="E664">
            <v>0</v>
          </cell>
          <cell r="F664">
            <v>6</v>
          </cell>
          <cell r="G664" t="str">
            <v>H</v>
          </cell>
          <cell r="H664" t="str">
            <v>213</v>
          </cell>
          <cell r="I664" t="str">
            <v>Union</v>
          </cell>
          <cell r="J664">
            <v>3</v>
          </cell>
          <cell r="K664">
            <v>0.03</v>
          </cell>
          <cell r="L664">
            <v>0.06</v>
          </cell>
        </row>
        <row r="665">
          <cell r="A665" t="str">
            <v>Young,Samantha K</v>
          </cell>
          <cell r="C665">
            <v>28184</v>
          </cell>
          <cell r="D665">
            <v>6</v>
          </cell>
          <cell r="E665">
            <v>0</v>
          </cell>
          <cell r="F665">
            <v>6</v>
          </cell>
          <cell r="G665" t="str">
            <v>H</v>
          </cell>
          <cell r="H665" t="str">
            <v>544</v>
          </cell>
          <cell r="I665" t="str">
            <v>Non-Union</v>
          </cell>
          <cell r="J665">
            <v>3</v>
          </cell>
          <cell r="K665">
            <v>0.03</v>
          </cell>
          <cell r="L665">
            <v>0.06</v>
          </cell>
        </row>
        <row r="666">
          <cell r="A666" t="str">
            <v>Youngblood,Jewell D</v>
          </cell>
          <cell r="C666">
            <v>28745.599999999999</v>
          </cell>
          <cell r="D666">
            <v>8</v>
          </cell>
          <cell r="E666">
            <v>0</v>
          </cell>
          <cell r="F666">
            <v>8</v>
          </cell>
          <cell r="G666" t="str">
            <v>H</v>
          </cell>
          <cell r="H666" t="str">
            <v>544</v>
          </cell>
          <cell r="I666" t="str">
            <v>Non-Union</v>
          </cell>
          <cell r="J666">
            <v>3</v>
          </cell>
          <cell r="K666">
            <v>0.03</v>
          </cell>
          <cell r="L666">
            <v>0.08</v>
          </cell>
        </row>
        <row r="667">
          <cell r="A667" t="str">
            <v>Youngblood,LeAnn</v>
          </cell>
          <cell r="C667">
            <v>38084.800000000003</v>
          </cell>
          <cell r="D667">
            <v>10</v>
          </cell>
          <cell r="E667">
            <v>0</v>
          </cell>
          <cell r="F667">
            <v>10</v>
          </cell>
          <cell r="G667" t="str">
            <v>H</v>
          </cell>
          <cell r="H667" t="str">
            <v>542</v>
          </cell>
          <cell r="I667" t="str">
            <v>Non-Union</v>
          </cell>
          <cell r="J667">
            <v>3</v>
          </cell>
          <cell r="K667">
            <v>0.03</v>
          </cell>
          <cell r="L667">
            <v>0.1</v>
          </cell>
        </row>
        <row r="668">
          <cell r="A668" t="str">
            <v>Zerr,Duane J</v>
          </cell>
          <cell r="C668">
            <v>120120</v>
          </cell>
          <cell r="D668">
            <v>6</v>
          </cell>
          <cell r="E668">
            <v>0</v>
          </cell>
          <cell r="F668">
            <v>6</v>
          </cell>
          <cell r="G668" t="str">
            <v>S</v>
          </cell>
          <cell r="H668" t="str">
            <v>110</v>
          </cell>
          <cell r="I668" t="str">
            <v>Non-Union</v>
          </cell>
          <cell r="J668">
            <v>3</v>
          </cell>
          <cell r="K668">
            <v>0.03</v>
          </cell>
          <cell r="L668">
            <v>0.06</v>
          </cell>
        </row>
        <row r="669">
          <cell r="A669" t="str">
            <v>Zupon,Kelli L</v>
          </cell>
          <cell r="C669">
            <v>28100.799999999999</v>
          </cell>
          <cell r="D669">
            <v>1</v>
          </cell>
          <cell r="E669">
            <v>1</v>
          </cell>
          <cell r="F669">
            <v>2</v>
          </cell>
          <cell r="G669" t="str">
            <v>H</v>
          </cell>
          <cell r="H669" t="str">
            <v>530</v>
          </cell>
          <cell r="I669" t="str">
            <v>Non-Union</v>
          </cell>
          <cell r="J669">
            <v>1</v>
          </cell>
          <cell r="K669">
            <v>0.01</v>
          </cell>
          <cell r="L669">
            <v>0.02</v>
          </cell>
        </row>
        <row r="670">
          <cell r="A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 Description"/>
      <sheetName val="Annual Summary"/>
      <sheetName val="SFPP"/>
      <sheetName val="Jan SFPP"/>
      <sheetName val="Feb SFPP"/>
      <sheetName val="Mar SFPP"/>
      <sheetName val="Apr SFPP"/>
      <sheetName val="May SFPP"/>
      <sheetName val="Jun SFPP"/>
      <sheetName val="Jul SFPP"/>
      <sheetName val="Aug SFPP"/>
      <sheetName val="Sep SFPP"/>
      <sheetName val="Oct SFPP"/>
      <sheetName val="Nov SFPP"/>
      <sheetName val="Dec SFPP"/>
      <sheetName val="Gas Transport"/>
      <sheetName val="Capacity Charge"/>
      <sheetName val="ARR TCR"/>
      <sheetName val="Undist Other"/>
      <sheetName val="MO FAC"/>
      <sheetName val="Costs"/>
      <sheetName val="Starts"/>
      <sheetName val="Resource Monthly"/>
      <sheetName val="Resource Monthly Fuel"/>
      <sheetName val="Company Monthly"/>
      <sheetName val="Hours"/>
      <sheetName val="CF%"/>
    </sheetNames>
    <sheetDataSet>
      <sheetData sheetId="0">
        <row r="4">
          <cell r="C4" t="str">
            <v>MO Rate Case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N4">
            <v>-23603332.839965813</v>
          </cell>
        </row>
      </sheetData>
      <sheetData sheetId="21"/>
      <sheetData sheetId="22">
        <row r="1">
          <cell r="F1" t="str">
            <v>Resource</v>
          </cell>
          <cell r="M1" t="str">
            <v>Generation (GWh)</v>
          </cell>
          <cell r="S1" t="str">
            <v>Unit Starts</v>
          </cell>
          <cell r="T1" t="str">
            <v>Avg Heat Rate (Btu/kWh)</v>
          </cell>
          <cell r="AG1" t="str">
            <v>Energy Value ($000)</v>
          </cell>
        </row>
        <row r="2">
          <cell r="F2" t="str">
            <v>Asbury:1</v>
          </cell>
          <cell r="M2">
            <v>59.450000762939503</v>
          </cell>
          <cell r="S2">
            <v>2</v>
          </cell>
          <cell r="T2">
            <v>10801.928870084101</v>
          </cell>
          <cell r="AG2">
            <v>1443.2590942382801</v>
          </cell>
        </row>
        <row r="3">
          <cell r="F3" t="str">
            <v>Asbury:1</v>
          </cell>
          <cell r="M3">
            <v>55.042498588561998</v>
          </cell>
          <cell r="S3">
            <v>2</v>
          </cell>
          <cell r="T3">
            <v>10805.120312700001</v>
          </cell>
          <cell r="AG3">
            <v>1195.0998840331999</v>
          </cell>
        </row>
        <row r="4">
          <cell r="F4" t="str">
            <v>Asbury:1</v>
          </cell>
          <cell r="M4">
            <v>78.544998168945298</v>
          </cell>
          <cell r="S4">
            <v>2</v>
          </cell>
          <cell r="T4">
            <v>10803.2516197273</v>
          </cell>
          <cell r="AG4">
            <v>1916.18505859375</v>
          </cell>
        </row>
        <row r="5">
          <cell r="F5" t="str">
            <v>Asbury:1</v>
          </cell>
          <cell r="M5">
            <v>19.655000686645501</v>
          </cell>
          <cell r="S5">
            <v>0.5</v>
          </cell>
          <cell r="T5">
            <v>10803.5554925865</v>
          </cell>
          <cell r="AG5">
            <v>460.77944946289102</v>
          </cell>
        </row>
        <row r="6">
          <cell r="F6" t="str">
            <v>Asbury:1</v>
          </cell>
          <cell r="M6">
            <v>21.792500495910598</v>
          </cell>
          <cell r="S6">
            <v>1.5</v>
          </cell>
          <cell r="T6">
            <v>10803.449813691899</v>
          </cell>
          <cell r="AG6">
            <v>485.96107482910202</v>
          </cell>
        </row>
        <row r="7">
          <cell r="F7" t="str">
            <v>Asbury:1</v>
          </cell>
          <cell r="M7">
            <v>91.165000915527301</v>
          </cell>
          <cell r="S7">
            <v>2.5</v>
          </cell>
          <cell r="T7">
            <v>10801.3931702464</v>
          </cell>
          <cell r="AG7">
            <v>2169.6173095703102</v>
          </cell>
        </row>
        <row r="8">
          <cell r="F8" t="str">
            <v>Asbury:1</v>
          </cell>
          <cell r="M8">
            <v>109.547500610352</v>
          </cell>
          <cell r="S8">
            <v>0.5</v>
          </cell>
          <cell r="T8">
            <v>10798.6346645674</v>
          </cell>
          <cell r="AG8">
            <v>2844.5611572265602</v>
          </cell>
        </row>
        <row r="9">
          <cell r="F9" t="str">
            <v>Asbury:1</v>
          </cell>
          <cell r="M9">
            <v>104.962497711182</v>
          </cell>
          <cell r="S9">
            <v>2</v>
          </cell>
          <cell r="T9">
            <v>10797.9390805157</v>
          </cell>
          <cell r="AG9">
            <v>2836.45068359375</v>
          </cell>
        </row>
        <row r="10">
          <cell r="F10" t="str">
            <v>Asbury:1</v>
          </cell>
          <cell r="M10">
            <v>92.197498321533203</v>
          </cell>
          <cell r="S10">
            <v>1.5</v>
          </cell>
          <cell r="T10">
            <v>10798.9277804376</v>
          </cell>
          <cell r="AG10">
            <v>2311.0093994140602</v>
          </cell>
        </row>
        <row r="11">
          <cell r="F11" t="str">
            <v>Asbury:1</v>
          </cell>
          <cell r="M11">
            <v>88.487503051757798</v>
          </cell>
          <cell r="S11">
            <v>2</v>
          </cell>
          <cell r="T11">
            <v>10800.592446307601</v>
          </cell>
          <cell r="AG11">
            <v>2009.8001098632801</v>
          </cell>
        </row>
        <row r="12">
          <cell r="F12" t="str">
            <v>Asbury:1</v>
          </cell>
          <cell r="M12">
            <v>97.487501144409194</v>
          </cell>
          <cell r="S12">
            <v>1</v>
          </cell>
          <cell r="T12">
            <v>10800.259149299</v>
          </cell>
          <cell r="AG12">
            <v>2553.43286132813</v>
          </cell>
        </row>
        <row r="13">
          <cell r="F13" t="str">
            <v>Asbury:1</v>
          </cell>
          <cell r="M13">
            <v>123.302501678467</v>
          </cell>
          <cell r="S13">
            <v>1</v>
          </cell>
          <cell r="T13">
            <v>10799.106222697001</v>
          </cell>
          <cell r="AG13">
            <v>3377.1767578125</v>
          </cell>
        </row>
        <row r="14">
          <cell r="F14" t="str">
            <v>Empire Energy Center:1</v>
          </cell>
          <cell r="M14">
            <v>1.3776000738143901</v>
          </cell>
          <cell r="S14">
            <v>5</v>
          </cell>
          <cell r="T14">
            <v>18762.529278313999</v>
          </cell>
          <cell r="AG14">
            <v>730.611572265625</v>
          </cell>
        </row>
        <row r="15">
          <cell r="F15" t="str">
            <v>Empire Energy Center:1</v>
          </cell>
          <cell r="M15">
            <v>0.499520033597946</v>
          </cell>
          <cell r="S15">
            <v>3</v>
          </cell>
          <cell r="T15">
            <v>19387.669453653802</v>
          </cell>
          <cell r="AG15">
            <v>198.37649536132801</v>
          </cell>
        </row>
        <row r="16">
          <cell r="F16" t="str">
            <v>Empire Energy Center:1</v>
          </cell>
          <cell r="M16">
            <v>0.68880003690719604</v>
          </cell>
          <cell r="S16">
            <v>5</v>
          </cell>
          <cell r="T16">
            <v>19717.367181293201</v>
          </cell>
          <cell r="AG16">
            <v>264.354736328125</v>
          </cell>
        </row>
        <row r="17">
          <cell r="F17" t="str">
            <v>Empire Energy Center:1</v>
          </cell>
          <cell r="M17">
            <v>0.68880003690719604</v>
          </cell>
          <cell r="S17">
            <v>5</v>
          </cell>
          <cell r="T17">
            <v>19717.367181293201</v>
          </cell>
          <cell r="AG17">
            <v>241.13197326660199</v>
          </cell>
        </row>
        <row r="18">
          <cell r="F18" t="str">
            <v>Empire Energy Center:1</v>
          </cell>
          <cell r="M18">
            <v>0.55104005336761497</v>
          </cell>
          <cell r="S18">
            <v>4</v>
          </cell>
          <cell r="T18">
            <v>19717.366328181601</v>
          </cell>
          <cell r="AG18">
            <v>174.440185546875</v>
          </cell>
        </row>
        <row r="19">
          <cell r="F19" t="str">
            <v>Empire Energy Center:1</v>
          </cell>
          <cell r="M19">
            <v>0.68880003690719604</v>
          </cell>
          <cell r="S19">
            <v>4</v>
          </cell>
          <cell r="T19">
            <v>19335.431736546801</v>
          </cell>
          <cell r="AG19">
            <v>282.71023559570301</v>
          </cell>
        </row>
        <row r="20">
          <cell r="F20" t="str">
            <v>Empire Energy Center:1</v>
          </cell>
          <cell r="M20">
            <v>0.999040067195892</v>
          </cell>
          <cell r="S20">
            <v>4</v>
          </cell>
          <cell r="T20">
            <v>18861.009598707398</v>
          </cell>
          <cell r="AG20">
            <v>433.68545532226602</v>
          </cell>
        </row>
        <row r="21">
          <cell r="F21" t="str">
            <v>Empire Energy Center:1</v>
          </cell>
          <cell r="M21">
            <v>1.3776000738143901</v>
          </cell>
          <cell r="S21">
            <v>5</v>
          </cell>
          <cell r="T21">
            <v>18762.529278313999</v>
          </cell>
          <cell r="AG21">
            <v>712.78887939453102</v>
          </cell>
        </row>
        <row r="22">
          <cell r="F22" t="str">
            <v>Empire Energy Center:1</v>
          </cell>
          <cell r="M22">
            <v>0.86080002784729004</v>
          </cell>
          <cell r="S22">
            <v>4</v>
          </cell>
          <cell r="T22">
            <v>19030.167768789401</v>
          </cell>
          <cell r="AG22">
            <v>393.14227294921898</v>
          </cell>
        </row>
        <row r="23">
          <cell r="F23" t="str">
            <v>Empire Energy Center:1</v>
          </cell>
          <cell r="M23">
            <v>0.82656008005142201</v>
          </cell>
          <cell r="S23">
            <v>5</v>
          </cell>
          <cell r="T23">
            <v>19399.086804663901</v>
          </cell>
          <cell r="AG23">
            <v>324.29351806640602</v>
          </cell>
        </row>
        <row r="24">
          <cell r="F24" t="str">
            <v>Empire Energy Center:1</v>
          </cell>
          <cell r="M24">
            <v>0.55104005336761497</v>
          </cell>
          <cell r="S24">
            <v>4</v>
          </cell>
          <cell r="T24">
            <v>19717.366328181601</v>
          </cell>
          <cell r="AG24">
            <v>196.61940002441401</v>
          </cell>
        </row>
        <row r="25">
          <cell r="F25" t="str">
            <v>Empire Energy Center:1</v>
          </cell>
          <cell r="M25">
            <v>0.998560070991516</v>
          </cell>
          <cell r="S25">
            <v>4</v>
          </cell>
          <cell r="T25">
            <v>18861.5147109262</v>
          </cell>
          <cell r="AG25">
            <v>409.19580078125</v>
          </cell>
        </row>
        <row r="26">
          <cell r="F26" t="str">
            <v>Empire Energy Center:2</v>
          </cell>
          <cell r="M26">
            <v>1.34399998188019</v>
          </cell>
          <cell r="S26">
            <v>5</v>
          </cell>
          <cell r="T26">
            <v>18786.400457891399</v>
          </cell>
          <cell r="AG26">
            <v>712.78741455078102</v>
          </cell>
        </row>
        <row r="27">
          <cell r="F27" t="str">
            <v>Empire Energy Center:2</v>
          </cell>
          <cell r="M27">
            <v>0.48879998922348</v>
          </cell>
          <cell r="S27">
            <v>3</v>
          </cell>
          <cell r="T27">
            <v>19422.3221536007</v>
          </cell>
          <cell r="AG27">
            <v>194.07481384277301</v>
          </cell>
        </row>
        <row r="28">
          <cell r="F28" t="str">
            <v>Empire Energy Center:2</v>
          </cell>
          <cell r="M28">
            <v>0.80640000104904197</v>
          </cell>
          <cell r="S28">
            <v>5</v>
          </cell>
          <cell r="T28">
            <v>19438.8725391187</v>
          </cell>
          <cell r="AG28">
            <v>328.02697753906301</v>
          </cell>
        </row>
        <row r="29">
          <cell r="F29" t="str">
            <v>Empire Energy Center:2</v>
          </cell>
          <cell r="M29">
            <v>0.67199999094009399</v>
          </cell>
          <cell r="S29">
            <v>5</v>
          </cell>
          <cell r="T29">
            <v>19765.109374081199</v>
          </cell>
          <cell r="AG29">
            <v>235.13662719726599</v>
          </cell>
        </row>
        <row r="30">
          <cell r="F30" t="str">
            <v>Empire Energy Center:2</v>
          </cell>
          <cell r="M30">
            <v>0.53759998083114602</v>
          </cell>
          <cell r="S30">
            <v>4</v>
          </cell>
          <cell r="T30">
            <v>19765.109812359598</v>
          </cell>
          <cell r="AG30">
            <v>170.12728881835901</v>
          </cell>
        </row>
        <row r="31">
          <cell r="F31" t="str">
            <v>Empire Energy Center:2</v>
          </cell>
          <cell r="M31">
            <v>0.67199999094009399</v>
          </cell>
          <cell r="S31">
            <v>4</v>
          </cell>
          <cell r="T31">
            <v>19373.625516961602</v>
          </cell>
          <cell r="AG31">
            <v>275.73419189453102</v>
          </cell>
        </row>
        <row r="32">
          <cell r="F32" t="str">
            <v>Empire Energy Center:2</v>
          </cell>
          <cell r="M32">
            <v>0.97759997844696001</v>
          </cell>
          <cell r="S32">
            <v>4</v>
          </cell>
          <cell r="T32">
            <v>18884.109938379701</v>
          </cell>
          <cell r="AG32">
            <v>424.327880859375</v>
          </cell>
        </row>
        <row r="33">
          <cell r="F33" t="str">
            <v>Empire Energy Center:2</v>
          </cell>
          <cell r="M33">
            <v>1.34399998188019</v>
          </cell>
          <cell r="S33">
            <v>5</v>
          </cell>
          <cell r="T33">
            <v>18786.400457891399</v>
          </cell>
          <cell r="AG33">
            <v>695.37786865234398</v>
          </cell>
        </row>
        <row r="34">
          <cell r="F34" t="str">
            <v>Empire Energy Center:2</v>
          </cell>
          <cell r="M34">
            <v>0.94079995155334495</v>
          </cell>
          <cell r="S34">
            <v>4</v>
          </cell>
          <cell r="T34">
            <v>18926.216113984799</v>
          </cell>
          <cell r="AG34">
            <v>418.04479980468801</v>
          </cell>
        </row>
        <row r="35">
          <cell r="F35" t="str">
            <v>Empire Energy Center:2</v>
          </cell>
          <cell r="M35">
            <v>0.80640000104904197</v>
          </cell>
          <cell r="S35">
            <v>5</v>
          </cell>
          <cell r="T35">
            <v>19438.8725391187</v>
          </cell>
          <cell r="AG35">
            <v>316.33401489257801</v>
          </cell>
        </row>
        <row r="36">
          <cell r="F36" t="str">
            <v>Empire Energy Center:2</v>
          </cell>
          <cell r="M36">
            <v>0.53759998083114602</v>
          </cell>
          <cell r="S36">
            <v>4</v>
          </cell>
          <cell r="T36">
            <v>19765.109812359598</v>
          </cell>
          <cell r="AG36">
            <v>191.77764892578099</v>
          </cell>
        </row>
        <row r="37">
          <cell r="F37" t="str">
            <v>Empire Energy Center:2</v>
          </cell>
          <cell r="M37">
            <v>0.97639995813369795</v>
          </cell>
          <cell r="S37">
            <v>4</v>
          </cell>
          <cell r="T37">
            <v>18885.433345747901</v>
          </cell>
          <cell r="AG37">
            <v>399.97283935546898</v>
          </cell>
        </row>
        <row r="38">
          <cell r="F38" t="str">
            <v>Empire Energy Center:3&amp;4</v>
          </cell>
          <cell r="M38">
            <v>9.4676804542541504</v>
          </cell>
          <cell r="S38">
            <v>32</v>
          </cell>
          <cell r="T38">
            <v>11761.324709913401</v>
          </cell>
          <cell r="AG38">
            <v>455.11561584472702</v>
          </cell>
        </row>
        <row r="39">
          <cell r="F39" t="str">
            <v>Empire Energy Center:3&amp;4</v>
          </cell>
          <cell r="M39">
            <v>6.2416002750396702</v>
          </cell>
          <cell r="S39">
            <v>20.5</v>
          </cell>
          <cell r="T39">
            <v>11761.464441201701</v>
          </cell>
          <cell r="AG39">
            <v>214.237548828125</v>
          </cell>
        </row>
        <row r="40">
          <cell r="F40" t="str">
            <v>Empire Energy Center:3&amp;4</v>
          </cell>
          <cell r="M40">
            <v>9.1311597824096697</v>
          </cell>
          <cell r="S40">
            <v>24</v>
          </cell>
          <cell r="T40">
            <v>11764.390275010801</v>
          </cell>
          <cell r="AG40">
            <v>326.14318847656301</v>
          </cell>
        </row>
        <row r="41">
          <cell r="F41" t="str">
            <v>Empire Energy Center:3&amp;4</v>
          </cell>
          <cell r="M41">
            <v>8.4430799484252894</v>
          </cell>
          <cell r="S41">
            <v>24</v>
          </cell>
          <cell r="T41">
            <v>11755.4165637756</v>
          </cell>
          <cell r="AG41">
            <v>271.28262329101602</v>
          </cell>
        </row>
        <row r="42">
          <cell r="F42" t="str">
            <v>Empire Energy Center:3&amp;4</v>
          </cell>
          <cell r="M42">
            <v>8.3020801544189506</v>
          </cell>
          <cell r="S42">
            <v>26</v>
          </cell>
          <cell r="T42">
            <v>11747.301549550701</v>
          </cell>
          <cell r="AG42">
            <v>246.81520080566401</v>
          </cell>
        </row>
        <row r="43">
          <cell r="F43" t="str">
            <v>Empire Energy Center:3&amp;4</v>
          </cell>
          <cell r="M43">
            <v>7.58016014099121</v>
          </cell>
          <cell r="S43">
            <v>27</v>
          </cell>
          <cell r="T43">
            <v>11757.703238423401</v>
          </cell>
          <cell r="AG43">
            <v>291.31546020507801</v>
          </cell>
        </row>
        <row r="44">
          <cell r="F44" t="str">
            <v>Empire Energy Center:3&amp;4</v>
          </cell>
          <cell r="M44">
            <v>8.1441602706909197</v>
          </cell>
          <cell r="S44">
            <v>23</v>
          </cell>
          <cell r="T44">
            <v>11769.2219334687</v>
          </cell>
          <cell r="AG44">
            <v>337.31362915039102</v>
          </cell>
        </row>
        <row r="45">
          <cell r="F45" t="str">
            <v>Empire Energy Center:3&amp;4</v>
          </cell>
          <cell r="M45">
            <v>8.9112005233764595</v>
          </cell>
          <cell r="S45">
            <v>32</v>
          </cell>
          <cell r="T45">
            <v>11762.826565851199</v>
          </cell>
          <cell r="AG45">
            <v>435.34014892578102</v>
          </cell>
        </row>
        <row r="46">
          <cell r="F46" t="str">
            <v>Empire Energy Center:3&amp;4</v>
          </cell>
          <cell r="M46">
            <v>8.0031604766845703</v>
          </cell>
          <cell r="S46">
            <v>25</v>
          </cell>
          <cell r="T46">
            <v>11765.4066508244</v>
          </cell>
          <cell r="AG46">
            <v>338.38854980468801</v>
          </cell>
        </row>
        <row r="47">
          <cell r="F47" t="str">
            <v>Empire Energy Center:3&amp;4</v>
          </cell>
          <cell r="M47">
            <v>9.0052003860473597</v>
          </cell>
          <cell r="S47">
            <v>24</v>
          </cell>
          <cell r="T47">
            <v>11766.446655960501</v>
          </cell>
          <cell r="AG47">
            <v>323.41986083984398</v>
          </cell>
        </row>
        <row r="48">
          <cell r="F48" t="str">
            <v>Empire Energy Center:3&amp;4</v>
          </cell>
          <cell r="M48">
            <v>7.5820400714874303</v>
          </cell>
          <cell r="S48">
            <v>18.5</v>
          </cell>
          <cell r="T48">
            <v>11747.9465095591</v>
          </cell>
          <cell r="AG48">
            <v>257.97970581054699</v>
          </cell>
        </row>
        <row r="49">
          <cell r="F49" t="str">
            <v>Empire Energy Center:3&amp;4</v>
          </cell>
          <cell r="M49">
            <v>7.5576002597808802</v>
          </cell>
          <cell r="S49">
            <v>35</v>
          </cell>
          <cell r="T49">
            <v>11750.560188722</v>
          </cell>
          <cell r="AG49">
            <v>277.43891906738298</v>
          </cell>
        </row>
        <row r="50">
          <cell r="F50" t="str">
            <v>Elk River Wind</v>
          </cell>
          <cell r="M50">
            <v>49.199001312255902</v>
          </cell>
          <cell r="S50">
            <v>0</v>
          </cell>
          <cell r="AG50">
            <v>754.53039550781295</v>
          </cell>
        </row>
        <row r="51">
          <cell r="F51" t="str">
            <v>Elk River Wind</v>
          </cell>
          <cell r="M51">
            <v>45.013999938964801</v>
          </cell>
          <cell r="S51">
            <v>0</v>
          </cell>
          <cell r="AG51">
            <v>733.51568603515602</v>
          </cell>
        </row>
        <row r="52">
          <cell r="F52" t="str">
            <v>Elk River Wind</v>
          </cell>
          <cell r="M52">
            <v>51.3289985656738</v>
          </cell>
          <cell r="S52">
            <v>0</v>
          </cell>
          <cell r="AG52">
            <v>857.29071044921898</v>
          </cell>
        </row>
        <row r="53">
          <cell r="F53" t="str">
            <v>Elk River Wind</v>
          </cell>
          <cell r="M53">
            <v>52.300998687744098</v>
          </cell>
          <cell r="S53">
            <v>0</v>
          </cell>
          <cell r="AG53">
            <v>763.74377441406295</v>
          </cell>
        </row>
        <row r="54">
          <cell r="F54" t="str">
            <v>Elk River Wind</v>
          </cell>
          <cell r="M54">
            <v>43.637001037597699</v>
          </cell>
          <cell r="S54">
            <v>0</v>
          </cell>
          <cell r="AG54">
            <v>831.90759277343795</v>
          </cell>
        </row>
        <row r="55">
          <cell r="F55" t="str">
            <v>Elk River Wind</v>
          </cell>
          <cell r="M55">
            <v>38.0320014953613</v>
          </cell>
          <cell r="S55">
            <v>0</v>
          </cell>
          <cell r="AG55">
            <v>824.04119873046898</v>
          </cell>
        </row>
        <row r="56">
          <cell r="F56" t="str">
            <v>Elk River Wind</v>
          </cell>
          <cell r="M56">
            <v>33.104000091552699</v>
          </cell>
          <cell r="S56">
            <v>0</v>
          </cell>
          <cell r="AG56">
            <v>835.76330566406295</v>
          </cell>
        </row>
        <row r="57">
          <cell r="F57" t="str">
            <v>Elk River Wind</v>
          </cell>
          <cell r="M57">
            <v>29.854000091552699</v>
          </cell>
          <cell r="S57">
            <v>0</v>
          </cell>
          <cell r="AG57">
            <v>741.701904296875</v>
          </cell>
        </row>
        <row r="58">
          <cell r="F58" t="str">
            <v>Elk River Wind</v>
          </cell>
          <cell r="M58">
            <v>41.630001068115199</v>
          </cell>
          <cell r="S58">
            <v>0</v>
          </cell>
          <cell r="AG58">
            <v>856.9248046875</v>
          </cell>
        </row>
        <row r="59">
          <cell r="F59" t="str">
            <v>Elk River Wind</v>
          </cell>
          <cell r="M59">
            <v>44.061000823974602</v>
          </cell>
          <cell r="S59">
            <v>0</v>
          </cell>
          <cell r="AG59">
            <v>847.29803466796898</v>
          </cell>
        </row>
        <row r="60">
          <cell r="F60" t="str">
            <v>Elk River Wind</v>
          </cell>
          <cell r="M60">
            <v>53.985000610351598</v>
          </cell>
          <cell r="S60">
            <v>0</v>
          </cell>
          <cell r="AG60">
            <v>983.90399169921898</v>
          </cell>
        </row>
        <row r="61">
          <cell r="F61" t="str">
            <v>Elk River Wind</v>
          </cell>
          <cell r="M61">
            <v>41.097000122070298</v>
          </cell>
          <cell r="S61">
            <v>0</v>
          </cell>
          <cell r="AG61">
            <v>722.14147949218795</v>
          </cell>
        </row>
        <row r="62">
          <cell r="F62" t="str">
            <v>Iatan:1</v>
          </cell>
          <cell r="M62">
            <v>48.804000854492202</v>
          </cell>
          <cell r="S62">
            <v>1.5</v>
          </cell>
          <cell r="T62">
            <v>10036.500761548101</v>
          </cell>
          <cell r="AG62">
            <v>916.31698608398403</v>
          </cell>
        </row>
        <row r="63">
          <cell r="F63" t="str">
            <v>Iatan:1</v>
          </cell>
          <cell r="M63">
            <v>1.41600000858307</v>
          </cell>
          <cell r="S63">
            <v>0</v>
          </cell>
          <cell r="T63">
            <v>10041.173496912699</v>
          </cell>
          <cell r="AG63">
            <v>24.648979187011701</v>
          </cell>
        </row>
        <row r="64">
          <cell r="F64" t="str">
            <v>Iatan:1</v>
          </cell>
          <cell r="M64">
            <v>19.596000671386701</v>
          </cell>
          <cell r="S64">
            <v>1</v>
          </cell>
          <cell r="T64">
            <v>10042.6135822373</v>
          </cell>
          <cell r="AG64">
            <v>400.63739013671898</v>
          </cell>
        </row>
        <row r="65">
          <cell r="F65" t="str">
            <v>Iatan:1</v>
          </cell>
          <cell r="M65">
            <v>3.2599999904632599</v>
          </cell>
          <cell r="S65">
            <v>1</v>
          </cell>
          <cell r="T65">
            <v>10036.120260379401</v>
          </cell>
          <cell r="AG65">
            <v>62.185100555419901</v>
          </cell>
        </row>
        <row r="66">
          <cell r="F66" t="str">
            <v>Iatan:1</v>
          </cell>
          <cell r="M66">
            <v>46.459999084472699</v>
          </cell>
          <cell r="S66">
            <v>1.5</v>
          </cell>
          <cell r="T66">
            <v>10033.3608841028</v>
          </cell>
          <cell r="AG66">
            <v>936.082763671875</v>
          </cell>
        </row>
        <row r="67">
          <cell r="F67" t="str">
            <v>Iatan:1</v>
          </cell>
          <cell r="M67">
            <v>56.685998916625998</v>
          </cell>
          <cell r="S67">
            <v>0.5</v>
          </cell>
          <cell r="T67">
            <v>10030.045109963999</v>
          </cell>
          <cell r="AG67">
            <v>1343.87854003906</v>
          </cell>
        </row>
        <row r="68">
          <cell r="F68" t="str">
            <v>Iatan:1</v>
          </cell>
          <cell r="M68">
            <v>62.363998413085902</v>
          </cell>
          <cell r="S68">
            <v>0</v>
          </cell>
          <cell r="T68">
            <v>10029.306024559801</v>
          </cell>
          <cell r="AG68">
            <v>1613.31872558594</v>
          </cell>
        </row>
        <row r="69">
          <cell r="F69" t="str">
            <v>Iatan:1</v>
          </cell>
          <cell r="M69">
            <v>61.444000244140597</v>
          </cell>
          <cell r="S69">
            <v>0</v>
          </cell>
          <cell r="T69">
            <v>10029.2150886051</v>
          </cell>
          <cell r="AG69">
            <v>1601.3043823242199</v>
          </cell>
        </row>
        <row r="70">
          <cell r="F70" t="str">
            <v>Iatan:1</v>
          </cell>
          <cell r="M70">
            <v>43.6280002593994</v>
          </cell>
          <cell r="S70">
            <v>2</v>
          </cell>
          <cell r="T70">
            <v>10030.875087137299</v>
          </cell>
          <cell r="AG70">
            <v>966.02819824218795</v>
          </cell>
        </row>
        <row r="71">
          <cell r="F71" t="str">
            <v>Iatan:1</v>
          </cell>
          <cell r="M71">
            <v>50.360000610351598</v>
          </cell>
          <cell r="S71">
            <v>1</v>
          </cell>
          <cell r="T71">
            <v>10032.710674981099</v>
          </cell>
          <cell r="AG71">
            <v>1013.0500183105499</v>
          </cell>
        </row>
        <row r="72">
          <cell r="F72" t="str">
            <v>Iatan:1</v>
          </cell>
          <cell r="M72">
            <v>26.375999450683601</v>
          </cell>
          <cell r="S72">
            <v>1.5</v>
          </cell>
          <cell r="T72">
            <v>10033.648193737999</v>
          </cell>
          <cell r="AG72">
            <v>507.05831909179699</v>
          </cell>
        </row>
        <row r="73">
          <cell r="F73" t="str">
            <v>Iatan:1</v>
          </cell>
          <cell r="M73">
            <v>53.374000549316399</v>
          </cell>
          <cell r="S73">
            <v>0.5</v>
          </cell>
          <cell r="T73">
            <v>10034.942733534001</v>
          </cell>
          <cell r="AG73">
            <v>967.14871215820301</v>
          </cell>
        </row>
        <row r="74">
          <cell r="F74" t="str">
            <v>Iatan:2</v>
          </cell>
          <cell r="M74">
            <v>70.419998168945298</v>
          </cell>
          <cell r="S74">
            <v>1.5</v>
          </cell>
          <cell r="T74">
            <v>9007.2207654544309</v>
          </cell>
          <cell r="AG74">
            <v>1288.44018554688</v>
          </cell>
        </row>
        <row r="75">
          <cell r="F75" t="str">
            <v>Iatan:2</v>
          </cell>
          <cell r="M75">
            <v>23.763999938964801</v>
          </cell>
          <cell r="S75">
            <v>1</v>
          </cell>
          <cell r="T75">
            <v>9062.6157445353492</v>
          </cell>
          <cell r="AG75">
            <v>349.70120239257801</v>
          </cell>
        </row>
        <row r="76">
          <cell r="F76" t="str">
            <v>Iatan:2</v>
          </cell>
          <cell r="M76">
            <v>0</v>
          </cell>
          <cell r="S76">
            <v>0</v>
          </cell>
          <cell r="AG76">
            <v>0</v>
          </cell>
        </row>
        <row r="77">
          <cell r="F77" t="str">
            <v>Iatan:2</v>
          </cell>
          <cell r="M77">
            <v>64.103000640869098</v>
          </cell>
          <cell r="S77">
            <v>1.5</v>
          </cell>
          <cell r="T77">
            <v>9021.1052026405105</v>
          </cell>
          <cell r="AG77">
            <v>1136.6419067382801</v>
          </cell>
        </row>
        <row r="78">
          <cell r="F78" t="str">
            <v>Iatan:2</v>
          </cell>
          <cell r="M78">
            <v>67.031999588012695</v>
          </cell>
          <cell r="S78">
            <v>0.5</v>
          </cell>
          <cell r="T78">
            <v>9011.1768080928996</v>
          </cell>
          <cell r="AG78">
            <v>1319.1939086914099</v>
          </cell>
        </row>
        <row r="79">
          <cell r="F79" t="str">
            <v>Iatan:2</v>
          </cell>
          <cell r="M79">
            <v>68.480998992919893</v>
          </cell>
          <cell r="S79">
            <v>0.5</v>
          </cell>
          <cell r="T79">
            <v>9000.7690192635691</v>
          </cell>
          <cell r="AG79">
            <v>1619.15307617188</v>
          </cell>
        </row>
        <row r="80">
          <cell r="F80" t="str">
            <v>Iatan:2</v>
          </cell>
          <cell r="M80">
            <v>69.821998596191406</v>
          </cell>
          <cell r="S80">
            <v>0.5</v>
          </cell>
          <cell r="T80">
            <v>9000.5173363672402</v>
          </cell>
          <cell r="AG80">
            <v>1812.7499389648401</v>
          </cell>
        </row>
        <row r="81">
          <cell r="F81" t="str">
            <v>Iatan:2</v>
          </cell>
          <cell r="M81">
            <v>73.7760009765625</v>
          </cell>
          <cell r="S81">
            <v>1</v>
          </cell>
          <cell r="T81">
            <v>8999.9998586289403</v>
          </cell>
          <cell r="AG81">
            <v>1933.1378784179699</v>
          </cell>
        </row>
        <row r="82">
          <cell r="F82" t="str">
            <v>Iatan:2</v>
          </cell>
          <cell r="M82">
            <v>63.326000213622997</v>
          </cell>
          <cell r="S82">
            <v>0.5</v>
          </cell>
          <cell r="T82">
            <v>9005.4734617578106</v>
          </cell>
          <cell r="AG82">
            <v>1404.24401855469</v>
          </cell>
        </row>
        <row r="83">
          <cell r="F83" t="str">
            <v>Iatan:2</v>
          </cell>
          <cell r="M83">
            <v>63.427999496459996</v>
          </cell>
          <cell r="S83">
            <v>2</v>
          </cell>
          <cell r="T83">
            <v>9006.8919038880304</v>
          </cell>
          <cell r="AG83">
            <v>1279.84777832031</v>
          </cell>
        </row>
        <row r="84">
          <cell r="F84" t="str">
            <v>Iatan:2</v>
          </cell>
          <cell r="M84">
            <v>64.344001770019503</v>
          </cell>
          <cell r="S84">
            <v>1</v>
          </cell>
          <cell r="T84">
            <v>9014.1735677722409</v>
          </cell>
          <cell r="AG84">
            <v>1155.61999511719</v>
          </cell>
        </row>
        <row r="85">
          <cell r="F85" t="str">
            <v>Iatan:2</v>
          </cell>
          <cell r="M85">
            <v>52.947999954223597</v>
          </cell>
          <cell r="S85">
            <v>1.5</v>
          </cell>
          <cell r="T85">
            <v>9008.6232111045192</v>
          </cell>
          <cell r="AG85">
            <v>954.33932495117199</v>
          </cell>
        </row>
        <row r="86">
          <cell r="F86" t="str">
            <v>Meridian Way Wind I</v>
          </cell>
          <cell r="M86">
            <v>30.9340000152588</v>
          </cell>
          <cell r="S86">
            <v>0</v>
          </cell>
          <cell r="AG86">
            <v>510.87176513671898</v>
          </cell>
        </row>
        <row r="87">
          <cell r="F87" t="str">
            <v>Meridian Way Wind I</v>
          </cell>
          <cell r="M87">
            <v>28.996000289916999</v>
          </cell>
          <cell r="S87">
            <v>0</v>
          </cell>
          <cell r="AG87">
            <v>460.25613403320301</v>
          </cell>
        </row>
        <row r="88">
          <cell r="F88" t="str">
            <v>Meridian Way Wind I</v>
          </cell>
          <cell r="M88">
            <v>33.0390014648438</v>
          </cell>
          <cell r="S88">
            <v>0</v>
          </cell>
          <cell r="AG88">
            <v>565.07476806640602</v>
          </cell>
        </row>
        <row r="89">
          <cell r="F89" t="str">
            <v>Meridian Way Wind I</v>
          </cell>
          <cell r="M89">
            <v>34.536998748779297</v>
          </cell>
          <cell r="S89">
            <v>0</v>
          </cell>
          <cell r="AG89">
            <v>557.55615234375</v>
          </cell>
        </row>
        <row r="90">
          <cell r="F90" t="str">
            <v>Meridian Way Wind I</v>
          </cell>
          <cell r="M90">
            <v>23.125</v>
          </cell>
          <cell r="S90">
            <v>0</v>
          </cell>
          <cell r="AG90">
            <v>437.49392700195301</v>
          </cell>
        </row>
        <row r="91">
          <cell r="F91" t="str">
            <v>Meridian Way Wind I</v>
          </cell>
          <cell r="M91">
            <v>22.732000350952099</v>
          </cell>
          <cell r="S91">
            <v>0</v>
          </cell>
          <cell r="AG91">
            <v>579.12164306640602</v>
          </cell>
        </row>
        <row r="92">
          <cell r="F92" t="str">
            <v>Meridian Way Wind I</v>
          </cell>
          <cell r="M92">
            <v>18.815000534057599</v>
          </cell>
          <cell r="S92">
            <v>0</v>
          </cell>
          <cell r="AG92">
            <v>478.80236816406301</v>
          </cell>
        </row>
        <row r="93">
          <cell r="F93" t="str">
            <v>Meridian Way Wind I</v>
          </cell>
          <cell r="M93">
            <v>18.506999969482401</v>
          </cell>
          <cell r="S93">
            <v>0</v>
          </cell>
          <cell r="AG93">
            <v>469.91452026367199</v>
          </cell>
        </row>
        <row r="94">
          <cell r="F94" t="str">
            <v>Meridian Way Wind I</v>
          </cell>
          <cell r="M94">
            <v>28.235000610351602</v>
          </cell>
          <cell r="S94">
            <v>0</v>
          </cell>
          <cell r="AG94">
            <v>597.36474609375</v>
          </cell>
        </row>
        <row r="95">
          <cell r="F95" t="str">
            <v>Meridian Way Wind I</v>
          </cell>
          <cell r="M95">
            <v>26.1450004577637</v>
          </cell>
          <cell r="S95">
            <v>0</v>
          </cell>
          <cell r="AG95">
            <v>480.04913330078102</v>
          </cell>
        </row>
        <row r="96">
          <cell r="F96" t="str">
            <v>Meridian Way Wind I</v>
          </cell>
          <cell r="M96">
            <v>33.891998291015597</v>
          </cell>
          <cell r="S96">
            <v>0</v>
          </cell>
          <cell r="AG96">
            <v>521.89636230468795</v>
          </cell>
        </row>
        <row r="97">
          <cell r="F97" t="str">
            <v>Meridian Way Wind I</v>
          </cell>
          <cell r="M97">
            <v>28.096000671386701</v>
          </cell>
          <cell r="S97">
            <v>0</v>
          </cell>
          <cell r="AG97">
            <v>487.04214477539102</v>
          </cell>
        </row>
        <row r="98">
          <cell r="F98" t="str">
            <v>Ozark Beach</v>
          </cell>
          <cell r="M98">
            <v>4.6117434501647896</v>
          </cell>
          <cell r="S98">
            <v>0</v>
          </cell>
          <cell r="AG98">
            <v>147.30931091308599</v>
          </cell>
        </row>
        <row r="99">
          <cell r="F99" t="str">
            <v>Ozark Beach</v>
          </cell>
          <cell r="M99">
            <v>4.4841609001159703</v>
          </cell>
          <cell r="S99">
            <v>0</v>
          </cell>
          <cell r="AG99">
            <v>113.32659149169901</v>
          </cell>
        </row>
        <row r="100">
          <cell r="F100" t="str">
            <v>Ozark Beach</v>
          </cell>
          <cell r="M100">
            <v>4.5201578140258798</v>
          </cell>
          <cell r="S100">
            <v>0</v>
          </cell>
          <cell r="AG100">
            <v>111.839141845703</v>
          </cell>
        </row>
        <row r="101">
          <cell r="F101" t="str">
            <v>Ozark Beach</v>
          </cell>
          <cell r="M101">
            <v>5.15956687927246</v>
          </cell>
          <cell r="S101">
            <v>0</v>
          </cell>
          <cell r="AG101">
            <v>113.05405426025401</v>
          </cell>
        </row>
        <row r="102">
          <cell r="F102" t="str">
            <v>Ozark Beach</v>
          </cell>
          <cell r="M102">
            <v>4.5886759757995597</v>
          </cell>
          <cell r="S102">
            <v>0</v>
          </cell>
          <cell r="AG102">
            <v>103.70783996582</v>
          </cell>
        </row>
        <row r="103">
          <cell r="F103" t="str">
            <v>Ozark Beach</v>
          </cell>
          <cell r="M103">
            <v>4.4951519966125497</v>
          </cell>
          <cell r="S103">
            <v>0</v>
          </cell>
          <cell r="AG103">
            <v>120.030883789063</v>
          </cell>
        </row>
        <row r="104">
          <cell r="F104" t="str">
            <v>Ozark Beach</v>
          </cell>
          <cell r="M104">
            <v>4.4964938163757298</v>
          </cell>
          <cell r="S104">
            <v>0</v>
          </cell>
          <cell r="AG104">
            <v>126.833198547363</v>
          </cell>
        </row>
        <row r="105">
          <cell r="F105" t="str">
            <v>Ozark Beach</v>
          </cell>
          <cell r="M105">
            <v>4.4308805465698198</v>
          </cell>
          <cell r="S105">
            <v>0</v>
          </cell>
          <cell r="AG105">
            <v>139.12843322753901</v>
          </cell>
        </row>
        <row r="106">
          <cell r="F106" t="str">
            <v>Ozark Beach</v>
          </cell>
          <cell r="M106">
            <v>5.13590288162231</v>
          </cell>
          <cell r="S106">
            <v>0</v>
          </cell>
          <cell r="AG106">
            <v>133.29690551757801</v>
          </cell>
        </row>
        <row r="107">
          <cell r="F107" t="str">
            <v>Ozark Beach</v>
          </cell>
          <cell r="M107">
            <v>4.5273575782775897</v>
          </cell>
          <cell r="S107">
            <v>0</v>
          </cell>
          <cell r="AG107">
            <v>111.982780456543</v>
          </cell>
        </row>
        <row r="108">
          <cell r="F108" t="str">
            <v>Ozark Beach</v>
          </cell>
          <cell r="M108">
            <v>5.1354947090148899</v>
          </cell>
          <cell r="S108">
            <v>0</v>
          </cell>
          <cell r="AG108">
            <v>134.774002075195</v>
          </cell>
        </row>
        <row r="109">
          <cell r="F109" t="str">
            <v>Ozark Beach</v>
          </cell>
          <cell r="M109">
            <v>4.3092489242553702</v>
          </cell>
          <cell r="S109">
            <v>0</v>
          </cell>
          <cell r="AG109">
            <v>118.878211975098</v>
          </cell>
        </row>
        <row r="110">
          <cell r="F110" t="str">
            <v>Plum Point</v>
          </cell>
          <cell r="M110">
            <v>73.944999694824205</v>
          </cell>
          <cell r="S110">
            <v>0</v>
          </cell>
          <cell r="T110">
            <v>9849.3847184501101</v>
          </cell>
          <cell r="AG110">
            <v>1844.06518554688</v>
          </cell>
        </row>
        <row r="111">
          <cell r="F111" t="str">
            <v>Plum Point</v>
          </cell>
          <cell r="M111">
            <v>66.290000915527301</v>
          </cell>
          <cell r="S111">
            <v>0</v>
          </cell>
          <cell r="T111">
            <v>9848.6271079093804</v>
          </cell>
          <cell r="AG111">
            <v>1503.07666015625</v>
          </cell>
        </row>
        <row r="112">
          <cell r="F112" t="str">
            <v>Plum Point</v>
          </cell>
          <cell r="M112">
            <v>22.3549995422363</v>
          </cell>
          <cell r="S112">
            <v>1</v>
          </cell>
          <cell r="T112">
            <v>9842.6416687811998</v>
          </cell>
          <cell r="AG112">
            <v>542.76843261718795</v>
          </cell>
        </row>
        <row r="113">
          <cell r="F113" t="str">
            <v>Plum Point</v>
          </cell>
          <cell r="M113">
            <v>45.4274997711182</v>
          </cell>
          <cell r="S113">
            <v>1</v>
          </cell>
          <cell r="T113">
            <v>9844.3554239056702</v>
          </cell>
          <cell r="AG113">
            <v>998.03826904296898</v>
          </cell>
        </row>
        <row r="114">
          <cell r="F114" t="str">
            <v>Plum Point</v>
          </cell>
          <cell r="M114">
            <v>56.2075004577637</v>
          </cell>
          <cell r="S114">
            <v>1</v>
          </cell>
          <cell r="T114">
            <v>9847.7834512441495</v>
          </cell>
          <cell r="AG114">
            <v>1330.6483764648401</v>
          </cell>
        </row>
        <row r="115">
          <cell r="F115" t="str">
            <v>Plum Point</v>
          </cell>
          <cell r="M115">
            <v>54.989997863769503</v>
          </cell>
          <cell r="S115">
            <v>1</v>
          </cell>
          <cell r="T115">
            <v>9849.64359835297</v>
          </cell>
          <cell r="AG115">
            <v>1371.9266967773401</v>
          </cell>
        </row>
        <row r="116">
          <cell r="F116" t="str">
            <v>Plum Point</v>
          </cell>
          <cell r="M116">
            <v>49.094999313354499</v>
          </cell>
          <cell r="S116">
            <v>1.5</v>
          </cell>
          <cell r="T116">
            <v>9849.7798076590207</v>
          </cell>
          <cell r="AG116">
            <v>1320.4620971679699</v>
          </cell>
        </row>
        <row r="117">
          <cell r="F117" t="str">
            <v>Plum Point</v>
          </cell>
          <cell r="M117">
            <v>52.799999237060497</v>
          </cell>
          <cell r="S117">
            <v>1</v>
          </cell>
          <cell r="T117">
            <v>9850.0001304679499</v>
          </cell>
          <cell r="AG117">
            <v>1502.20764160156</v>
          </cell>
        </row>
        <row r="118">
          <cell r="F118" t="str">
            <v>Plum Point</v>
          </cell>
          <cell r="M118">
            <v>49.3325004577637</v>
          </cell>
          <cell r="S118">
            <v>2</v>
          </cell>
          <cell r="T118">
            <v>9847.83498013598</v>
          </cell>
          <cell r="AG118">
            <v>1219.33227539063</v>
          </cell>
        </row>
        <row r="119">
          <cell r="F119" t="str">
            <v>Plum Point</v>
          </cell>
          <cell r="M119">
            <v>72.860000610351605</v>
          </cell>
          <cell r="S119">
            <v>0</v>
          </cell>
          <cell r="T119">
            <v>9847.8862749015498</v>
          </cell>
          <cell r="AG119">
            <v>1652.50927734375</v>
          </cell>
        </row>
        <row r="120">
          <cell r="F120" t="str">
            <v>Plum Point</v>
          </cell>
          <cell r="M120">
            <v>48.857501029968297</v>
          </cell>
          <cell r="S120">
            <v>0.5</v>
          </cell>
          <cell r="T120">
            <v>9843.7396590546996</v>
          </cell>
          <cell r="AG120">
            <v>1080.7347717285199</v>
          </cell>
        </row>
        <row r="121">
          <cell r="F121" t="str">
            <v>Plum Point</v>
          </cell>
          <cell r="M121">
            <v>50.154999732971199</v>
          </cell>
          <cell r="S121">
            <v>1</v>
          </cell>
          <cell r="T121">
            <v>9849.6260261026491</v>
          </cell>
          <cell r="AG121">
            <v>1180.94580078125</v>
          </cell>
        </row>
        <row r="122">
          <cell r="F122" t="str">
            <v>Riverton:12 CC</v>
          </cell>
          <cell r="M122">
            <v>126.715003967285</v>
          </cell>
          <cell r="S122">
            <v>3</v>
          </cell>
          <cell r="T122">
            <v>7403.4444156160698</v>
          </cell>
          <cell r="AG122">
            <v>3804.0513916015602</v>
          </cell>
        </row>
        <row r="123">
          <cell r="F123" t="str">
            <v>Riverton:12 CC</v>
          </cell>
          <cell r="M123">
            <v>117.297504425049</v>
          </cell>
          <cell r="S123">
            <v>2.5</v>
          </cell>
          <cell r="T123">
            <v>7404.1616349135302</v>
          </cell>
          <cell r="AG123">
            <v>2942.34106445313</v>
          </cell>
        </row>
        <row r="124">
          <cell r="F124" t="str">
            <v>Riverton:12 CC</v>
          </cell>
          <cell r="M124">
            <v>105.279998779297</v>
          </cell>
          <cell r="S124">
            <v>1.5</v>
          </cell>
          <cell r="T124">
            <v>7403.5480295707102</v>
          </cell>
          <cell r="AG124">
            <v>3004.75146484375</v>
          </cell>
        </row>
        <row r="125">
          <cell r="F125" t="str">
            <v>Riverton:12 CC</v>
          </cell>
          <cell r="M125">
            <v>61.920001029968297</v>
          </cell>
          <cell r="S125">
            <v>1.5</v>
          </cell>
          <cell r="T125">
            <v>7404.9884537608896</v>
          </cell>
          <cell r="AG125">
            <v>1604.0936584472699</v>
          </cell>
        </row>
        <row r="126">
          <cell r="F126" t="str">
            <v>Riverton:12 CC</v>
          </cell>
          <cell r="M126">
            <v>94.950000762939496</v>
          </cell>
          <cell r="S126">
            <v>4.5</v>
          </cell>
          <cell r="T126">
            <v>7410.1854641446198</v>
          </cell>
          <cell r="AG126">
            <v>2117.3534545898401</v>
          </cell>
        </row>
        <row r="127">
          <cell r="F127" t="str">
            <v>Riverton:12 CC</v>
          </cell>
          <cell r="M127">
            <v>94.955001831054702</v>
          </cell>
          <cell r="S127">
            <v>3</v>
          </cell>
          <cell r="T127">
            <v>7409.3588487429597</v>
          </cell>
          <cell r="AG127">
            <v>2242.9398193359398</v>
          </cell>
        </row>
        <row r="128">
          <cell r="F128" t="str">
            <v>Riverton:12 CC</v>
          </cell>
          <cell r="M128">
            <v>114.56999969482401</v>
          </cell>
          <cell r="S128">
            <v>1</v>
          </cell>
          <cell r="T128">
            <v>7410.8039665858996</v>
          </cell>
          <cell r="AG128">
            <v>2889.0286865234398</v>
          </cell>
        </row>
        <row r="129">
          <cell r="F129" t="str">
            <v>Riverton:12 CC</v>
          </cell>
          <cell r="M129">
            <v>111.720001220703</v>
          </cell>
          <cell r="S129">
            <v>2</v>
          </cell>
          <cell r="T129">
            <v>7412.5005630768601</v>
          </cell>
          <cell r="AG129">
            <v>3296.97314453125</v>
          </cell>
        </row>
        <row r="130">
          <cell r="F130" t="str">
            <v>Riverton:12 CC</v>
          </cell>
          <cell r="M130">
            <v>60.069999694824197</v>
          </cell>
          <cell r="S130">
            <v>1.5</v>
          </cell>
          <cell r="T130">
            <v>7410.8715466834301</v>
          </cell>
          <cell r="AG130">
            <v>1616.1483764648401</v>
          </cell>
        </row>
        <row r="131">
          <cell r="F131" t="str">
            <v>Riverton:12 CC</v>
          </cell>
          <cell r="M131">
            <v>131.352500915527</v>
          </cell>
          <cell r="S131">
            <v>3.5</v>
          </cell>
          <cell r="T131">
            <v>7406.6787198423299</v>
          </cell>
          <cell r="AG131">
            <v>3063.79858398438</v>
          </cell>
        </row>
        <row r="132">
          <cell r="F132" t="str">
            <v>Riverton:12 CC</v>
          </cell>
          <cell r="M132">
            <v>48.2700004577637</v>
          </cell>
          <cell r="S132">
            <v>4.5</v>
          </cell>
          <cell r="T132">
            <v>7405.1672009531603</v>
          </cell>
          <cell r="AG132">
            <v>1157.0601196289099</v>
          </cell>
        </row>
        <row r="133">
          <cell r="F133" t="str">
            <v>Riverton:12 CC</v>
          </cell>
          <cell r="M133">
            <v>106.847499847412</v>
          </cell>
          <cell r="S133">
            <v>2.5</v>
          </cell>
          <cell r="T133">
            <v>7402.9640303702299</v>
          </cell>
          <cell r="AG133">
            <v>3184.0125732421898</v>
          </cell>
        </row>
        <row r="134">
          <cell r="F134" t="str">
            <v>Riverton:10</v>
          </cell>
          <cell r="M134">
            <v>0</v>
          </cell>
          <cell r="S134">
            <v>0</v>
          </cell>
          <cell r="AG134">
            <v>0</v>
          </cell>
        </row>
        <row r="135">
          <cell r="F135" t="str">
            <v>Riverton:10</v>
          </cell>
          <cell r="M135">
            <v>0</v>
          </cell>
          <cell r="S135">
            <v>0</v>
          </cell>
          <cell r="AG135">
            <v>0</v>
          </cell>
        </row>
        <row r="136">
          <cell r="F136" t="str">
            <v>Riverton:10</v>
          </cell>
          <cell r="M136">
            <v>0</v>
          </cell>
          <cell r="S136">
            <v>0</v>
          </cell>
          <cell r="AG136">
            <v>0</v>
          </cell>
        </row>
        <row r="137">
          <cell r="F137" t="str">
            <v>Riverton:10</v>
          </cell>
          <cell r="M137">
            <v>0</v>
          </cell>
          <cell r="S137">
            <v>0</v>
          </cell>
          <cell r="AG137">
            <v>0</v>
          </cell>
        </row>
        <row r="138">
          <cell r="F138" t="str">
            <v>Riverton:10</v>
          </cell>
          <cell r="M138">
            <v>0</v>
          </cell>
          <cell r="S138">
            <v>0</v>
          </cell>
          <cell r="AG138">
            <v>0</v>
          </cell>
        </row>
        <row r="139">
          <cell r="F139" t="str">
            <v>Riverton:10</v>
          </cell>
          <cell r="M139">
            <v>0</v>
          </cell>
          <cell r="S139">
            <v>0</v>
          </cell>
          <cell r="AG139">
            <v>0</v>
          </cell>
        </row>
        <row r="140">
          <cell r="F140" t="str">
            <v>Riverton:10</v>
          </cell>
          <cell r="M140">
            <v>0</v>
          </cell>
          <cell r="S140">
            <v>0</v>
          </cell>
          <cell r="AG140">
            <v>0</v>
          </cell>
        </row>
        <row r="141">
          <cell r="F141" t="str">
            <v>Riverton:10</v>
          </cell>
          <cell r="M141">
            <v>0</v>
          </cell>
          <cell r="S141">
            <v>0</v>
          </cell>
          <cell r="AG141">
            <v>0</v>
          </cell>
        </row>
        <row r="142">
          <cell r="F142" t="str">
            <v>Riverton:10</v>
          </cell>
          <cell r="M142">
            <v>0</v>
          </cell>
          <cell r="S142">
            <v>0</v>
          </cell>
          <cell r="AG142">
            <v>0</v>
          </cell>
        </row>
        <row r="143">
          <cell r="F143" t="str">
            <v>Riverton:10</v>
          </cell>
          <cell r="M143">
            <v>0</v>
          </cell>
          <cell r="S143">
            <v>0</v>
          </cell>
          <cell r="AG143">
            <v>0</v>
          </cell>
        </row>
        <row r="144">
          <cell r="F144" t="str">
            <v>Riverton:10</v>
          </cell>
          <cell r="M144">
            <v>0</v>
          </cell>
          <cell r="S144">
            <v>0</v>
          </cell>
          <cell r="AG144">
            <v>0</v>
          </cell>
        </row>
        <row r="145">
          <cell r="F145" t="str">
            <v>Riverton:10</v>
          </cell>
          <cell r="M145">
            <v>0</v>
          </cell>
          <cell r="S145">
            <v>0</v>
          </cell>
          <cell r="AG145">
            <v>0</v>
          </cell>
        </row>
        <row r="146">
          <cell r="F146" t="str">
            <v>Riverton:11</v>
          </cell>
          <cell r="M146">
            <v>0</v>
          </cell>
          <cell r="S146">
            <v>0</v>
          </cell>
          <cell r="AG146">
            <v>0</v>
          </cell>
        </row>
        <row r="147">
          <cell r="F147" t="str">
            <v>Riverton:11</v>
          </cell>
          <cell r="M147">
            <v>0</v>
          </cell>
          <cell r="S147">
            <v>0</v>
          </cell>
          <cell r="AG147">
            <v>0</v>
          </cell>
        </row>
        <row r="148">
          <cell r="F148" t="str">
            <v>Riverton:11</v>
          </cell>
          <cell r="M148">
            <v>0</v>
          </cell>
          <cell r="S148">
            <v>0</v>
          </cell>
          <cell r="AG148">
            <v>0</v>
          </cell>
        </row>
        <row r="149">
          <cell r="F149" t="str">
            <v>Riverton:11</v>
          </cell>
          <cell r="M149">
            <v>0</v>
          </cell>
          <cell r="S149">
            <v>0</v>
          </cell>
          <cell r="AG149">
            <v>0</v>
          </cell>
        </row>
        <row r="150">
          <cell r="F150" t="str">
            <v>Riverton:11</v>
          </cell>
          <cell r="M150">
            <v>0</v>
          </cell>
          <cell r="S150">
            <v>0</v>
          </cell>
          <cell r="AG150">
            <v>0</v>
          </cell>
        </row>
        <row r="151">
          <cell r="F151" t="str">
            <v>Riverton:11</v>
          </cell>
          <cell r="M151">
            <v>0</v>
          </cell>
          <cell r="S151">
            <v>0</v>
          </cell>
          <cell r="AG151">
            <v>0</v>
          </cell>
        </row>
        <row r="152">
          <cell r="F152" t="str">
            <v>Riverton:11</v>
          </cell>
          <cell r="M152">
            <v>0</v>
          </cell>
          <cell r="S152">
            <v>0</v>
          </cell>
          <cell r="AG152">
            <v>0</v>
          </cell>
        </row>
        <row r="153">
          <cell r="F153" t="str">
            <v>Riverton:11</v>
          </cell>
          <cell r="M153">
            <v>0</v>
          </cell>
          <cell r="S153">
            <v>0</v>
          </cell>
          <cell r="AG153">
            <v>0</v>
          </cell>
        </row>
        <row r="154">
          <cell r="F154" t="str">
            <v>Riverton:11</v>
          </cell>
          <cell r="M154">
            <v>0</v>
          </cell>
          <cell r="S154">
            <v>0</v>
          </cell>
          <cell r="AG154">
            <v>0</v>
          </cell>
        </row>
        <row r="155">
          <cell r="F155" t="str">
            <v>Riverton:11</v>
          </cell>
          <cell r="M155">
            <v>0</v>
          </cell>
          <cell r="S155">
            <v>0</v>
          </cell>
          <cell r="AG155">
            <v>0</v>
          </cell>
        </row>
        <row r="156">
          <cell r="F156" t="str">
            <v>Riverton:11</v>
          </cell>
          <cell r="M156">
            <v>0</v>
          </cell>
          <cell r="S156">
            <v>0</v>
          </cell>
          <cell r="AG156">
            <v>0</v>
          </cell>
        </row>
        <row r="157">
          <cell r="F157" t="str">
            <v>Riverton:11</v>
          </cell>
          <cell r="M157">
            <v>0</v>
          </cell>
          <cell r="S157">
            <v>0</v>
          </cell>
          <cell r="AG157">
            <v>0</v>
          </cell>
        </row>
        <row r="158">
          <cell r="F158" t="str">
            <v>State Line:1</v>
          </cell>
          <cell r="M158">
            <v>0</v>
          </cell>
          <cell r="S158">
            <v>0</v>
          </cell>
          <cell r="AG158">
            <v>0</v>
          </cell>
        </row>
        <row r="159">
          <cell r="F159" t="str">
            <v>State Line:1</v>
          </cell>
          <cell r="M159">
            <v>0</v>
          </cell>
          <cell r="S159">
            <v>0</v>
          </cell>
          <cell r="AG159">
            <v>0</v>
          </cell>
        </row>
        <row r="160">
          <cell r="F160" t="str">
            <v>State Line:1</v>
          </cell>
          <cell r="M160">
            <v>3.9900000095367401</v>
          </cell>
          <cell r="S160">
            <v>1</v>
          </cell>
          <cell r="T160">
            <v>12721.177914456501</v>
          </cell>
          <cell r="AG160">
            <v>121.38950347900401</v>
          </cell>
        </row>
        <row r="161">
          <cell r="F161" t="str">
            <v>State Line:1</v>
          </cell>
          <cell r="M161">
            <v>0</v>
          </cell>
          <cell r="S161">
            <v>0</v>
          </cell>
          <cell r="AG161">
            <v>0</v>
          </cell>
        </row>
        <row r="162">
          <cell r="F162" t="str">
            <v>State Line:1</v>
          </cell>
          <cell r="M162">
            <v>0</v>
          </cell>
          <cell r="S162">
            <v>0</v>
          </cell>
          <cell r="AG162">
            <v>0</v>
          </cell>
        </row>
        <row r="163">
          <cell r="F163" t="str">
            <v>State Line:1</v>
          </cell>
          <cell r="M163">
            <v>0</v>
          </cell>
          <cell r="S163">
            <v>0</v>
          </cell>
          <cell r="AG163">
            <v>0</v>
          </cell>
        </row>
        <row r="164">
          <cell r="F164" t="str">
            <v>State Line:1</v>
          </cell>
          <cell r="M164">
            <v>0</v>
          </cell>
          <cell r="S164">
            <v>0</v>
          </cell>
          <cell r="AG164">
            <v>0</v>
          </cell>
        </row>
        <row r="165">
          <cell r="F165" t="str">
            <v>State Line:1</v>
          </cell>
          <cell r="M165">
            <v>8.2575001716613805</v>
          </cell>
          <cell r="S165">
            <v>2</v>
          </cell>
          <cell r="T165">
            <v>12509.197021224099</v>
          </cell>
          <cell r="AG165">
            <v>251.51329040527301</v>
          </cell>
        </row>
        <row r="166">
          <cell r="F166" t="str">
            <v>State Line:1</v>
          </cell>
          <cell r="M166">
            <v>0</v>
          </cell>
          <cell r="S166">
            <v>0</v>
          </cell>
          <cell r="AG166">
            <v>0</v>
          </cell>
        </row>
        <row r="167">
          <cell r="F167" t="str">
            <v>State Line:1</v>
          </cell>
          <cell r="M167">
            <v>0</v>
          </cell>
          <cell r="S167">
            <v>0</v>
          </cell>
          <cell r="AG167">
            <v>0</v>
          </cell>
        </row>
        <row r="168">
          <cell r="F168" t="str">
            <v>State Line:1</v>
          </cell>
          <cell r="M168">
            <v>0</v>
          </cell>
          <cell r="S168">
            <v>0</v>
          </cell>
          <cell r="AG168">
            <v>0</v>
          </cell>
        </row>
        <row r="169">
          <cell r="F169" t="str">
            <v>State Line:1</v>
          </cell>
          <cell r="M169">
            <v>0</v>
          </cell>
          <cell r="S169">
            <v>0</v>
          </cell>
          <cell r="AG169">
            <v>0</v>
          </cell>
        </row>
        <row r="170">
          <cell r="F170" t="str">
            <v>State Line CC First</v>
          </cell>
          <cell r="M170">
            <v>107.776500701904</v>
          </cell>
          <cell r="S170">
            <v>0.5</v>
          </cell>
          <cell r="T170">
            <v>7324.8137730227299</v>
          </cell>
          <cell r="AG170">
            <v>3077.6326904296898</v>
          </cell>
        </row>
        <row r="171">
          <cell r="F171" t="str">
            <v>State Line CC First</v>
          </cell>
          <cell r="M171">
            <v>94.660499572753906</v>
          </cell>
          <cell r="S171">
            <v>0.5</v>
          </cell>
          <cell r="T171">
            <v>7329.9151358128001</v>
          </cell>
          <cell r="AG171">
            <v>2301.6571044921898</v>
          </cell>
        </row>
        <row r="172">
          <cell r="F172" t="str">
            <v>State Line CC First</v>
          </cell>
          <cell r="M172">
            <v>35.189999580383301</v>
          </cell>
          <cell r="S172">
            <v>2.5</v>
          </cell>
          <cell r="T172">
            <v>7338.23935672684</v>
          </cell>
          <cell r="AG172">
            <v>942.92095947265602</v>
          </cell>
        </row>
        <row r="173">
          <cell r="F173" t="str">
            <v>State Line CC First</v>
          </cell>
          <cell r="M173">
            <v>66.789999008178697</v>
          </cell>
          <cell r="S173">
            <v>1</v>
          </cell>
          <cell r="T173">
            <v>7354.5720170902796</v>
          </cell>
          <cell r="AG173">
            <v>1653.5775451660199</v>
          </cell>
        </row>
        <row r="174">
          <cell r="F174" t="str">
            <v>State Line CC First</v>
          </cell>
          <cell r="M174">
            <v>41.475000381469698</v>
          </cell>
          <cell r="S174">
            <v>2</v>
          </cell>
          <cell r="T174">
            <v>7365.411385673</v>
          </cell>
          <cell r="AG174">
            <v>908.47341918945301</v>
          </cell>
        </row>
        <row r="175">
          <cell r="F175" t="str">
            <v>State Line CC First</v>
          </cell>
          <cell r="M175">
            <v>77.732500076293903</v>
          </cell>
          <cell r="S175">
            <v>0.5</v>
          </cell>
          <cell r="T175">
            <v>7375.3127267502996</v>
          </cell>
          <cell r="AG175">
            <v>1812.24108886719</v>
          </cell>
        </row>
        <row r="176">
          <cell r="F176" t="str">
            <v>State Line CC First</v>
          </cell>
          <cell r="M176">
            <v>87.1830024719238</v>
          </cell>
          <cell r="S176">
            <v>0.5</v>
          </cell>
          <cell r="T176">
            <v>7388.0895118785102</v>
          </cell>
          <cell r="AG176">
            <v>2220.5151977539099</v>
          </cell>
        </row>
        <row r="177">
          <cell r="F177" t="str">
            <v>State Line CC First</v>
          </cell>
          <cell r="M177">
            <v>71.264999389648395</v>
          </cell>
          <cell r="S177">
            <v>1.5</v>
          </cell>
          <cell r="T177">
            <v>7403.4302252703901</v>
          </cell>
          <cell r="AG177">
            <v>2053.4390869140602</v>
          </cell>
        </row>
        <row r="178">
          <cell r="F178" t="str">
            <v>State Line CC First</v>
          </cell>
          <cell r="M178">
            <v>52.335000991821303</v>
          </cell>
          <cell r="S178">
            <v>3</v>
          </cell>
          <cell r="T178">
            <v>7387.3148506039397</v>
          </cell>
          <cell r="AG178">
            <v>1385.4024047851599</v>
          </cell>
        </row>
        <row r="179">
          <cell r="F179" t="str">
            <v>State Line CC First</v>
          </cell>
          <cell r="M179">
            <v>38.7630004882813</v>
          </cell>
          <cell r="S179">
            <v>1</v>
          </cell>
          <cell r="T179">
            <v>7363.9440015112395</v>
          </cell>
          <cell r="AG179">
            <v>904.09147644043003</v>
          </cell>
        </row>
        <row r="180">
          <cell r="F180" t="str">
            <v>State Line CC First</v>
          </cell>
          <cell r="M180">
            <v>45.144998550415004</v>
          </cell>
          <cell r="S180">
            <v>1.5</v>
          </cell>
          <cell r="T180">
            <v>7334.9451933989803</v>
          </cell>
          <cell r="AG180">
            <v>1215.4068908691399</v>
          </cell>
        </row>
        <row r="181">
          <cell r="F181" t="str">
            <v>State Line CC First</v>
          </cell>
          <cell r="M181">
            <v>67.245000839233398</v>
          </cell>
          <cell r="S181">
            <v>1.5</v>
          </cell>
          <cell r="T181">
            <v>7321.3212544346197</v>
          </cell>
          <cell r="AG181">
            <v>1876.7631225585901</v>
          </cell>
        </row>
        <row r="182">
          <cell r="F182" t="str">
            <v>State Line CC Second</v>
          </cell>
          <cell r="M182">
            <v>72.322498321533203</v>
          </cell>
          <cell r="S182">
            <v>1.5</v>
          </cell>
          <cell r="T182">
            <v>7331.4373077346299</v>
          </cell>
          <cell r="AG182">
            <v>2052.3892822265602</v>
          </cell>
        </row>
        <row r="183">
          <cell r="F183" t="str">
            <v>State Line CC Second</v>
          </cell>
          <cell r="M183">
            <v>52.319998741149902</v>
          </cell>
          <cell r="S183">
            <v>1</v>
          </cell>
          <cell r="T183">
            <v>7337.62080851684</v>
          </cell>
          <cell r="AG183">
            <v>1273.3504333496101</v>
          </cell>
        </row>
        <row r="184">
          <cell r="F184" t="str">
            <v>State Line CC Second</v>
          </cell>
          <cell r="M184">
            <v>30.789999961852999</v>
          </cell>
          <cell r="S184">
            <v>2</v>
          </cell>
          <cell r="T184">
            <v>7344.5425647567799</v>
          </cell>
          <cell r="AG184">
            <v>817.03298950195301</v>
          </cell>
        </row>
        <row r="185">
          <cell r="F185" t="str">
            <v>State Line CC Second</v>
          </cell>
          <cell r="M185">
            <v>41.142499923706097</v>
          </cell>
          <cell r="S185">
            <v>1.5</v>
          </cell>
          <cell r="T185">
            <v>7351.2726834667801</v>
          </cell>
          <cell r="AG185">
            <v>1029.04260253906</v>
          </cell>
        </row>
        <row r="186">
          <cell r="F186" t="str">
            <v>State Line CC Second</v>
          </cell>
          <cell r="M186">
            <v>41.475000381469698</v>
          </cell>
          <cell r="S186">
            <v>2</v>
          </cell>
          <cell r="T186">
            <v>7363.5342984039999</v>
          </cell>
          <cell r="AG186">
            <v>908.47341918945301</v>
          </cell>
        </row>
        <row r="187">
          <cell r="F187" t="str">
            <v>State Line CC Second</v>
          </cell>
          <cell r="M187">
            <v>47.827499389648402</v>
          </cell>
          <cell r="S187">
            <v>1</v>
          </cell>
          <cell r="T187">
            <v>7372.3588930794704</v>
          </cell>
          <cell r="AG187">
            <v>1136.04261779785</v>
          </cell>
        </row>
        <row r="188">
          <cell r="F188" t="str">
            <v>State Line CC Second</v>
          </cell>
          <cell r="M188">
            <v>55.365000963211102</v>
          </cell>
          <cell r="S188">
            <v>0.5</v>
          </cell>
          <cell r="T188">
            <v>7377.61973055825</v>
          </cell>
          <cell r="AG188">
            <v>1417.14697265625</v>
          </cell>
        </row>
        <row r="189">
          <cell r="F189" t="str">
            <v>State Line CC Second</v>
          </cell>
          <cell r="M189">
            <v>37.246500015258803</v>
          </cell>
          <cell r="S189">
            <v>2.5</v>
          </cell>
          <cell r="T189">
            <v>7388.2597811399801</v>
          </cell>
          <cell r="AG189">
            <v>990.72488403320301</v>
          </cell>
        </row>
        <row r="190">
          <cell r="F190" t="str">
            <v>State Line CC Second</v>
          </cell>
          <cell r="M190">
            <v>44.985000610351598</v>
          </cell>
          <cell r="S190">
            <v>2</v>
          </cell>
          <cell r="T190">
            <v>7377.4818790085401</v>
          </cell>
          <cell r="AG190">
            <v>1201.12268066406</v>
          </cell>
        </row>
        <row r="191">
          <cell r="F191" t="str">
            <v>State Line CC Second</v>
          </cell>
          <cell r="M191">
            <v>7.875</v>
          </cell>
          <cell r="S191">
            <v>0.5</v>
          </cell>
          <cell r="T191">
            <v>7363.8908730158701</v>
          </cell>
          <cell r="AG191">
            <v>172.20768737793</v>
          </cell>
        </row>
        <row r="192">
          <cell r="F192" t="str">
            <v>State Line CC Second</v>
          </cell>
          <cell r="M192">
            <v>35.544998168945298</v>
          </cell>
          <cell r="S192">
            <v>0.5</v>
          </cell>
          <cell r="T192">
            <v>7341.0245200961399</v>
          </cell>
          <cell r="AG192">
            <v>948.77325439453102</v>
          </cell>
        </row>
        <row r="193">
          <cell r="F193" t="str">
            <v>State Line CC Second</v>
          </cell>
          <cell r="M193">
            <v>67.245000839233398</v>
          </cell>
          <cell r="S193">
            <v>1.5</v>
          </cell>
          <cell r="T193">
            <v>7326.9606311901798</v>
          </cell>
          <cell r="AG193">
            <v>1876.7631225585901</v>
          </cell>
        </row>
        <row r="209">
          <cell r="F209">
            <v>0</v>
          </cell>
          <cell r="M209">
            <v>0</v>
          </cell>
          <cell r="S209">
            <v>0</v>
          </cell>
          <cell r="T209">
            <v>0</v>
          </cell>
          <cell r="AG209">
            <v>0</v>
          </cell>
        </row>
        <row r="210">
          <cell r="F210">
            <v>0</v>
          </cell>
          <cell r="M210">
            <v>0</v>
          </cell>
          <cell r="S210">
            <v>0</v>
          </cell>
          <cell r="T210">
            <v>0</v>
          </cell>
          <cell r="AG210">
            <v>0</v>
          </cell>
        </row>
        <row r="211">
          <cell r="F211">
            <v>0</v>
          </cell>
          <cell r="M211">
            <v>0</v>
          </cell>
          <cell r="S211">
            <v>0</v>
          </cell>
          <cell r="T211">
            <v>0</v>
          </cell>
          <cell r="AG211">
            <v>0</v>
          </cell>
        </row>
        <row r="212">
          <cell r="F212">
            <v>0</v>
          </cell>
          <cell r="M212">
            <v>0</v>
          </cell>
          <cell r="S212">
            <v>0</v>
          </cell>
          <cell r="T212">
            <v>0</v>
          </cell>
          <cell r="AG212">
            <v>0</v>
          </cell>
        </row>
        <row r="213">
          <cell r="F213">
            <v>0</v>
          </cell>
          <cell r="M213">
            <v>0</v>
          </cell>
          <cell r="S213">
            <v>0</v>
          </cell>
          <cell r="T213">
            <v>0</v>
          </cell>
          <cell r="AG213">
            <v>0</v>
          </cell>
        </row>
        <row r="214">
          <cell r="F214">
            <v>0</v>
          </cell>
          <cell r="M214">
            <v>0</v>
          </cell>
          <cell r="S214">
            <v>0</v>
          </cell>
          <cell r="T214">
            <v>0</v>
          </cell>
          <cell r="AG214">
            <v>0</v>
          </cell>
        </row>
        <row r="215">
          <cell r="F215">
            <v>0</v>
          </cell>
          <cell r="M215">
            <v>0</v>
          </cell>
          <cell r="S215">
            <v>0</v>
          </cell>
          <cell r="T215">
            <v>0</v>
          </cell>
          <cell r="AG215">
            <v>0</v>
          </cell>
        </row>
        <row r="216">
          <cell r="F216">
            <v>0</v>
          </cell>
          <cell r="M216">
            <v>0</v>
          </cell>
          <cell r="S216">
            <v>0</v>
          </cell>
          <cell r="T216">
            <v>0</v>
          </cell>
          <cell r="AG216">
            <v>0</v>
          </cell>
        </row>
        <row r="217">
          <cell r="F217">
            <v>0</v>
          </cell>
          <cell r="M217">
            <v>0</v>
          </cell>
          <cell r="S217">
            <v>0</v>
          </cell>
          <cell r="T217">
            <v>0</v>
          </cell>
          <cell r="AG217">
            <v>0</v>
          </cell>
        </row>
        <row r="218">
          <cell r="F218">
            <v>0</v>
          </cell>
          <cell r="M218">
            <v>0</v>
          </cell>
          <cell r="S218">
            <v>0</v>
          </cell>
          <cell r="T218">
            <v>0</v>
          </cell>
          <cell r="AG218">
            <v>0</v>
          </cell>
        </row>
        <row r="219">
          <cell r="F219">
            <v>0</v>
          </cell>
          <cell r="M219">
            <v>0</v>
          </cell>
          <cell r="S219">
            <v>0</v>
          </cell>
          <cell r="T219">
            <v>0</v>
          </cell>
          <cell r="AG219">
            <v>0</v>
          </cell>
        </row>
        <row r="220">
          <cell r="F220">
            <v>0</v>
          </cell>
          <cell r="M220">
            <v>0</v>
          </cell>
          <cell r="S220">
            <v>0</v>
          </cell>
          <cell r="T220">
            <v>0</v>
          </cell>
          <cell r="AG220">
            <v>0</v>
          </cell>
        </row>
        <row r="221">
          <cell r="F221">
            <v>0</v>
          </cell>
          <cell r="M221">
            <v>0</v>
          </cell>
          <cell r="S221">
            <v>0</v>
          </cell>
          <cell r="T221">
            <v>0</v>
          </cell>
          <cell r="AG221">
            <v>0</v>
          </cell>
        </row>
        <row r="222">
          <cell r="F222">
            <v>0</v>
          </cell>
          <cell r="M222">
            <v>0</v>
          </cell>
          <cell r="S222">
            <v>0</v>
          </cell>
          <cell r="T222">
            <v>0</v>
          </cell>
          <cell r="AG222">
            <v>0</v>
          </cell>
        </row>
        <row r="223">
          <cell r="F223">
            <v>0</v>
          </cell>
          <cell r="M223">
            <v>0</v>
          </cell>
          <cell r="S223">
            <v>0</v>
          </cell>
          <cell r="T223">
            <v>0</v>
          </cell>
          <cell r="AG223">
            <v>0</v>
          </cell>
        </row>
        <row r="224">
          <cell r="F224">
            <v>0</v>
          </cell>
          <cell r="M224">
            <v>0</v>
          </cell>
          <cell r="S224">
            <v>0</v>
          </cell>
          <cell r="T224">
            <v>0</v>
          </cell>
          <cell r="AG224">
            <v>0</v>
          </cell>
        </row>
        <row r="225">
          <cell r="F225">
            <v>0</v>
          </cell>
          <cell r="M225">
            <v>0</v>
          </cell>
          <cell r="S225">
            <v>0</v>
          </cell>
          <cell r="T225">
            <v>0</v>
          </cell>
          <cell r="AG225">
            <v>0</v>
          </cell>
        </row>
        <row r="226">
          <cell r="F226">
            <v>0</v>
          </cell>
          <cell r="M226">
            <v>0</v>
          </cell>
          <cell r="S226">
            <v>0</v>
          </cell>
          <cell r="T226">
            <v>0</v>
          </cell>
          <cell r="AG226">
            <v>0</v>
          </cell>
        </row>
        <row r="227">
          <cell r="F227">
            <v>0</v>
          </cell>
          <cell r="M227">
            <v>0</v>
          </cell>
          <cell r="S227">
            <v>0</v>
          </cell>
          <cell r="T227">
            <v>0</v>
          </cell>
          <cell r="AG227">
            <v>0</v>
          </cell>
        </row>
        <row r="228">
          <cell r="F228">
            <v>0</v>
          </cell>
          <cell r="M228">
            <v>0</v>
          </cell>
          <cell r="S228">
            <v>0</v>
          </cell>
          <cell r="T228">
            <v>0</v>
          </cell>
          <cell r="AG228">
            <v>0</v>
          </cell>
        </row>
        <row r="229">
          <cell r="F229">
            <v>0</v>
          </cell>
          <cell r="M229">
            <v>0</v>
          </cell>
          <cell r="S229">
            <v>0</v>
          </cell>
          <cell r="T229">
            <v>0</v>
          </cell>
          <cell r="AG229">
            <v>0</v>
          </cell>
        </row>
        <row r="230">
          <cell r="F230">
            <v>0</v>
          </cell>
          <cell r="M230">
            <v>0</v>
          </cell>
          <cell r="S230">
            <v>0</v>
          </cell>
          <cell r="T230">
            <v>0</v>
          </cell>
          <cell r="AG230">
            <v>0</v>
          </cell>
        </row>
        <row r="231">
          <cell r="F231">
            <v>0</v>
          </cell>
          <cell r="M231">
            <v>0</v>
          </cell>
          <cell r="S231">
            <v>0</v>
          </cell>
          <cell r="T231">
            <v>0</v>
          </cell>
          <cell r="AG231">
            <v>0</v>
          </cell>
        </row>
        <row r="232">
          <cell r="F232">
            <v>0</v>
          </cell>
          <cell r="M232">
            <v>0</v>
          </cell>
          <cell r="S232">
            <v>0</v>
          </cell>
          <cell r="T232">
            <v>0</v>
          </cell>
          <cell r="AG232">
            <v>0</v>
          </cell>
        </row>
        <row r="233">
          <cell r="F233">
            <v>0</v>
          </cell>
          <cell r="M233">
            <v>0</v>
          </cell>
          <cell r="S233">
            <v>0</v>
          </cell>
          <cell r="T233">
            <v>0</v>
          </cell>
          <cell r="AG233">
            <v>0</v>
          </cell>
        </row>
        <row r="234">
          <cell r="F234">
            <v>0</v>
          </cell>
          <cell r="M234">
            <v>0</v>
          </cell>
          <cell r="S234">
            <v>0</v>
          </cell>
          <cell r="T234">
            <v>0</v>
          </cell>
          <cell r="AG234">
            <v>0</v>
          </cell>
        </row>
        <row r="235">
          <cell r="F235">
            <v>0</v>
          </cell>
          <cell r="M235">
            <v>0</v>
          </cell>
          <cell r="S235">
            <v>0</v>
          </cell>
          <cell r="T235">
            <v>0</v>
          </cell>
          <cell r="AG235">
            <v>0</v>
          </cell>
        </row>
        <row r="236">
          <cell r="F236">
            <v>0</v>
          </cell>
          <cell r="M236">
            <v>0</v>
          </cell>
          <cell r="S236">
            <v>0</v>
          </cell>
          <cell r="T236">
            <v>0</v>
          </cell>
          <cell r="AG236">
            <v>0</v>
          </cell>
        </row>
        <row r="237">
          <cell r="F237">
            <v>0</v>
          </cell>
          <cell r="M237">
            <v>0</v>
          </cell>
          <cell r="S237">
            <v>0</v>
          </cell>
          <cell r="T237">
            <v>0</v>
          </cell>
          <cell r="AG237">
            <v>0</v>
          </cell>
        </row>
        <row r="238">
          <cell r="F238">
            <v>0</v>
          </cell>
          <cell r="M238">
            <v>0</v>
          </cell>
          <cell r="S238">
            <v>0</v>
          </cell>
          <cell r="T238">
            <v>0</v>
          </cell>
          <cell r="AG238">
            <v>0</v>
          </cell>
        </row>
        <row r="239">
          <cell r="F239">
            <v>0</v>
          </cell>
          <cell r="M239">
            <v>0</v>
          </cell>
          <cell r="S239">
            <v>0</v>
          </cell>
          <cell r="T239">
            <v>0</v>
          </cell>
          <cell r="AG239">
            <v>0</v>
          </cell>
        </row>
        <row r="240">
          <cell r="F240">
            <v>0</v>
          </cell>
          <cell r="M240">
            <v>0</v>
          </cell>
          <cell r="S240">
            <v>0</v>
          </cell>
          <cell r="T240">
            <v>0</v>
          </cell>
          <cell r="AG240">
            <v>0</v>
          </cell>
        </row>
        <row r="241">
          <cell r="F241">
            <v>0</v>
          </cell>
          <cell r="M241">
            <v>0</v>
          </cell>
          <cell r="S241">
            <v>0</v>
          </cell>
          <cell r="T241">
            <v>0</v>
          </cell>
          <cell r="AG241">
            <v>0</v>
          </cell>
        </row>
        <row r="242">
          <cell r="F242">
            <v>0</v>
          </cell>
          <cell r="M242">
            <v>0</v>
          </cell>
          <cell r="S242">
            <v>0</v>
          </cell>
          <cell r="T242">
            <v>0</v>
          </cell>
          <cell r="AG242">
            <v>0</v>
          </cell>
        </row>
        <row r="243">
          <cell r="F243">
            <v>0</v>
          </cell>
          <cell r="M243">
            <v>0</v>
          </cell>
          <cell r="S243">
            <v>0</v>
          </cell>
          <cell r="T243">
            <v>0</v>
          </cell>
          <cell r="AG243">
            <v>0</v>
          </cell>
        </row>
        <row r="244">
          <cell r="F244">
            <v>0</v>
          </cell>
          <cell r="M244">
            <v>0</v>
          </cell>
          <cell r="S244">
            <v>0</v>
          </cell>
          <cell r="T244">
            <v>0</v>
          </cell>
          <cell r="AG244">
            <v>0</v>
          </cell>
        </row>
        <row r="245">
          <cell r="F245">
            <v>0</v>
          </cell>
          <cell r="M245">
            <v>0</v>
          </cell>
          <cell r="S245">
            <v>0</v>
          </cell>
          <cell r="T245">
            <v>0</v>
          </cell>
          <cell r="AG245">
            <v>0</v>
          </cell>
        </row>
        <row r="246">
          <cell r="F246">
            <v>0</v>
          </cell>
          <cell r="M246">
            <v>0</v>
          </cell>
          <cell r="S246">
            <v>0</v>
          </cell>
          <cell r="T246">
            <v>0</v>
          </cell>
          <cell r="AG246">
            <v>0</v>
          </cell>
        </row>
        <row r="247">
          <cell r="F247">
            <v>0</v>
          </cell>
          <cell r="M247">
            <v>0</v>
          </cell>
          <cell r="S247">
            <v>0</v>
          </cell>
          <cell r="T247">
            <v>0</v>
          </cell>
          <cell r="AG247">
            <v>0</v>
          </cell>
        </row>
        <row r="248">
          <cell r="F248">
            <v>0</v>
          </cell>
          <cell r="M248">
            <v>0</v>
          </cell>
          <cell r="S248">
            <v>0</v>
          </cell>
          <cell r="T248">
            <v>0</v>
          </cell>
          <cell r="AG248">
            <v>0</v>
          </cell>
        </row>
        <row r="249">
          <cell r="F249">
            <v>0</v>
          </cell>
          <cell r="M249">
            <v>0</v>
          </cell>
          <cell r="S249">
            <v>0</v>
          </cell>
          <cell r="T249">
            <v>0</v>
          </cell>
          <cell r="AG249">
            <v>0</v>
          </cell>
        </row>
        <row r="250">
          <cell r="F250">
            <v>0</v>
          </cell>
          <cell r="M250">
            <v>0</v>
          </cell>
          <cell r="S250">
            <v>0</v>
          </cell>
          <cell r="T250">
            <v>0</v>
          </cell>
          <cell r="AG250">
            <v>0</v>
          </cell>
        </row>
        <row r="251">
          <cell r="F251">
            <v>0</v>
          </cell>
          <cell r="M251">
            <v>0</v>
          </cell>
          <cell r="S251">
            <v>0</v>
          </cell>
          <cell r="T251">
            <v>0</v>
          </cell>
          <cell r="AG251">
            <v>0</v>
          </cell>
        </row>
        <row r="252">
          <cell r="F252">
            <v>0</v>
          </cell>
          <cell r="M252">
            <v>0</v>
          </cell>
          <cell r="S252">
            <v>0</v>
          </cell>
          <cell r="T252">
            <v>0</v>
          </cell>
          <cell r="AG252">
            <v>0</v>
          </cell>
        </row>
        <row r="253">
          <cell r="F253">
            <v>0</v>
          </cell>
          <cell r="M253">
            <v>0</v>
          </cell>
          <cell r="S253">
            <v>0</v>
          </cell>
          <cell r="T253">
            <v>0</v>
          </cell>
          <cell r="AG253">
            <v>0</v>
          </cell>
        </row>
        <row r="254">
          <cell r="F254">
            <v>0</v>
          </cell>
          <cell r="M254">
            <v>0</v>
          </cell>
          <cell r="S254">
            <v>0</v>
          </cell>
          <cell r="T254">
            <v>0</v>
          </cell>
          <cell r="AG254">
            <v>0</v>
          </cell>
        </row>
        <row r="255">
          <cell r="F255">
            <v>0</v>
          </cell>
          <cell r="M255">
            <v>0</v>
          </cell>
          <cell r="S255">
            <v>0</v>
          </cell>
          <cell r="T255">
            <v>0</v>
          </cell>
          <cell r="AG255">
            <v>0</v>
          </cell>
        </row>
        <row r="256">
          <cell r="F256">
            <v>0</v>
          </cell>
          <cell r="M256">
            <v>0</v>
          </cell>
          <cell r="S256">
            <v>0</v>
          </cell>
          <cell r="T256">
            <v>0</v>
          </cell>
          <cell r="AG256">
            <v>0</v>
          </cell>
        </row>
        <row r="257">
          <cell r="F257">
            <v>0</v>
          </cell>
          <cell r="M257">
            <v>0</v>
          </cell>
          <cell r="S257">
            <v>0</v>
          </cell>
          <cell r="T257">
            <v>0</v>
          </cell>
          <cell r="AG257">
            <v>0</v>
          </cell>
        </row>
        <row r="258">
          <cell r="F258">
            <v>0</v>
          </cell>
          <cell r="M258">
            <v>0</v>
          </cell>
          <cell r="S258">
            <v>0</v>
          </cell>
          <cell r="T258">
            <v>0</v>
          </cell>
          <cell r="AG258">
            <v>0</v>
          </cell>
        </row>
        <row r="259">
          <cell r="F259">
            <v>0</v>
          </cell>
          <cell r="M259">
            <v>0</v>
          </cell>
          <cell r="S259">
            <v>0</v>
          </cell>
          <cell r="T259">
            <v>0</v>
          </cell>
          <cell r="AG259">
            <v>0</v>
          </cell>
        </row>
        <row r="260">
          <cell r="F260">
            <v>0</v>
          </cell>
          <cell r="M260">
            <v>0</v>
          </cell>
          <cell r="S260">
            <v>0</v>
          </cell>
          <cell r="T260">
            <v>0</v>
          </cell>
          <cell r="AG260">
            <v>0</v>
          </cell>
        </row>
        <row r="261">
          <cell r="F261">
            <v>0</v>
          </cell>
          <cell r="M261">
            <v>0</v>
          </cell>
          <cell r="S261">
            <v>0</v>
          </cell>
          <cell r="T261">
            <v>0</v>
          </cell>
          <cell r="AG261">
            <v>0</v>
          </cell>
        </row>
        <row r="262">
          <cell r="F262">
            <v>0</v>
          </cell>
          <cell r="M262">
            <v>0</v>
          </cell>
          <cell r="S262">
            <v>0</v>
          </cell>
          <cell r="T262">
            <v>0</v>
          </cell>
          <cell r="AG262">
            <v>0</v>
          </cell>
        </row>
        <row r="263">
          <cell r="F263">
            <v>0</v>
          </cell>
          <cell r="M263">
            <v>0</v>
          </cell>
          <cell r="S263">
            <v>0</v>
          </cell>
          <cell r="T263">
            <v>0</v>
          </cell>
          <cell r="AG263">
            <v>0</v>
          </cell>
        </row>
        <row r="264">
          <cell r="F264">
            <v>0</v>
          </cell>
          <cell r="M264">
            <v>0</v>
          </cell>
          <cell r="S264">
            <v>0</v>
          </cell>
          <cell r="T264">
            <v>0</v>
          </cell>
          <cell r="AG264">
            <v>0</v>
          </cell>
        </row>
        <row r="265">
          <cell r="F265">
            <v>0</v>
          </cell>
          <cell r="M265">
            <v>0</v>
          </cell>
          <cell r="S265">
            <v>0</v>
          </cell>
          <cell r="T265">
            <v>0</v>
          </cell>
          <cell r="AG265">
            <v>0</v>
          </cell>
        </row>
        <row r="266">
          <cell r="F266">
            <v>0</v>
          </cell>
          <cell r="M266">
            <v>0</v>
          </cell>
          <cell r="S266">
            <v>0</v>
          </cell>
          <cell r="T266">
            <v>0</v>
          </cell>
          <cell r="AG266">
            <v>0</v>
          </cell>
        </row>
        <row r="267">
          <cell r="F267">
            <v>0</v>
          </cell>
          <cell r="M267">
            <v>0</v>
          </cell>
          <cell r="S267">
            <v>0</v>
          </cell>
          <cell r="T267">
            <v>0</v>
          </cell>
          <cell r="AG267">
            <v>0</v>
          </cell>
        </row>
        <row r="268">
          <cell r="F268">
            <v>0</v>
          </cell>
          <cell r="M268">
            <v>0</v>
          </cell>
          <cell r="S268">
            <v>0</v>
          </cell>
          <cell r="T268">
            <v>0</v>
          </cell>
          <cell r="AG268">
            <v>0</v>
          </cell>
        </row>
        <row r="269">
          <cell r="F269">
            <v>0</v>
          </cell>
          <cell r="M269">
            <v>0</v>
          </cell>
          <cell r="S269">
            <v>0</v>
          </cell>
          <cell r="T269">
            <v>0</v>
          </cell>
          <cell r="AG269">
            <v>0</v>
          </cell>
        </row>
        <row r="270">
          <cell r="F270">
            <v>0</v>
          </cell>
          <cell r="M270">
            <v>0</v>
          </cell>
          <cell r="S270">
            <v>0</v>
          </cell>
          <cell r="T270">
            <v>0</v>
          </cell>
          <cell r="AG270">
            <v>0</v>
          </cell>
        </row>
        <row r="271">
          <cell r="F271">
            <v>0</v>
          </cell>
          <cell r="M271">
            <v>0</v>
          </cell>
          <cell r="S271">
            <v>0</v>
          </cell>
          <cell r="T271">
            <v>0</v>
          </cell>
          <cell r="AG271">
            <v>0</v>
          </cell>
        </row>
        <row r="272">
          <cell r="F272">
            <v>0</v>
          </cell>
          <cell r="M272">
            <v>0</v>
          </cell>
          <cell r="S272">
            <v>0</v>
          </cell>
          <cell r="T272">
            <v>0</v>
          </cell>
          <cell r="AG272">
            <v>0</v>
          </cell>
        </row>
        <row r="273">
          <cell r="F273">
            <v>0</v>
          </cell>
          <cell r="M273">
            <v>0</v>
          </cell>
          <cell r="S273">
            <v>0</v>
          </cell>
          <cell r="T273">
            <v>0</v>
          </cell>
          <cell r="AG273">
            <v>0</v>
          </cell>
        </row>
        <row r="274">
          <cell r="F274">
            <v>0</v>
          </cell>
          <cell r="M274">
            <v>0</v>
          </cell>
          <cell r="S274">
            <v>0</v>
          </cell>
          <cell r="T274">
            <v>0</v>
          </cell>
          <cell r="AG274">
            <v>0</v>
          </cell>
        </row>
        <row r="275">
          <cell r="F275">
            <v>0</v>
          </cell>
          <cell r="M275">
            <v>0</v>
          </cell>
          <cell r="S275">
            <v>0</v>
          </cell>
          <cell r="T275">
            <v>0</v>
          </cell>
          <cell r="AG275">
            <v>0</v>
          </cell>
        </row>
        <row r="276">
          <cell r="F276">
            <v>0</v>
          </cell>
          <cell r="M276">
            <v>0</v>
          </cell>
          <cell r="S276">
            <v>0</v>
          </cell>
          <cell r="T276">
            <v>0</v>
          </cell>
          <cell r="AG276">
            <v>0</v>
          </cell>
        </row>
        <row r="277">
          <cell r="F277">
            <v>0</v>
          </cell>
          <cell r="M277">
            <v>0</v>
          </cell>
          <cell r="S277">
            <v>0</v>
          </cell>
          <cell r="T277">
            <v>0</v>
          </cell>
          <cell r="AG277">
            <v>0</v>
          </cell>
        </row>
        <row r="278">
          <cell r="F278">
            <v>0</v>
          </cell>
          <cell r="M278">
            <v>0</v>
          </cell>
          <cell r="S278">
            <v>0</v>
          </cell>
          <cell r="T278">
            <v>0</v>
          </cell>
          <cell r="AG278">
            <v>0</v>
          </cell>
        </row>
        <row r="279">
          <cell r="F279">
            <v>0</v>
          </cell>
          <cell r="M279">
            <v>0</v>
          </cell>
          <cell r="S279">
            <v>0</v>
          </cell>
          <cell r="T279">
            <v>0</v>
          </cell>
          <cell r="AG279">
            <v>0</v>
          </cell>
        </row>
        <row r="280">
          <cell r="F280">
            <v>0</v>
          </cell>
          <cell r="M280">
            <v>0</v>
          </cell>
          <cell r="S280">
            <v>0</v>
          </cell>
          <cell r="T280">
            <v>0</v>
          </cell>
          <cell r="AG280">
            <v>0</v>
          </cell>
        </row>
        <row r="281">
          <cell r="F281">
            <v>0</v>
          </cell>
          <cell r="M281">
            <v>0</v>
          </cell>
          <cell r="S281">
            <v>0</v>
          </cell>
          <cell r="T281">
            <v>0</v>
          </cell>
          <cell r="AG281">
            <v>0</v>
          </cell>
        </row>
        <row r="282">
          <cell r="F282">
            <v>0</v>
          </cell>
          <cell r="M282">
            <v>0</v>
          </cell>
          <cell r="S282">
            <v>0</v>
          </cell>
          <cell r="T282">
            <v>0</v>
          </cell>
          <cell r="AG282">
            <v>0</v>
          </cell>
        </row>
        <row r="283">
          <cell r="F283">
            <v>0</v>
          </cell>
          <cell r="M283">
            <v>0</v>
          </cell>
          <cell r="S283">
            <v>0</v>
          </cell>
          <cell r="T283">
            <v>0</v>
          </cell>
          <cell r="AG283">
            <v>0</v>
          </cell>
        </row>
        <row r="284">
          <cell r="F284">
            <v>0</v>
          </cell>
          <cell r="M284">
            <v>0</v>
          </cell>
          <cell r="S284">
            <v>0</v>
          </cell>
          <cell r="T284">
            <v>0</v>
          </cell>
          <cell r="AG284">
            <v>0</v>
          </cell>
        </row>
        <row r="285">
          <cell r="F285">
            <v>0</v>
          </cell>
          <cell r="M285">
            <v>0</v>
          </cell>
          <cell r="S285">
            <v>0</v>
          </cell>
          <cell r="T285">
            <v>0</v>
          </cell>
          <cell r="AG285">
            <v>0</v>
          </cell>
        </row>
        <row r="286">
          <cell r="F286">
            <v>0</v>
          </cell>
          <cell r="M286">
            <v>0</v>
          </cell>
          <cell r="S286">
            <v>0</v>
          </cell>
          <cell r="T286">
            <v>0</v>
          </cell>
          <cell r="AG286">
            <v>0</v>
          </cell>
        </row>
        <row r="287">
          <cell r="F287">
            <v>0</v>
          </cell>
          <cell r="M287">
            <v>0</v>
          </cell>
          <cell r="S287">
            <v>0</v>
          </cell>
          <cell r="T287">
            <v>0</v>
          </cell>
          <cell r="AG287">
            <v>0</v>
          </cell>
        </row>
        <row r="288">
          <cell r="F288">
            <v>0</v>
          </cell>
          <cell r="M288">
            <v>0</v>
          </cell>
          <cell r="S288">
            <v>0</v>
          </cell>
          <cell r="T288">
            <v>0</v>
          </cell>
          <cell r="AG288">
            <v>0</v>
          </cell>
        </row>
        <row r="289">
          <cell r="F289">
            <v>0</v>
          </cell>
          <cell r="M289">
            <v>0</v>
          </cell>
          <cell r="S289">
            <v>0</v>
          </cell>
          <cell r="T289">
            <v>0</v>
          </cell>
          <cell r="AG289">
            <v>0</v>
          </cell>
        </row>
        <row r="290">
          <cell r="F290">
            <v>0</v>
          </cell>
          <cell r="M290">
            <v>0</v>
          </cell>
          <cell r="S290">
            <v>0</v>
          </cell>
          <cell r="T290">
            <v>0</v>
          </cell>
          <cell r="AG290">
            <v>0</v>
          </cell>
        </row>
        <row r="291">
          <cell r="F291">
            <v>0</v>
          </cell>
          <cell r="M291">
            <v>0</v>
          </cell>
          <cell r="S291">
            <v>0</v>
          </cell>
          <cell r="T291">
            <v>0</v>
          </cell>
          <cell r="AG291">
            <v>0</v>
          </cell>
        </row>
        <row r="292">
          <cell r="F292">
            <v>0</v>
          </cell>
          <cell r="M292">
            <v>0</v>
          </cell>
          <cell r="S292">
            <v>0</v>
          </cell>
          <cell r="T292">
            <v>0</v>
          </cell>
          <cell r="AG292">
            <v>0</v>
          </cell>
        </row>
        <row r="293">
          <cell r="F293">
            <v>0</v>
          </cell>
          <cell r="M293">
            <v>0</v>
          </cell>
          <cell r="S293">
            <v>0</v>
          </cell>
          <cell r="T293">
            <v>0</v>
          </cell>
          <cell r="AG293">
            <v>0</v>
          </cell>
        </row>
        <row r="294">
          <cell r="F294">
            <v>0</v>
          </cell>
          <cell r="M294">
            <v>0</v>
          </cell>
          <cell r="S294">
            <v>0</v>
          </cell>
          <cell r="T294">
            <v>0</v>
          </cell>
          <cell r="AG294">
            <v>0</v>
          </cell>
        </row>
        <row r="295">
          <cell r="F295">
            <v>0</v>
          </cell>
          <cell r="M295">
            <v>0</v>
          </cell>
          <cell r="S295">
            <v>0</v>
          </cell>
          <cell r="T295">
            <v>0</v>
          </cell>
          <cell r="AG295">
            <v>0</v>
          </cell>
        </row>
        <row r="296">
          <cell r="F296">
            <v>0</v>
          </cell>
          <cell r="M296">
            <v>0</v>
          </cell>
          <cell r="S296">
            <v>0</v>
          </cell>
          <cell r="T296">
            <v>0</v>
          </cell>
          <cell r="AG296">
            <v>0</v>
          </cell>
        </row>
        <row r="297">
          <cell r="F297">
            <v>0</v>
          </cell>
          <cell r="M297">
            <v>0</v>
          </cell>
          <cell r="S297">
            <v>0</v>
          </cell>
          <cell r="T297">
            <v>0</v>
          </cell>
          <cell r="AG297">
            <v>0</v>
          </cell>
        </row>
        <row r="298">
          <cell r="F298">
            <v>0</v>
          </cell>
          <cell r="M298">
            <v>0</v>
          </cell>
          <cell r="S298">
            <v>0</v>
          </cell>
          <cell r="T298">
            <v>0</v>
          </cell>
          <cell r="AG298">
            <v>0</v>
          </cell>
        </row>
        <row r="299">
          <cell r="F299">
            <v>0</v>
          </cell>
          <cell r="M299">
            <v>0</v>
          </cell>
          <cell r="S299">
            <v>0</v>
          </cell>
          <cell r="T299">
            <v>0</v>
          </cell>
          <cell r="AG299">
            <v>0</v>
          </cell>
        </row>
        <row r="300">
          <cell r="F300">
            <v>0</v>
          </cell>
          <cell r="M300">
            <v>0</v>
          </cell>
          <cell r="S300">
            <v>0</v>
          </cell>
          <cell r="T300">
            <v>0</v>
          </cell>
          <cell r="AG300">
            <v>0</v>
          </cell>
        </row>
        <row r="301">
          <cell r="F301">
            <v>0</v>
          </cell>
          <cell r="M301">
            <v>0</v>
          </cell>
          <cell r="S301">
            <v>0</v>
          </cell>
          <cell r="T301">
            <v>0</v>
          </cell>
          <cell r="AG301">
            <v>0</v>
          </cell>
        </row>
        <row r="302">
          <cell r="F302">
            <v>0</v>
          </cell>
          <cell r="M302">
            <v>0</v>
          </cell>
          <cell r="S302">
            <v>0</v>
          </cell>
          <cell r="T302">
            <v>0</v>
          </cell>
          <cell r="AG302">
            <v>0</v>
          </cell>
        </row>
        <row r="303">
          <cell r="F303">
            <v>0</v>
          </cell>
          <cell r="M303">
            <v>0</v>
          </cell>
          <cell r="S303">
            <v>0</v>
          </cell>
          <cell r="T303">
            <v>0</v>
          </cell>
          <cell r="AG303">
            <v>0</v>
          </cell>
        </row>
        <row r="304">
          <cell r="F304">
            <v>0</v>
          </cell>
          <cell r="M304">
            <v>0</v>
          </cell>
          <cell r="S304">
            <v>0</v>
          </cell>
          <cell r="T304">
            <v>0</v>
          </cell>
          <cell r="AG304">
            <v>0</v>
          </cell>
        </row>
        <row r="305">
          <cell r="F305">
            <v>0</v>
          </cell>
          <cell r="M305">
            <v>0</v>
          </cell>
          <cell r="S305">
            <v>0</v>
          </cell>
          <cell r="T305">
            <v>0</v>
          </cell>
          <cell r="AG305">
            <v>0</v>
          </cell>
        </row>
        <row r="306">
          <cell r="F306">
            <v>0</v>
          </cell>
          <cell r="M306">
            <v>0</v>
          </cell>
          <cell r="S306">
            <v>0</v>
          </cell>
          <cell r="T306">
            <v>0</v>
          </cell>
          <cell r="AG306">
            <v>0</v>
          </cell>
        </row>
        <row r="307">
          <cell r="F307">
            <v>0</v>
          </cell>
          <cell r="M307">
            <v>0</v>
          </cell>
          <cell r="S307">
            <v>0</v>
          </cell>
          <cell r="T307">
            <v>0</v>
          </cell>
          <cell r="AG307">
            <v>0</v>
          </cell>
        </row>
        <row r="308">
          <cell r="F308">
            <v>0</v>
          </cell>
          <cell r="M308">
            <v>0</v>
          </cell>
          <cell r="S308">
            <v>0</v>
          </cell>
          <cell r="T308">
            <v>0</v>
          </cell>
          <cell r="AG308">
            <v>0</v>
          </cell>
        </row>
        <row r="309">
          <cell r="F309">
            <v>0</v>
          </cell>
          <cell r="M309">
            <v>0</v>
          </cell>
          <cell r="S309">
            <v>0</v>
          </cell>
          <cell r="T309">
            <v>0</v>
          </cell>
          <cell r="AG309">
            <v>0</v>
          </cell>
        </row>
        <row r="310">
          <cell r="F310">
            <v>0</v>
          </cell>
          <cell r="M310">
            <v>0</v>
          </cell>
          <cell r="S310">
            <v>0</v>
          </cell>
          <cell r="T310">
            <v>0</v>
          </cell>
          <cell r="AG310">
            <v>0</v>
          </cell>
        </row>
        <row r="311">
          <cell r="F311">
            <v>0</v>
          </cell>
          <cell r="M311">
            <v>0</v>
          </cell>
          <cell r="S311">
            <v>0</v>
          </cell>
          <cell r="T311">
            <v>0</v>
          </cell>
          <cell r="AG311">
            <v>0</v>
          </cell>
        </row>
        <row r="312">
          <cell r="F312">
            <v>0</v>
          </cell>
          <cell r="M312">
            <v>0</v>
          </cell>
          <cell r="S312">
            <v>0</v>
          </cell>
          <cell r="T312">
            <v>0</v>
          </cell>
          <cell r="AG312">
            <v>0</v>
          </cell>
        </row>
        <row r="313">
          <cell r="F313">
            <v>0</v>
          </cell>
          <cell r="M313">
            <v>0</v>
          </cell>
          <cell r="S313">
            <v>0</v>
          </cell>
          <cell r="T313">
            <v>0</v>
          </cell>
          <cell r="AG313">
            <v>0</v>
          </cell>
        </row>
        <row r="314">
          <cell r="F314">
            <v>0</v>
          </cell>
          <cell r="M314">
            <v>0</v>
          </cell>
          <cell r="S314">
            <v>0</v>
          </cell>
          <cell r="T314">
            <v>0</v>
          </cell>
          <cell r="AG314">
            <v>0</v>
          </cell>
        </row>
        <row r="315">
          <cell r="F315">
            <v>0</v>
          </cell>
          <cell r="M315">
            <v>0</v>
          </cell>
          <cell r="S315">
            <v>0</v>
          </cell>
          <cell r="T315">
            <v>0</v>
          </cell>
          <cell r="AG315">
            <v>0</v>
          </cell>
        </row>
        <row r="316">
          <cell r="F316">
            <v>0</v>
          </cell>
          <cell r="M316">
            <v>0</v>
          </cell>
          <cell r="S316">
            <v>0</v>
          </cell>
          <cell r="T316">
            <v>0</v>
          </cell>
          <cell r="AG316">
            <v>0</v>
          </cell>
        </row>
        <row r="317">
          <cell r="F317">
            <v>0</v>
          </cell>
          <cell r="M317">
            <v>0</v>
          </cell>
          <cell r="S317">
            <v>0</v>
          </cell>
          <cell r="T317">
            <v>0</v>
          </cell>
          <cell r="AG317">
            <v>0</v>
          </cell>
        </row>
        <row r="318">
          <cell r="F318">
            <v>0</v>
          </cell>
          <cell r="M318">
            <v>0</v>
          </cell>
          <cell r="S318">
            <v>0</v>
          </cell>
          <cell r="T318">
            <v>0</v>
          </cell>
          <cell r="AG318">
            <v>0</v>
          </cell>
        </row>
        <row r="319">
          <cell r="F319">
            <v>0</v>
          </cell>
          <cell r="M319">
            <v>0</v>
          </cell>
          <cell r="S319">
            <v>0</v>
          </cell>
          <cell r="T319">
            <v>0</v>
          </cell>
          <cell r="AG319">
            <v>0</v>
          </cell>
        </row>
        <row r="320">
          <cell r="F320">
            <v>0</v>
          </cell>
          <cell r="M320">
            <v>0</v>
          </cell>
          <cell r="S320">
            <v>0</v>
          </cell>
          <cell r="T320">
            <v>0</v>
          </cell>
          <cell r="AG320">
            <v>0</v>
          </cell>
        </row>
        <row r="321">
          <cell r="F321">
            <v>0</v>
          </cell>
          <cell r="M321">
            <v>0</v>
          </cell>
          <cell r="S321">
            <v>0</v>
          </cell>
          <cell r="T321">
            <v>0</v>
          </cell>
          <cell r="AG321">
            <v>0</v>
          </cell>
        </row>
        <row r="322">
          <cell r="F322">
            <v>0</v>
          </cell>
          <cell r="M322">
            <v>0</v>
          </cell>
          <cell r="S322">
            <v>0</v>
          </cell>
          <cell r="T322">
            <v>0</v>
          </cell>
          <cell r="AG322">
            <v>0</v>
          </cell>
        </row>
        <row r="323">
          <cell r="F323">
            <v>0</v>
          </cell>
          <cell r="M323">
            <v>0</v>
          </cell>
          <cell r="S323">
            <v>0</v>
          </cell>
          <cell r="T323">
            <v>0</v>
          </cell>
          <cell r="AG323">
            <v>0</v>
          </cell>
        </row>
        <row r="324">
          <cell r="F324">
            <v>0</v>
          </cell>
          <cell r="M324">
            <v>0</v>
          </cell>
          <cell r="S324">
            <v>0</v>
          </cell>
          <cell r="T324">
            <v>0</v>
          </cell>
          <cell r="AG324">
            <v>0</v>
          </cell>
        </row>
        <row r="325">
          <cell r="F325">
            <v>0</v>
          </cell>
          <cell r="M325">
            <v>0</v>
          </cell>
          <cell r="S325">
            <v>0</v>
          </cell>
          <cell r="T325">
            <v>0</v>
          </cell>
          <cell r="AG325">
            <v>0</v>
          </cell>
        </row>
        <row r="326">
          <cell r="F326">
            <v>0</v>
          </cell>
          <cell r="M326">
            <v>0</v>
          </cell>
          <cell r="S326">
            <v>0</v>
          </cell>
          <cell r="T326">
            <v>0</v>
          </cell>
          <cell r="AG326">
            <v>0</v>
          </cell>
        </row>
        <row r="327">
          <cell r="F327">
            <v>0</v>
          </cell>
          <cell r="M327">
            <v>0</v>
          </cell>
          <cell r="S327">
            <v>0</v>
          </cell>
          <cell r="T327">
            <v>0</v>
          </cell>
          <cell r="AG327">
            <v>0</v>
          </cell>
        </row>
        <row r="328">
          <cell r="F328">
            <v>0</v>
          </cell>
          <cell r="M328">
            <v>0</v>
          </cell>
          <cell r="S328">
            <v>0</v>
          </cell>
          <cell r="T328">
            <v>0</v>
          </cell>
          <cell r="AG328">
            <v>0</v>
          </cell>
        </row>
        <row r="329">
          <cell r="F329">
            <v>0</v>
          </cell>
          <cell r="M329">
            <v>0</v>
          </cell>
          <cell r="S329">
            <v>0</v>
          </cell>
          <cell r="T329">
            <v>0</v>
          </cell>
          <cell r="AG329">
            <v>0</v>
          </cell>
        </row>
        <row r="330">
          <cell r="F330">
            <v>0</v>
          </cell>
          <cell r="M330">
            <v>0</v>
          </cell>
          <cell r="S330">
            <v>0</v>
          </cell>
          <cell r="T330">
            <v>0</v>
          </cell>
          <cell r="AG330">
            <v>0</v>
          </cell>
        </row>
        <row r="331">
          <cell r="F331">
            <v>0</v>
          </cell>
          <cell r="M331">
            <v>0</v>
          </cell>
          <cell r="S331">
            <v>0</v>
          </cell>
          <cell r="T331">
            <v>0</v>
          </cell>
          <cell r="AG331">
            <v>0</v>
          </cell>
        </row>
        <row r="332">
          <cell r="F332">
            <v>0</v>
          </cell>
          <cell r="M332">
            <v>0</v>
          </cell>
          <cell r="S332">
            <v>0</v>
          </cell>
          <cell r="T332">
            <v>0</v>
          </cell>
          <cell r="AG332">
            <v>0</v>
          </cell>
        </row>
        <row r="333">
          <cell r="F333">
            <v>0</v>
          </cell>
          <cell r="M333">
            <v>0</v>
          </cell>
          <cell r="S333">
            <v>0</v>
          </cell>
          <cell r="T333">
            <v>0</v>
          </cell>
          <cell r="AG333">
            <v>0</v>
          </cell>
        </row>
        <row r="334">
          <cell r="F334">
            <v>0</v>
          </cell>
          <cell r="M334">
            <v>0</v>
          </cell>
          <cell r="S334">
            <v>0</v>
          </cell>
          <cell r="T334">
            <v>0</v>
          </cell>
          <cell r="AG334">
            <v>0</v>
          </cell>
        </row>
        <row r="335">
          <cell r="F335">
            <v>0</v>
          </cell>
          <cell r="M335">
            <v>0</v>
          </cell>
          <cell r="S335">
            <v>0</v>
          </cell>
          <cell r="T335">
            <v>0</v>
          </cell>
          <cell r="AG335">
            <v>0</v>
          </cell>
        </row>
        <row r="336">
          <cell r="F336">
            <v>0</v>
          </cell>
          <cell r="M336">
            <v>0</v>
          </cell>
          <cell r="S336">
            <v>0</v>
          </cell>
          <cell r="T336">
            <v>0</v>
          </cell>
          <cell r="AG336">
            <v>0</v>
          </cell>
        </row>
        <row r="337">
          <cell r="F337">
            <v>0</v>
          </cell>
          <cell r="M337">
            <v>0</v>
          </cell>
          <cell r="S337">
            <v>0</v>
          </cell>
          <cell r="T337">
            <v>0</v>
          </cell>
          <cell r="AG337">
            <v>0</v>
          </cell>
        </row>
        <row r="338">
          <cell r="F338">
            <v>0</v>
          </cell>
          <cell r="M338">
            <v>0</v>
          </cell>
          <cell r="S338">
            <v>0</v>
          </cell>
          <cell r="T338">
            <v>0</v>
          </cell>
          <cell r="AG338">
            <v>0</v>
          </cell>
        </row>
        <row r="339">
          <cell r="F339">
            <v>0</v>
          </cell>
          <cell r="M339">
            <v>0</v>
          </cell>
          <cell r="S339">
            <v>0</v>
          </cell>
          <cell r="T339">
            <v>0</v>
          </cell>
          <cell r="AG339">
            <v>0</v>
          </cell>
        </row>
        <row r="340">
          <cell r="F340">
            <v>0</v>
          </cell>
          <cell r="M340">
            <v>0</v>
          </cell>
          <cell r="S340">
            <v>0</v>
          </cell>
          <cell r="T340">
            <v>0</v>
          </cell>
          <cell r="AG340">
            <v>0</v>
          </cell>
        </row>
        <row r="341">
          <cell r="F341">
            <v>0</v>
          </cell>
          <cell r="M341">
            <v>0</v>
          </cell>
          <cell r="S341">
            <v>0</v>
          </cell>
          <cell r="T341">
            <v>0</v>
          </cell>
          <cell r="AG341">
            <v>0</v>
          </cell>
        </row>
        <row r="342">
          <cell r="F342">
            <v>0</v>
          </cell>
          <cell r="M342">
            <v>0</v>
          </cell>
          <cell r="S342">
            <v>0</v>
          </cell>
          <cell r="T342">
            <v>0</v>
          </cell>
          <cell r="AG342">
            <v>0</v>
          </cell>
        </row>
        <row r="343">
          <cell r="F343">
            <v>0</v>
          </cell>
          <cell r="M343">
            <v>0</v>
          </cell>
          <cell r="S343">
            <v>0</v>
          </cell>
          <cell r="T343">
            <v>0</v>
          </cell>
          <cell r="AG343">
            <v>0</v>
          </cell>
        </row>
        <row r="344">
          <cell r="F344">
            <v>0</v>
          </cell>
          <cell r="M344">
            <v>0</v>
          </cell>
          <cell r="S344">
            <v>0</v>
          </cell>
          <cell r="T344">
            <v>0</v>
          </cell>
          <cell r="AG344">
            <v>0</v>
          </cell>
        </row>
        <row r="345">
          <cell r="F345">
            <v>0</v>
          </cell>
          <cell r="M345">
            <v>0</v>
          </cell>
          <cell r="S345">
            <v>0</v>
          </cell>
          <cell r="T345">
            <v>0</v>
          </cell>
          <cell r="AG345">
            <v>0</v>
          </cell>
        </row>
        <row r="346">
          <cell r="F346">
            <v>0</v>
          </cell>
          <cell r="M346">
            <v>0</v>
          </cell>
          <cell r="S346">
            <v>0</v>
          </cell>
          <cell r="T346">
            <v>0</v>
          </cell>
          <cell r="AG346">
            <v>0</v>
          </cell>
        </row>
        <row r="347">
          <cell r="F347">
            <v>0</v>
          </cell>
          <cell r="M347">
            <v>0</v>
          </cell>
          <cell r="S347">
            <v>0</v>
          </cell>
          <cell r="T347">
            <v>0</v>
          </cell>
          <cell r="AG347">
            <v>0</v>
          </cell>
        </row>
        <row r="348">
          <cell r="F348">
            <v>0</v>
          </cell>
          <cell r="M348">
            <v>0</v>
          </cell>
          <cell r="S348">
            <v>0</v>
          </cell>
          <cell r="T348">
            <v>0</v>
          </cell>
          <cell r="AG348">
            <v>0</v>
          </cell>
        </row>
        <row r="349">
          <cell r="F349">
            <v>0</v>
          </cell>
          <cell r="M349">
            <v>0</v>
          </cell>
          <cell r="S349">
            <v>0</v>
          </cell>
          <cell r="T349">
            <v>0</v>
          </cell>
          <cell r="AG349">
            <v>0</v>
          </cell>
        </row>
        <row r="350">
          <cell r="F350">
            <v>0</v>
          </cell>
          <cell r="M350">
            <v>0</v>
          </cell>
          <cell r="S350">
            <v>0</v>
          </cell>
          <cell r="T350">
            <v>0</v>
          </cell>
          <cell r="AG350">
            <v>0</v>
          </cell>
        </row>
        <row r="351">
          <cell r="F351">
            <v>0</v>
          </cell>
          <cell r="M351">
            <v>0</v>
          </cell>
          <cell r="S351">
            <v>0</v>
          </cell>
          <cell r="T351">
            <v>0</v>
          </cell>
          <cell r="AG351">
            <v>0</v>
          </cell>
        </row>
        <row r="352">
          <cell r="F352">
            <v>0</v>
          </cell>
          <cell r="M352">
            <v>0</v>
          </cell>
          <cell r="S352">
            <v>0</v>
          </cell>
          <cell r="T352">
            <v>0</v>
          </cell>
          <cell r="AG352">
            <v>0</v>
          </cell>
        </row>
        <row r="353">
          <cell r="F353">
            <v>0</v>
          </cell>
          <cell r="M353">
            <v>0</v>
          </cell>
          <cell r="S353">
            <v>0</v>
          </cell>
          <cell r="T353">
            <v>0</v>
          </cell>
          <cell r="AG353">
            <v>0</v>
          </cell>
        </row>
        <row r="354">
          <cell r="F354">
            <v>0</v>
          </cell>
          <cell r="M354">
            <v>0</v>
          </cell>
          <cell r="S354">
            <v>0</v>
          </cell>
          <cell r="T354">
            <v>0</v>
          </cell>
          <cell r="AG354">
            <v>0</v>
          </cell>
        </row>
        <row r="355">
          <cell r="F355">
            <v>0</v>
          </cell>
          <cell r="M355">
            <v>0</v>
          </cell>
          <cell r="S355">
            <v>0</v>
          </cell>
          <cell r="T355">
            <v>0</v>
          </cell>
          <cell r="AG355">
            <v>0</v>
          </cell>
        </row>
        <row r="356">
          <cell r="F356">
            <v>0</v>
          </cell>
          <cell r="M356">
            <v>0</v>
          </cell>
          <cell r="S356">
            <v>0</v>
          </cell>
          <cell r="T356">
            <v>0</v>
          </cell>
          <cell r="AG356">
            <v>0</v>
          </cell>
        </row>
        <row r="357">
          <cell r="F357">
            <v>0</v>
          </cell>
          <cell r="M357">
            <v>0</v>
          </cell>
          <cell r="S357">
            <v>0</v>
          </cell>
          <cell r="T357">
            <v>0</v>
          </cell>
          <cell r="AG357">
            <v>0</v>
          </cell>
        </row>
        <row r="358">
          <cell r="F358">
            <v>0</v>
          </cell>
          <cell r="M358">
            <v>0</v>
          </cell>
          <cell r="S358">
            <v>0</v>
          </cell>
          <cell r="T358">
            <v>0</v>
          </cell>
          <cell r="AG358">
            <v>0</v>
          </cell>
        </row>
        <row r="359">
          <cell r="F359">
            <v>0</v>
          </cell>
          <cell r="M359">
            <v>0</v>
          </cell>
          <cell r="S359">
            <v>0</v>
          </cell>
          <cell r="T359">
            <v>0</v>
          </cell>
          <cell r="AG359">
            <v>0</v>
          </cell>
        </row>
        <row r="360">
          <cell r="F360">
            <v>0</v>
          </cell>
          <cell r="M360">
            <v>0</v>
          </cell>
          <cell r="S360">
            <v>0</v>
          </cell>
          <cell r="T360">
            <v>0</v>
          </cell>
          <cell r="AG360">
            <v>0</v>
          </cell>
        </row>
        <row r="361">
          <cell r="F361">
            <v>0</v>
          </cell>
          <cell r="M361">
            <v>0</v>
          </cell>
          <cell r="S361">
            <v>0</v>
          </cell>
          <cell r="T361">
            <v>0</v>
          </cell>
          <cell r="AG361">
            <v>0</v>
          </cell>
        </row>
        <row r="362">
          <cell r="F362">
            <v>0</v>
          </cell>
          <cell r="M362">
            <v>0</v>
          </cell>
          <cell r="S362">
            <v>0</v>
          </cell>
          <cell r="T362">
            <v>0</v>
          </cell>
          <cell r="AG362">
            <v>0</v>
          </cell>
        </row>
        <row r="363">
          <cell r="F363">
            <v>0</v>
          </cell>
          <cell r="M363">
            <v>0</v>
          </cell>
          <cell r="S363">
            <v>0</v>
          </cell>
          <cell r="T363">
            <v>0</v>
          </cell>
          <cell r="AG363">
            <v>0</v>
          </cell>
        </row>
        <row r="364">
          <cell r="F364">
            <v>0</v>
          </cell>
          <cell r="M364">
            <v>0</v>
          </cell>
          <cell r="S364">
            <v>0</v>
          </cell>
          <cell r="T364">
            <v>0</v>
          </cell>
          <cell r="AG364">
            <v>0</v>
          </cell>
        </row>
        <row r="365">
          <cell r="F365">
            <v>0</v>
          </cell>
          <cell r="M365">
            <v>0</v>
          </cell>
          <cell r="S365">
            <v>0</v>
          </cell>
          <cell r="T365">
            <v>0</v>
          </cell>
          <cell r="AG365">
            <v>0</v>
          </cell>
        </row>
        <row r="366">
          <cell r="F366">
            <v>0</v>
          </cell>
          <cell r="M366">
            <v>0</v>
          </cell>
          <cell r="S366">
            <v>0</v>
          </cell>
          <cell r="T366">
            <v>0</v>
          </cell>
          <cell r="AG366">
            <v>0</v>
          </cell>
        </row>
        <row r="367">
          <cell r="F367">
            <v>0</v>
          </cell>
          <cell r="M367">
            <v>0</v>
          </cell>
          <cell r="S367">
            <v>0</v>
          </cell>
          <cell r="T367">
            <v>0</v>
          </cell>
          <cell r="AG367">
            <v>0</v>
          </cell>
        </row>
        <row r="368">
          <cell r="F368">
            <v>0</v>
          </cell>
          <cell r="M368">
            <v>0</v>
          </cell>
          <cell r="S368">
            <v>0</v>
          </cell>
          <cell r="T368">
            <v>0</v>
          </cell>
          <cell r="AG368">
            <v>0</v>
          </cell>
        </row>
        <row r="369">
          <cell r="F369">
            <v>0</v>
          </cell>
          <cell r="M369">
            <v>0</v>
          </cell>
          <cell r="S369">
            <v>0</v>
          </cell>
          <cell r="T369">
            <v>0</v>
          </cell>
          <cell r="AG369">
            <v>0</v>
          </cell>
        </row>
        <row r="370">
          <cell r="F370">
            <v>0</v>
          </cell>
          <cell r="M370">
            <v>0</v>
          </cell>
          <cell r="S370">
            <v>0</v>
          </cell>
          <cell r="T370">
            <v>0</v>
          </cell>
          <cell r="AG370">
            <v>0</v>
          </cell>
        </row>
        <row r="371">
          <cell r="F371">
            <v>0</v>
          </cell>
          <cell r="M371">
            <v>0</v>
          </cell>
          <cell r="S371">
            <v>0</v>
          </cell>
          <cell r="T371">
            <v>0</v>
          </cell>
          <cell r="AG371">
            <v>0</v>
          </cell>
        </row>
        <row r="372">
          <cell r="F372">
            <v>0</v>
          </cell>
          <cell r="M372">
            <v>0</v>
          </cell>
          <cell r="S372">
            <v>0</v>
          </cell>
          <cell r="T372">
            <v>0</v>
          </cell>
          <cell r="AG372">
            <v>0</v>
          </cell>
        </row>
        <row r="373">
          <cell r="F373">
            <v>0</v>
          </cell>
          <cell r="M373">
            <v>0</v>
          </cell>
          <cell r="S373">
            <v>0</v>
          </cell>
          <cell r="T373">
            <v>0</v>
          </cell>
          <cell r="AG373">
            <v>0</v>
          </cell>
        </row>
        <row r="374">
          <cell r="F374">
            <v>0</v>
          </cell>
          <cell r="M374">
            <v>0</v>
          </cell>
          <cell r="S374">
            <v>0</v>
          </cell>
          <cell r="T374">
            <v>0</v>
          </cell>
          <cell r="AG374">
            <v>0</v>
          </cell>
        </row>
        <row r="375">
          <cell r="F375">
            <v>0</v>
          </cell>
          <cell r="M375">
            <v>0</v>
          </cell>
          <cell r="S375">
            <v>0</v>
          </cell>
          <cell r="T375">
            <v>0</v>
          </cell>
          <cell r="AG375">
            <v>0</v>
          </cell>
        </row>
        <row r="376">
          <cell r="F376">
            <v>0</v>
          </cell>
          <cell r="M376">
            <v>0</v>
          </cell>
          <cell r="S376">
            <v>0</v>
          </cell>
          <cell r="T376">
            <v>0</v>
          </cell>
          <cell r="AG376">
            <v>0</v>
          </cell>
        </row>
        <row r="377">
          <cell r="F377">
            <v>0</v>
          </cell>
          <cell r="M377">
            <v>0</v>
          </cell>
          <cell r="S377">
            <v>0</v>
          </cell>
          <cell r="T377">
            <v>0</v>
          </cell>
          <cell r="AG377">
            <v>0</v>
          </cell>
        </row>
        <row r="378">
          <cell r="F378">
            <v>0</v>
          </cell>
          <cell r="M378">
            <v>0</v>
          </cell>
          <cell r="S378">
            <v>0</v>
          </cell>
          <cell r="T378">
            <v>0</v>
          </cell>
          <cell r="AG378">
            <v>0</v>
          </cell>
        </row>
        <row r="379">
          <cell r="F379">
            <v>0</v>
          </cell>
          <cell r="M379">
            <v>0</v>
          </cell>
          <cell r="S379">
            <v>0</v>
          </cell>
          <cell r="T379">
            <v>0</v>
          </cell>
          <cell r="AG379">
            <v>0</v>
          </cell>
        </row>
        <row r="380">
          <cell r="F380">
            <v>0</v>
          </cell>
          <cell r="M380">
            <v>0</v>
          </cell>
          <cell r="S380">
            <v>0</v>
          </cell>
          <cell r="T380">
            <v>0</v>
          </cell>
          <cell r="AG380">
            <v>0</v>
          </cell>
        </row>
        <row r="381">
          <cell r="F381">
            <v>0</v>
          </cell>
          <cell r="M381">
            <v>0</v>
          </cell>
          <cell r="S381">
            <v>0</v>
          </cell>
          <cell r="T381">
            <v>0</v>
          </cell>
          <cell r="AG381">
            <v>0</v>
          </cell>
        </row>
        <row r="382">
          <cell r="F382">
            <v>0</v>
          </cell>
          <cell r="M382">
            <v>0</v>
          </cell>
          <cell r="S382">
            <v>0</v>
          </cell>
          <cell r="T382">
            <v>0</v>
          </cell>
          <cell r="AG382">
            <v>0</v>
          </cell>
        </row>
        <row r="383">
          <cell r="F383">
            <v>0</v>
          </cell>
          <cell r="M383">
            <v>0</v>
          </cell>
          <cell r="S383">
            <v>0</v>
          </cell>
          <cell r="T383">
            <v>0</v>
          </cell>
          <cell r="AG383">
            <v>0</v>
          </cell>
        </row>
        <row r="384">
          <cell r="F384">
            <v>0</v>
          </cell>
          <cell r="M384">
            <v>0</v>
          </cell>
          <cell r="S384">
            <v>0</v>
          </cell>
          <cell r="T384">
            <v>0</v>
          </cell>
          <cell r="AG384">
            <v>0</v>
          </cell>
        </row>
        <row r="385">
          <cell r="F385">
            <v>0</v>
          </cell>
          <cell r="M385">
            <v>0</v>
          </cell>
          <cell r="S385">
            <v>0</v>
          </cell>
          <cell r="T385">
            <v>0</v>
          </cell>
          <cell r="AG385">
            <v>0</v>
          </cell>
        </row>
        <row r="386">
          <cell r="F386">
            <v>0</v>
          </cell>
          <cell r="M386">
            <v>0</v>
          </cell>
          <cell r="S386">
            <v>0</v>
          </cell>
          <cell r="T386">
            <v>0</v>
          </cell>
          <cell r="AG386">
            <v>0</v>
          </cell>
        </row>
        <row r="387">
          <cell r="F387">
            <v>0</v>
          </cell>
          <cell r="M387">
            <v>0</v>
          </cell>
          <cell r="S387">
            <v>0</v>
          </cell>
          <cell r="T387">
            <v>0</v>
          </cell>
          <cell r="AG387">
            <v>0</v>
          </cell>
        </row>
        <row r="388">
          <cell r="F388">
            <v>0</v>
          </cell>
          <cell r="M388">
            <v>0</v>
          </cell>
          <cell r="S388">
            <v>0</v>
          </cell>
          <cell r="T388">
            <v>0</v>
          </cell>
          <cell r="AG388">
            <v>0</v>
          </cell>
        </row>
        <row r="389">
          <cell r="F389">
            <v>0</v>
          </cell>
          <cell r="M389">
            <v>0</v>
          </cell>
          <cell r="S389">
            <v>0</v>
          </cell>
          <cell r="T389">
            <v>0</v>
          </cell>
          <cell r="AG389">
            <v>0</v>
          </cell>
        </row>
        <row r="390">
          <cell r="F390">
            <v>0</v>
          </cell>
          <cell r="M390">
            <v>0</v>
          </cell>
          <cell r="S390">
            <v>0</v>
          </cell>
          <cell r="T390">
            <v>0</v>
          </cell>
          <cell r="AG390">
            <v>0</v>
          </cell>
        </row>
        <row r="391">
          <cell r="F391">
            <v>0</v>
          </cell>
          <cell r="M391">
            <v>0</v>
          </cell>
          <cell r="S391">
            <v>0</v>
          </cell>
          <cell r="T391">
            <v>0</v>
          </cell>
          <cell r="AG391">
            <v>0</v>
          </cell>
        </row>
        <row r="392">
          <cell r="F392">
            <v>0</v>
          </cell>
          <cell r="M392">
            <v>0</v>
          </cell>
          <cell r="S392">
            <v>0</v>
          </cell>
          <cell r="T392">
            <v>0</v>
          </cell>
          <cell r="AG392">
            <v>0</v>
          </cell>
        </row>
        <row r="393">
          <cell r="F393">
            <v>0</v>
          </cell>
          <cell r="M393">
            <v>0</v>
          </cell>
          <cell r="S393">
            <v>0</v>
          </cell>
          <cell r="T393">
            <v>0</v>
          </cell>
          <cell r="AG393">
            <v>0</v>
          </cell>
        </row>
        <row r="394">
          <cell r="F394">
            <v>0</v>
          </cell>
          <cell r="M394">
            <v>0</v>
          </cell>
          <cell r="S394">
            <v>0</v>
          </cell>
          <cell r="T394">
            <v>0</v>
          </cell>
          <cell r="AG394">
            <v>0</v>
          </cell>
        </row>
        <row r="395">
          <cell r="F395">
            <v>0</v>
          </cell>
          <cell r="M395">
            <v>0</v>
          </cell>
          <cell r="S395">
            <v>0</v>
          </cell>
          <cell r="T395">
            <v>0</v>
          </cell>
          <cell r="AG395">
            <v>0</v>
          </cell>
        </row>
        <row r="396">
          <cell r="F396">
            <v>0</v>
          </cell>
          <cell r="M396">
            <v>0</v>
          </cell>
          <cell r="S396">
            <v>0</v>
          </cell>
          <cell r="T396">
            <v>0</v>
          </cell>
          <cell r="AG396">
            <v>0</v>
          </cell>
        </row>
        <row r="397">
          <cell r="F397">
            <v>0</v>
          </cell>
          <cell r="M397">
            <v>0</v>
          </cell>
          <cell r="S397">
            <v>0</v>
          </cell>
          <cell r="T397">
            <v>0</v>
          </cell>
          <cell r="AG397">
            <v>0</v>
          </cell>
        </row>
        <row r="398">
          <cell r="F398">
            <v>0</v>
          </cell>
          <cell r="M398">
            <v>0</v>
          </cell>
          <cell r="S398">
            <v>0</v>
          </cell>
          <cell r="T398">
            <v>0</v>
          </cell>
          <cell r="AG398">
            <v>0</v>
          </cell>
        </row>
        <row r="399">
          <cell r="F399">
            <v>0</v>
          </cell>
          <cell r="M399">
            <v>0</v>
          </cell>
          <cell r="S399">
            <v>0</v>
          </cell>
          <cell r="T399">
            <v>0</v>
          </cell>
          <cell r="AG399">
            <v>0</v>
          </cell>
        </row>
        <row r="400">
          <cell r="F400">
            <v>0</v>
          </cell>
          <cell r="M400">
            <v>0</v>
          </cell>
          <cell r="S400">
            <v>0</v>
          </cell>
          <cell r="T400">
            <v>0</v>
          </cell>
          <cell r="AG400">
            <v>0</v>
          </cell>
        </row>
        <row r="401">
          <cell r="F401">
            <v>0</v>
          </cell>
          <cell r="M401">
            <v>0</v>
          </cell>
          <cell r="S401">
            <v>0</v>
          </cell>
          <cell r="T401">
            <v>0</v>
          </cell>
          <cell r="AG401">
            <v>0</v>
          </cell>
        </row>
        <row r="402">
          <cell r="F402">
            <v>0</v>
          </cell>
          <cell r="M402">
            <v>0</v>
          </cell>
          <cell r="S402">
            <v>0</v>
          </cell>
          <cell r="T402">
            <v>0</v>
          </cell>
          <cell r="AG402">
            <v>0</v>
          </cell>
        </row>
        <row r="403">
          <cell r="F403">
            <v>0</v>
          </cell>
          <cell r="M403">
            <v>0</v>
          </cell>
          <cell r="S403">
            <v>0</v>
          </cell>
          <cell r="T403">
            <v>0</v>
          </cell>
          <cell r="AG403">
            <v>0</v>
          </cell>
        </row>
        <row r="404">
          <cell r="F404">
            <v>0</v>
          </cell>
          <cell r="M404">
            <v>0</v>
          </cell>
          <cell r="S404">
            <v>0</v>
          </cell>
          <cell r="T404">
            <v>0</v>
          </cell>
          <cell r="AG404">
            <v>0</v>
          </cell>
        </row>
        <row r="405">
          <cell r="F405">
            <v>0</v>
          </cell>
          <cell r="M405">
            <v>0</v>
          </cell>
          <cell r="S405">
            <v>0</v>
          </cell>
          <cell r="T405">
            <v>0</v>
          </cell>
          <cell r="AG405">
            <v>0</v>
          </cell>
        </row>
        <row r="406">
          <cell r="F406">
            <v>0</v>
          </cell>
          <cell r="M406">
            <v>0</v>
          </cell>
          <cell r="S406">
            <v>0</v>
          </cell>
          <cell r="T406">
            <v>0</v>
          </cell>
          <cell r="AG406">
            <v>0</v>
          </cell>
        </row>
        <row r="407">
          <cell r="F407">
            <v>0</v>
          </cell>
          <cell r="M407">
            <v>0</v>
          </cell>
          <cell r="S407">
            <v>0</v>
          </cell>
          <cell r="T407">
            <v>0</v>
          </cell>
          <cell r="AG407">
            <v>0</v>
          </cell>
        </row>
        <row r="408">
          <cell r="F408">
            <v>0</v>
          </cell>
          <cell r="M408">
            <v>0</v>
          </cell>
          <cell r="S408">
            <v>0</v>
          </cell>
          <cell r="T408">
            <v>0</v>
          </cell>
          <cell r="AG408">
            <v>0</v>
          </cell>
        </row>
        <row r="409">
          <cell r="F409">
            <v>0</v>
          </cell>
          <cell r="M409">
            <v>0</v>
          </cell>
          <cell r="S409">
            <v>0</v>
          </cell>
          <cell r="T409">
            <v>0</v>
          </cell>
          <cell r="AG409">
            <v>0</v>
          </cell>
        </row>
        <row r="410">
          <cell r="F410">
            <v>0</v>
          </cell>
          <cell r="M410">
            <v>0</v>
          </cell>
          <cell r="S410">
            <v>0</v>
          </cell>
          <cell r="T410">
            <v>0</v>
          </cell>
          <cell r="AG410">
            <v>0</v>
          </cell>
        </row>
        <row r="411">
          <cell r="F411">
            <v>0</v>
          </cell>
          <cell r="M411">
            <v>0</v>
          </cell>
          <cell r="S411">
            <v>0</v>
          </cell>
          <cell r="T411">
            <v>0</v>
          </cell>
          <cell r="AG411">
            <v>0</v>
          </cell>
        </row>
        <row r="412">
          <cell r="F412">
            <v>0</v>
          </cell>
          <cell r="M412">
            <v>0</v>
          </cell>
          <cell r="S412">
            <v>0</v>
          </cell>
          <cell r="T412">
            <v>0</v>
          </cell>
          <cell r="AG412">
            <v>0</v>
          </cell>
        </row>
        <row r="413">
          <cell r="F413">
            <v>0</v>
          </cell>
          <cell r="M413">
            <v>0</v>
          </cell>
          <cell r="S413">
            <v>0</v>
          </cell>
          <cell r="T413">
            <v>0</v>
          </cell>
          <cell r="AG413">
            <v>0</v>
          </cell>
        </row>
        <row r="414">
          <cell r="F414">
            <v>0</v>
          </cell>
          <cell r="M414">
            <v>0</v>
          </cell>
          <cell r="S414">
            <v>0</v>
          </cell>
          <cell r="T414">
            <v>0</v>
          </cell>
          <cell r="AG414">
            <v>0</v>
          </cell>
        </row>
        <row r="415">
          <cell r="F415">
            <v>0</v>
          </cell>
          <cell r="M415">
            <v>0</v>
          </cell>
          <cell r="S415">
            <v>0</v>
          </cell>
          <cell r="T415">
            <v>0</v>
          </cell>
          <cell r="AG415">
            <v>0</v>
          </cell>
        </row>
        <row r="416">
          <cell r="F416">
            <v>0</v>
          </cell>
          <cell r="M416">
            <v>0</v>
          </cell>
          <cell r="S416">
            <v>0</v>
          </cell>
          <cell r="T416">
            <v>0</v>
          </cell>
          <cell r="AG416">
            <v>0</v>
          </cell>
        </row>
        <row r="417">
          <cell r="F417">
            <v>0</v>
          </cell>
          <cell r="M417">
            <v>0</v>
          </cell>
          <cell r="S417">
            <v>0</v>
          </cell>
          <cell r="T417">
            <v>0</v>
          </cell>
          <cell r="AG417">
            <v>0</v>
          </cell>
        </row>
        <row r="418">
          <cell r="F418">
            <v>0</v>
          </cell>
          <cell r="M418">
            <v>0</v>
          </cell>
          <cell r="S418">
            <v>0</v>
          </cell>
          <cell r="T418">
            <v>0</v>
          </cell>
          <cell r="AG418">
            <v>0</v>
          </cell>
        </row>
        <row r="419">
          <cell r="F419">
            <v>0</v>
          </cell>
          <cell r="M419">
            <v>0</v>
          </cell>
          <cell r="S419">
            <v>0</v>
          </cell>
          <cell r="T419">
            <v>0</v>
          </cell>
          <cell r="AG419">
            <v>0</v>
          </cell>
        </row>
        <row r="420">
          <cell r="F420">
            <v>0</v>
          </cell>
          <cell r="M420">
            <v>0</v>
          </cell>
          <cell r="S420">
            <v>0</v>
          </cell>
          <cell r="T420">
            <v>0</v>
          </cell>
          <cell r="AG420">
            <v>0</v>
          </cell>
        </row>
        <row r="421">
          <cell r="F421">
            <v>0</v>
          </cell>
          <cell r="M421">
            <v>0</v>
          </cell>
          <cell r="S421">
            <v>0</v>
          </cell>
          <cell r="T421">
            <v>0</v>
          </cell>
          <cell r="AG421">
            <v>0</v>
          </cell>
        </row>
        <row r="422">
          <cell r="F422">
            <v>0</v>
          </cell>
          <cell r="M422">
            <v>0</v>
          </cell>
          <cell r="S422">
            <v>0</v>
          </cell>
          <cell r="T422">
            <v>0</v>
          </cell>
          <cell r="AG422">
            <v>0</v>
          </cell>
        </row>
        <row r="423">
          <cell r="F423">
            <v>0</v>
          </cell>
          <cell r="M423">
            <v>0</v>
          </cell>
          <cell r="S423">
            <v>0</v>
          </cell>
          <cell r="T423">
            <v>0</v>
          </cell>
          <cell r="AG423">
            <v>0</v>
          </cell>
        </row>
        <row r="424">
          <cell r="F424">
            <v>0</v>
          </cell>
          <cell r="M424">
            <v>0</v>
          </cell>
          <cell r="S424">
            <v>0</v>
          </cell>
          <cell r="T424">
            <v>0</v>
          </cell>
          <cell r="AG424">
            <v>0</v>
          </cell>
        </row>
        <row r="425">
          <cell r="F425">
            <v>0</v>
          </cell>
          <cell r="M425">
            <v>0</v>
          </cell>
          <cell r="S425">
            <v>0</v>
          </cell>
          <cell r="T425">
            <v>0</v>
          </cell>
          <cell r="AG425">
            <v>0</v>
          </cell>
        </row>
        <row r="426">
          <cell r="F426">
            <v>0</v>
          </cell>
          <cell r="M426">
            <v>0</v>
          </cell>
          <cell r="S426">
            <v>0</v>
          </cell>
          <cell r="T426">
            <v>0</v>
          </cell>
          <cell r="AG426">
            <v>0</v>
          </cell>
        </row>
        <row r="427">
          <cell r="F427">
            <v>0</v>
          </cell>
          <cell r="M427">
            <v>0</v>
          </cell>
          <cell r="S427">
            <v>0</v>
          </cell>
          <cell r="T427">
            <v>0</v>
          </cell>
          <cell r="AG427">
            <v>0</v>
          </cell>
        </row>
        <row r="428">
          <cell r="F428">
            <v>0</v>
          </cell>
          <cell r="M428">
            <v>0</v>
          </cell>
          <cell r="S428">
            <v>0</v>
          </cell>
          <cell r="T428">
            <v>0</v>
          </cell>
          <cell r="AG428">
            <v>0</v>
          </cell>
        </row>
        <row r="429">
          <cell r="F429">
            <v>0</v>
          </cell>
          <cell r="M429">
            <v>0</v>
          </cell>
          <cell r="S429">
            <v>0</v>
          </cell>
          <cell r="T429">
            <v>0</v>
          </cell>
          <cell r="AG429">
            <v>0</v>
          </cell>
        </row>
        <row r="430">
          <cell r="F430">
            <v>0</v>
          </cell>
          <cell r="M430">
            <v>0</v>
          </cell>
          <cell r="S430">
            <v>0</v>
          </cell>
          <cell r="T430">
            <v>0</v>
          </cell>
          <cell r="AG430">
            <v>0</v>
          </cell>
        </row>
        <row r="431">
          <cell r="F431">
            <v>0</v>
          </cell>
          <cell r="M431">
            <v>0</v>
          </cell>
          <cell r="S431">
            <v>0</v>
          </cell>
          <cell r="T431">
            <v>0</v>
          </cell>
          <cell r="AG431">
            <v>0</v>
          </cell>
        </row>
        <row r="432">
          <cell r="F432">
            <v>0</v>
          </cell>
          <cell r="M432">
            <v>0</v>
          </cell>
          <cell r="S432">
            <v>0</v>
          </cell>
          <cell r="T432">
            <v>0</v>
          </cell>
          <cell r="AG432">
            <v>0</v>
          </cell>
        </row>
        <row r="433">
          <cell r="F433">
            <v>0</v>
          </cell>
          <cell r="M433">
            <v>0</v>
          </cell>
          <cell r="S433">
            <v>0</v>
          </cell>
          <cell r="T433">
            <v>0</v>
          </cell>
          <cell r="AG433">
            <v>0</v>
          </cell>
        </row>
        <row r="434">
          <cell r="F434">
            <v>0</v>
          </cell>
          <cell r="M434">
            <v>0</v>
          </cell>
          <cell r="S434">
            <v>0</v>
          </cell>
          <cell r="T434">
            <v>0</v>
          </cell>
          <cell r="AG434">
            <v>0</v>
          </cell>
        </row>
        <row r="435">
          <cell r="F435">
            <v>0</v>
          </cell>
          <cell r="M435">
            <v>0</v>
          </cell>
          <cell r="S435">
            <v>0</v>
          </cell>
          <cell r="T435">
            <v>0</v>
          </cell>
          <cell r="AG435">
            <v>0</v>
          </cell>
        </row>
        <row r="436">
          <cell r="F436">
            <v>0</v>
          </cell>
          <cell r="M436">
            <v>0</v>
          </cell>
          <cell r="S436">
            <v>0</v>
          </cell>
          <cell r="T436">
            <v>0</v>
          </cell>
          <cell r="AG436">
            <v>0</v>
          </cell>
        </row>
        <row r="437">
          <cell r="F437">
            <v>0</v>
          </cell>
          <cell r="M437">
            <v>0</v>
          </cell>
          <cell r="S437">
            <v>0</v>
          </cell>
          <cell r="T437">
            <v>0</v>
          </cell>
          <cell r="AG437">
            <v>0</v>
          </cell>
        </row>
        <row r="438">
          <cell r="F438">
            <v>0</v>
          </cell>
          <cell r="M438">
            <v>0</v>
          </cell>
          <cell r="S438">
            <v>0</v>
          </cell>
          <cell r="T438">
            <v>0</v>
          </cell>
          <cell r="AG438">
            <v>0</v>
          </cell>
        </row>
        <row r="439">
          <cell r="F439">
            <v>0</v>
          </cell>
          <cell r="M439">
            <v>0</v>
          </cell>
          <cell r="S439">
            <v>0</v>
          </cell>
          <cell r="T439">
            <v>0</v>
          </cell>
          <cell r="AG439">
            <v>0</v>
          </cell>
        </row>
        <row r="440">
          <cell r="F440">
            <v>0</v>
          </cell>
          <cell r="M440">
            <v>0</v>
          </cell>
          <cell r="S440">
            <v>0</v>
          </cell>
          <cell r="T440">
            <v>0</v>
          </cell>
          <cell r="AG440">
            <v>0</v>
          </cell>
        </row>
        <row r="441">
          <cell r="F441">
            <v>0</v>
          </cell>
          <cell r="M441">
            <v>0</v>
          </cell>
          <cell r="S441">
            <v>0</v>
          </cell>
          <cell r="T441">
            <v>0</v>
          </cell>
          <cell r="AG441">
            <v>0</v>
          </cell>
        </row>
        <row r="442">
          <cell r="F442">
            <v>0</v>
          </cell>
          <cell r="M442">
            <v>0</v>
          </cell>
          <cell r="S442">
            <v>0</v>
          </cell>
          <cell r="T442">
            <v>0</v>
          </cell>
          <cell r="AG442">
            <v>0</v>
          </cell>
        </row>
        <row r="443">
          <cell r="F443">
            <v>0</v>
          </cell>
          <cell r="M443">
            <v>0</v>
          </cell>
          <cell r="S443">
            <v>0</v>
          </cell>
          <cell r="T443">
            <v>0</v>
          </cell>
          <cell r="AG443">
            <v>0</v>
          </cell>
        </row>
        <row r="444">
          <cell r="F444">
            <v>0</v>
          </cell>
          <cell r="M444">
            <v>0</v>
          </cell>
          <cell r="S444">
            <v>0</v>
          </cell>
          <cell r="T444">
            <v>0</v>
          </cell>
          <cell r="AG444">
            <v>0</v>
          </cell>
        </row>
        <row r="445">
          <cell r="F445">
            <v>0</v>
          </cell>
          <cell r="M445">
            <v>0</v>
          </cell>
          <cell r="S445">
            <v>0</v>
          </cell>
          <cell r="T445">
            <v>0</v>
          </cell>
          <cell r="AG445">
            <v>0</v>
          </cell>
        </row>
        <row r="446">
          <cell r="F446">
            <v>0</v>
          </cell>
          <cell r="M446">
            <v>0</v>
          </cell>
          <cell r="S446">
            <v>0</v>
          </cell>
          <cell r="T446">
            <v>0</v>
          </cell>
          <cell r="AG446">
            <v>0</v>
          </cell>
        </row>
        <row r="447">
          <cell r="F447">
            <v>0</v>
          </cell>
          <cell r="M447">
            <v>0</v>
          </cell>
          <cell r="S447">
            <v>0</v>
          </cell>
          <cell r="T447">
            <v>0</v>
          </cell>
          <cell r="AG447">
            <v>0</v>
          </cell>
        </row>
        <row r="448">
          <cell r="F448">
            <v>0</v>
          </cell>
          <cell r="M448">
            <v>0</v>
          </cell>
          <cell r="S448">
            <v>0</v>
          </cell>
          <cell r="T448">
            <v>0</v>
          </cell>
          <cell r="AG448">
            <v>0</v>
          </cell>
        </row>
        <row r="449">
          <cell r="F449">
            <v>0</v>
          </cell>
          <cell r="M449">
            <v>0</v>
          </cell>
          <cell r="S449">
            <v>0</v>
          </cell>
          <cell r="T449">
            <v>0</v>
          </cell>
          <cell r="AG449">
            <v>0</v>
          </cell>
        </row>
        <row r="450">
          <cell r="F450">
            <v>0</v>
          </cell>
          <cell r="M450">
            <v>0</v>
          </cell>
          <cell r="S450">
            <v>0</v>
          </cell>
          <cell r="T450">
            <v>0</v>
          </cell>
          <cell r="AG450">
            <v>0</v>
          </cell>
        </row>
        <row r="451">
          <cell r="F451">
            <v>0</v>
          </cell>
          <cell r="M451">
            <v>0</v>
          </cell>
          <cell r="S451">
            <v>0</v>
          </cell>
          <cell r="T451">
            <v>0</v>
          </cell>
          <cell r="AG451">
            <v>0</v>
          </cell>
        </row>
        <row r="452">
          <cell r="F452">
            <v>0</v>
          </cell>
          <cell r="M452">
            <v>0</v>
          </cell>
          <cell r="S452">
            <v>0</v>
          </cell>
          <cell r="T452">
            <v>0</v>
          </cell>
          <cell r="AG452">
            <v>0</v>
          </cell>
        </row>
        <row r="453">
          <cell r="F453">
            <v>0</v>
          </cell>
          <cell r="M453">
            <v>0</v>
          </cell>
          <cell r="S453">
            <v>0</v>
          </cell>
          <cell r="T453">
            <v>0</v>
          </cell>
          <cell r="AG453">
            <v>0</v>
          </cell>
        </row>
        <row r="454">
          <cell r="F454">
            <v>0</v>
          </cell>
          <cell r="M454">
            <v>0</v>
          </cell>
          <cell r="S454">
            <v>0</v>
          </cell>
          <cell r="T454">
            <v>0</v>
          </cell>
          <cell r="AG454">
            <v>0</v>
          </cell>
        </row>
        <row r="455">
          <cell r="F455">
            <v>0</v>
          </cell>
          <cell r="M455">
            <v>0</v>
          </cell>
          <cell r="S455">
            <v>0</v>
          </cell>
          <cell r="T455">
            <v>0</v>
          </cell>
          <cell r="AG455">
            <v>0</v>
          </cell>
        </row>
        <row r="456">
          <cell r="F456">
            <v>0</v>
          </cell>
          <cell r="M456">
            <v>0</v>
          </cell>
          <cell r="S456">
            <v>0</v>
          </cell>
          <cell r="T456">
            <v>0</v>
          </cell>
          <cell r="AG456">
            <v>0</v>
          </cell>
        </row>
        <row r="457">
          <cell r="F457">
            <v>0</v>
          </cell>
          <cell r="M457">
            <v>0</v>
          </cell>
          <cell r="S457">
            <v>0</v>
          </cell>
          <cell r="T457">
            <v>0</v>
          </cell>
          <cell r="AG457">
            <v>0</v>
          </cell>
        </row>
        <row r="458">
          <cell r="F458">
            <v>0</v>
          </cell>
          <cell r="M458">
            <v>0</v>
          </cell>
          <cell r="S458">
            <v>0</v>
          </cell>
          <cell r="T458">
            <v>0</v>
          </cell>
          <cell r="AG458">
            <v>0</v>
          </cell>
        </row>
        <row r="459">
          <cell r="F459">
            <v>0</v>
          </cell>
          <cell r="M459">
            <v>0</v>
          </cell>
          <cell r="S459">
            <v>0</v>
          </cell>
          <cell r="T459">
            <v>0</v>
          </cell>
          <cell r="AG459">
            <v>0</v>
          </cell>
        </row>
        <row r="460">
          <cell r="F460">
            <v>0</v>
          </cell>
          <cell r="M460">
            <v>0</v>
          </cell>
          <cell r="S460">
            <v>0</v>
          </cell>
          <cell r="T460">
            <v>0</v>
          </cell>
          <cell r="AG460">
            <v>0</v>
          </cell>
        </row>
        <row r="461">
          <cell r="F461">
            <v>0</v>
          </cell>
          <cell r="M461">
            <v>0</v>
          </cell>
          <cell r="S461">
            <v>0</v>
          </cell>
          <cell r="T461">
            <v>0</v>
          </cell>
          <cell r="AG461">
            <v>0</v>
          </cell>
        </row>
        <row r="462">
          <cell r="F462">
            <v>0</v>
          </cell>
          <cell r="M462">
            <v>0</v>
          </cell>
          <cell r="S462">
            <v>0</v>
          </cell>
          <cell r="T462">
            <v>0</v>
          </cell>
          <cell r="AG462">
            <v>0</v>
          </cell>
        </row>
        <row r="463">
          <cell r="F463">
            <v>0</v>
          </cell>
          <cell r="M463">
            <v>0</v>
          </cell>
          <cell r="S463">
            <v>0</v>
          </cell>
          <cell r="T463">
            <v>0</v>
          </cell>
          <cell r="AG463">
            <v>0</v>
          </cell>
        </row>
        <row r="464">
          <cell r="F464">
            <v>0</v>
          </cell>
          <cell r="M464">
            <v>0</v>
          </cell>
          <cell r="S464">
            <v>0</v>
          </cell>
          <cell r="T464">
            <v>0</v>
          </cell>
          <cell r="AG464">
            <v>0</v>
          </cell>
        </row>
        <row r="465">
          <cell r="F465">
            <v>0</v>
          </cell>
          <cell r="M465">
            <v>0</v>
          </cell>
          <cell r="S465">
            <v>0</v>
          </cell>
          <cell r="T465">
            <v>0</v>
          </cell>
          <cell r="AG465">
            <v>0</v>
          </cell>
        </row>
        <row r="466">
          <cell r="F466">
            <v>0</v>
          </cell>
          <cell r="M466">
            <v>0</v>
          </cell>
          <cell r="S466">
            <v>0</v>
          </cell>
          <cell r="T466">
            <v>0</v>
          </cell>
          <cell r="AG466">
            <v>0</v>
          </cell>
        </row>
        <row r="467">
          <cell r="F467">
            <v>0</v>
          </cell>
          <cell r="M467">
            <v>0</v>
          </cell>
          <cell r="S467">
            <v>0</v>
          </cell>
          <cell r="T467">
            <v>0</v>
          </cell>
          <cell r="AG467">
            <v>0</v>
          </cell>
        </row>
        <row r="468">
          <cell r="F468">
            <v>0</v>
          </cell>
          <cell r="M468">
            <v>0</v>
          </cell>
          <cell r="S468">
            <v>0</v>
          </cell>
          <cell r="T468">
            <v>0</v>
          </cell>
          <cell r="AG468">
            <v>0</v>
          </cell>
        </row>
        <row r="469">
          <cell r="F469">
            <v>0</v>
          </cell>
          <cell r="M469">
            <v>0</v>
          </cell>
          <cell r="S469">
            <v>0</v>
          </cell>
          <cell r="T469">
            <v>0</v>
          </cell>
          <cell r="AG469">
            <v>0</v>
          </cell>
        </row>
        <row r="470">
          <cell r="F470">
            <v>0</v>
          </cell>
          <cell r="M470">
            <v>0</v>
          </cell>
          <cell r="S470">
            <v>0</v>
          </cell>
          <cell r="T470">
            <v>0</v>
          </cell>
          <cell r="AG470">
            <v>0</v>
          </cell>
        </row>
        <row r="471">
          <cell r="F471">
            <v>0</v>
          </cell>
          <cell r="M471">
            <v>0</v>
          </cell>
          <cell r="S471">
            <v>0</v>
          </cell>
          <cell r="T471">
            <v>0</v>
          </cell>
          <cell r="AG471">
            <v>0</v>
          </cell>
        </row>
        <row r="472">
          <cell r="F472">
            <v>0</v>
          </cell>
          <cell r="M472">
            <v>0</v>
          </cell>
          <cell r="S472">
            <v>0</v>
          </cell>
          <cell r="T472">
            <v>0</v>
          </cell>
          <cell r="AG472">
            <v>0</v>
          </cell>
        </row>
        <row r="473">
          <cell r="F473">
            <v>0</v>
          </cell>
          <cell r="M473">
            <v>0</v>
          </cell>
          <cell r="S473">
            <v>0</v>
          </cell>
          <cell r="T473">
            <v>0</v>
          </cell>
          <cell r="AG473">
            <v>0</v>
          </cell>
        </row>
        <row r="474">
          <cell r="F474">
            <v>0</v>
          </cell>
          <cell r="M474">
            <v>0</v>
          </cell>
          <cell r="S474">
            <v>0</v>
          </cell>
          <cell r="T474">
            <v>0</v>
          </cell>
          <cell r="AG474">
            <v>0</v>
          </cell>
        </row>
        <row r="475">
          <cell r="F475">
            <v>0</v>
          </cell>
          <cell r="M475">
            <v>0</v>
          </cell>
          <cell r="S475">
            <v>0</v>
          </cell>
          <cell r="T475">
            <v>0</v>
          </cell>
          <cell r="AG475">
            <v>0</v>
          </cell>
        </row>
        <row r="476">
          <cell r="F476">
            <v>0</v>
          </cell>
          <cell r="M476">
            <v>0</v>
          </cell>
          <cell r="S476">
            <v>0</v>
          </cell>
          <cell r="T476">
            <v>0</v>
          </cell>
          <cell r="AG476">
            <v>0</v>
          </cell>
        </row>
        <row r="477">
          <cell r="F477">
            <v>0</v>
          </cell>
          <cell r="M477">
            <v>0</v>
          </cell>
          <cell r="S477">
            <v>0</v>
          </cell>
          <cell r="T477">
            <v>0</v>
          </cell>
          <cell r="AG477">
            <v>0</v>
          </cell>
        </row>
        <row r="478">
          <cell r="F478">
            <v>0</v>
          </cell>
          <cell r="M478">
            <v>0</v>
          </cell>
          <cell r="S478">
            <v>0</v>
          </cell>
          <cell r="T478">
            <v>0</v>
          </cell>
          <cell r="AG478">
            <v>0</v>
          </cell>
        </row>
        <row r="479">
          <cell r="F479">
            <v>0</v>
          </cell>
          <cell r="M479">
            <v>0</v>
          </cell>
          <cell r="S479">
            <v>0</v>
          </cell>
          <cell r="T479">
            <v>0</v>
          </cell>
          <cell r="AG479">
            <v>0</v>
          </cell>
        </row>
        <row r="480">
          <cell r="F480">
            <v>0</v>
          </cell>
          <cell r="M480">
            <v>0</v>
          </cell>
          <cell r="S480">
            <v>0</v>
          </cell>
          <cell r="T480">
            <v>0</v>
          </cell>
          <cell r="AG480">
            <v>0</v>
          </cell>
        </row>
        <row r="481">
          <cell r="F481">
            <v>0</v>
          </cell>
          <cell r="M481">
            <v>0</v>
          </cell>
          <cell r="S481">
            <v>0</v>
          </cell>
          <cell r="T481">
            <v>0</v>
          </cell>
          <cell r="AG481">
            <v>0</v>
          </cell>
        </row>
        <row r="482">
          <cell r="F482">
            <v>0</v>
          </cell>
          <cell r="M482">
            <v>0</v>
          </cell>
          <cell r="S482">
            <v>0</v>
          </cell>
          <cell r="T482">
            <v>0</v>
          </cell>
          <cell r="AG482">
            <v>0</v>
          </cell>
        </row>
        <row r="483">
          <cell r="F483">
            <v>0</v>
          </cell>
          <cell r="M483">
            <v>0</v>
          </cell>
          <cell r="S483">
            <v>0</v>
          </cell>
          <cell r="T483">
            <v>0</v>
          </cell>
          <cell r="AG483">
            <v>0</v>
          </cell>
        </row>
        <row r="484">
          <cell r="F484">
            <v>0</v>
          </cell>
          <cell r="M484">
            <v>0</v>
          </cell>
          <cell r="S484">
            <v>0</v>
          </cell>
          <cell r="T484">
            <v>0</v>
          </cell>
          <cell r="AG484">
            <v>0</v>
          </cell>
        </row>
        <row r="485">
          <cell r="F485">
            <v>0</v>
          </cell>
          <cell r="M485">
            <v>0</v>
          </cell>
          <cell r="S485">
            <v>0</v>
          </cell>
          <cell r="T485">
            <v>0</v>
          </cell>
          <cell r="AG485">
            <v>0</v>
          </cell>
        </row>
        <row r="486">
          <cell r="F486">
            <v>0</v>
          </cell>
          <cell r="M486">
            <v>0</v>
          </cell>
          <cell r="S486">
            <v>0</v>
          </cell>
          <cell r="T486">
            <v>0</v>
          </cell>
          <cell r="AG486">
            <v>0</v>
          </cell>
        </row>
        <row r="487">
          <cell r="F487">
            <v>0</v>
          </cell>
          <cell r="M487">
            <v>0</v>
          </cell>
          <cell r="S487">
            <v>0</v>
          </cell>
          <cell r="T487">
            <v>0</v>
          </cell>
          <cell r="AG487">
            <v>0</v>
          </cell>
        </row>
        <row r="488">
          <cell r="F488">
            <v>0</v>
          </cell>
          <cell r="M488">
            <v>0</v>
          </cell>
          <cell r="S488">
            <v>0</v>
          </cell>
          <cell r="T488">
            <v>0</v>
          </cell>
          <cell r="AG488">
            <v>0</v>
          </cell>
        </row>
        <row r="489">
          <cell r="F489">
            <v>0</v>
          </cell>
          <cell r="M489">
            <v>0</v>
          </cell>
          <cell r="S489">
            <v>0</v>
          </cell>
          <cell r="T489">
            <v>0</v>
          </cell>
          <cell r="AG489">
            <v>0</v>
          </cell>
        </row>
        <row r="490">
          <cell r="F490">
            <v>0</v>
          </cell>
          <cell r="M490">
            <v>0</v>
          </cell>
          <cell r="S490">
            <v>0</v>
          </cell>
          <cell r="T490">
            <v>0</v>
          </cell>
          <cell r="AG490">
            <v>0</v>
          </cell>
        </row>
        <row r="491">
          <cell r="F491">
            <v>0</v>
          </cell>
          <cell r="M491">
            <v>0</v>
          </cell>
          <cell r="S491">
            <v>0</v>
          </cell>
          <cell r="T491">
            <v>0</v>
          </cell>
          <cell r="AG491">
            <v>0</v>
          </cell>
        </row>
        <row r="492">
          <cell r="F492">
            <v>0</v>
          </cell>
          <cell r="M492">
            <v>0</v>
          </cell>
          <cell r="S492">
            <v>0</v>
          </cell>
          <cell r="T492">
            <v>0</v>
          </cell>
          <cell r="AG492">
            <v>0</v>
          </cell>
        </row>
        <row r="493">
          <cell r="F493">
            <v>0</v>
          </cell>
          <cell r="M493">
            <v>0</v>
          </cell>
          <cell r="S493">
            <v>0</v>
          </cell>
          <cell r="T493">
            <v>0</v>
          </cell>
          <cell r="AG493">
            <v>0</v>
          </cell>
        </row>
        <row r="494">
          <cell r="F494">
            <v>0</v>
          </cell>
          <cell r="M494">
            <v>0</v>
          </cell>
          <cell r="S494">
            <v>0</v>
          </cell>
          <cell r="T494">
            <v>0</v>
          </cell>
          <cell r="AG494">
            <v>0</v>
          </cell>
        </row>
        <row r="495">
          <cell r="F495">
            <v>0</v>
          </cell>
          <cell r="M495">
            <v>0</v>
          </cell>
          <cell r="S495">
            <v>0</v>
          </cell>
          <cell r="T495">
            <v>0</v>
          </cell>
          <cell r="AG495">
            <v>0</v>
          </cell>
        </row>
        <row r="496">
          <cell r="F496">
            <v>0</v>
          </cell>
          <cell r="M496">
            <v>0</v>
          </cell>
          <cell r="S496">
            <v>0</v>
          </cell>
          <cell r="T496">
            <v>0</v>
          </cell>
          <cell r="AG496">
            <v>0</v>
          </cell>
        </row>
        <row r="497">
          <cell r="F497">
            <v>0</v>
          </cell>
          <cell r="M497">
            <v>0</v>
          </cell>
          <cell r="S497">
            <v>0</v>
          </cell>
          <cell r="T497">
            <v>0</v>
          </cell>
          <cell r="AG497">
            <v>0</v>
          </cell>
        </row>
        <row r="498">
          <cell r="F498">
            <v>0</v>
          </cell>
          <cell r="M498">
            <v>0</v>
          </cell>
          <cell r="S498">
            <v>0</v>
          </cell>
          <cell r="T498">
            <v>0</v>
          </cell>
          <cell r="AG498">
            <v>0</v>
          </cell>
        </row>
        <row r="499">
          <cell r="F499">
            <v>0</v>
          </cell>
          <cell r="M499">
            <v>0</v>
          </cell>
          <cell r="S499">
            <v>0</v>
          </cell>
          <cell r="T499">
            <v>0</v>
          </cell>
          <cell r="AG499">
            <v>0</v>
          </cell>
        </row>
        <row r="500">
          <cell r="F500">
            <v>0</v>
          </cell>
          <cell r="M500">
            <v>0</v>
          </cell>
          <cell r="S500">
            <v>0</v>
          </cell>
          <cell r="T500">
            <v>0</v>
          </cell>
          <cell r="AG500">
            <v>0</v>
          </cell>
        </row>
        <row r="501">
          <cell r="F501">
            <v>0</v>
          </cell>
          <cell r="M501">
            <v>0</v>
          </cell>
          <cell r="S501">
            <v>0</v>
          </cell>
          <cell r="T501">
            <v>0</v>
          </cell>
          <cell r="AG501">
            <v>0</v>
          </cell>
        </row>
        <row r="502">
          <cell r="F502">
            <v>0</v>
          </cell>
          <cell r="M502">
            <v>0</v>
          </cell>
          <cell r="S502">
            <v>0</v>
          </cell>
          <cell r="T502">
            <v>0</v>
          </cell>
          <cell r="AG502">
            <v>0</v>
          </cell>
        </row>
        <row r="503">
          <cell r="F503">
            <v>0</v>
          </cell>
          <cell r="M503">
            <v>0</v>
          </cell>
          <cell r="S503">
            <v>0</v>
          </cell>
          <cell r="T503">
            <v>0</v>
          </cell>
          <cell r="AG503">
            <v>0</v>
          </cell>
        </row>
        <row r="504">
          <cell r="F504">
            <v>0</v>
          </cell>
          <cell r="M504">
            <v>0</v>
          </cell>
          <cell r="S504">
            <v>0</v>
          </cell>
          <cell r="T504">
            <v>0</v>
          </cell>
          <cell r="AG504">
            <v>0</v>
          </cell>
        </row>
        <row r="505">
          <cell r="F505">
            <v>0</v>
          </cell>
          <cell r="M505">
            <v>0</v>
          </cell>
          <cell r="S505">
            <v>0</v>
          </cell>
          <cell r="T505">
            <v>0</v>
          </cell>
          <cell r="AG505">
            <v>0</v>
          </cell>
        </row>
        <row r="506">
          <cell r="F506">
            <v>0</v>
          </cell>
          <cell r="M506">
            <v>0</v>
          </cell>
          <cell r="S506">
            <v>0</v>
          </cell>
          <cell r="T506">
            <v>0</v>
          </cell>
          <cell r="AG506">
            <v>0</v>
          </cell>
        </row>
        <row r="507">
          <cell r="F507">
            <v>0</v>
          </cell>
          <cell r="M507">
            <v>0</v>
          </cell>
          <cell r="S507">
            <v>0</v>
          </cell>
          <cell r="T507">
            <v>0</v>
          </cell>
          <cell r="AG507">
            <v>0</v>
          </cell>
        </row>
        <row r="508">
          <cell r="F508">
            <v>0</v>
          </cell>
          <cell r="M508">
            <v>0</v>
          </cell>
          <cell r="S508">
            <v>0</v>
          </cell>
          <cell r="T508">
            <v>0</v>
          </cell>
          <cell r="AG508">
            <v>0</v>
          </cell>
        </row>
        <row r="509">
          <cell r="F509">
            <v>0</v>
          </cell>
          <cell r="M509">
            <v>0</v>
          </cell>
          <cell r="S509">
            <v>0</v>
          </cell>
          <cell r="T509">
            <v>0</v>
          </cell>
          <cell r="AG509">
            <v>0</v>
          </cell>
        </row>
        <row r="510">
          <cell r="F510">
            <v>0</v>
          </cell>
          <cell r="M510">
            <v>0</v>
          </cell>
          <cell r="S510">
            <v>0</v>
          </cell>
          <cell r="T510">
            <v>0</v>
          </cell>
          <cell r="AG510">
            <v>0</v>
          </cell>
        </row>
        <row r="511">
          <cell r="F511">
            <v>0</v>
          </cell>
          <cell r="M511">
            <v>0</v>
          </cell>
          <cell r="S511">
            <v>0</v>
          </cell>
          <cell r="T511">
            <v>0</v>
          </cell>
          <cell r="AG511">
            <v>0</v>
          </cell>
        </row>
        <row r="512">
          <cell r="F512">
            <v>0</v>
          </cell>
          <cell r="M512">
            <v>0</v>
          </cell>
          <cell r="S512">
            <v>0</v>
          </cell>
          <cell r="T512">
            <v>0</v>
          </cell>
          <cell r="AG512">
            <v>0</v>
          </cell>
        </row>
        <row r="513">
          <cell r="F513">
            <v>0</v>
          </cell>
          <cell r="M513">
            <v>0</v>
          </cell>
          <cell r="S513">
            <v>0</v>
          </cell>
          <cell r="T513">
            <v>0</v>
          </cell>
          <cell r="AG513">
            <v>0</v>
          </cell>
        </row>
        <row r="514">
          <cell r="F514">
            <v>0</v>
          </cell>
          <cell r="M514">
            <v>0</v>
          </cell>
          <cell r="S514">
            <v>0</v>
          </cell>
          <cell r="T514">
            <v>0</v>
          </cell>
          <cell r="AG514">
            <v>0</v>
          </cell>
        </row>
        <row r="515">
          <cell r="F515">
            <v>0</v>
          </cell>
          <cell r="M515">
            <v>0</v>
          </cell>
          <cell r="S515">
            <v>0</v>
          </cell>
          <cell r="T515">
            <v>0</v>
          </cell>
          <cell r="AG515">
            <v>0</v>
          </cell>
        </row>
        <row r="516">
          <cell r="F516">
            <v>0</v>
          </cell>
          <cell r="M516">
            <v>0</v>
          </cell>
          <cell r="S516">
            <v>0</v>
          </cell>
          <cell r="T516">
            <v>0</v>
          </cell>
          <cell r="AG516">
            <v>0</v>
          </cell>
        </row>
        <row r="517">
          <cell r="F517">
            <v>0</v>
          </cell>
          <cell r="M517">
            <v>0</v>
          </cell>
          <cell r="S517">
            <v>0</v>
          </cell>
          <cell r="T517">
            <v>0</v>
          </cell>
          <cell r="AG517">
            <v>0</v>
          </cell>
        </row>
        <row r="518">
          <cell r="F518">
            <v>0</v>
          </cell>
          <cell r="M518">
            <v>0</v>
          </cell>
          <cell r="S518">
            <v>0</v>
          </cell>
          <cell r="T518">
            <v>0</v>
          </cell>
          <cell r="AG518">
            <v>0</v>
          </cell>
        </row>
        <row r="519">
          <cell r="F519">
            <v>0</v>
          </cell>
          <cell r="M519">
            <v>0</v>
          </cell>
          <cell r="S519">
            <v>0</v>
          </cell>
          <cell r="T519">
            <v>0</v>
          </cell>
          <cell r="AG519">
            <v>0</v>
          </cell>
        </row>
        <row r="520">
          <cell r="F520">
            <v>0</v>
          </cell>
          <cell r="M520">
            <v>0</v>
          </cell>
          <cell r="S520">
            <v>0</v>
          </cell>
          <cell r="T520">
            <v>0</v>
          </cell>
          <cell r="AG520">
            <v>0</v>
          </cell>
        </row>
        <row r="521">
          <cell r="F521">
            <v>0</v>
          </cell>
          <cell r="M521">
            <v>0</v>
          </cell>
          <cell r="S521">
            <v>0</v>
          </cell>
          <cell r="T521">
            <v>0</v>
          </cell>
          <cell r="AG521">
            <v>0</v>
          </cell>
        </row>
        <row r="522">
          <cell r="F522">
            <v>0</v>
          </cell>
          <cell r="M522">
            <v>0</v>
          </cell>
          <cell r="S522">
            <v>0</v>
          </cell>
          <cell r="T522">
            <v>0</v>
          </cell>
          <cell r="AG522">
            <v>0</v>
          </cell>
        </row>
        <row r="523">
          <cell r="F523">
            <v>0</v>
          </cell>
          <cell r="M523">
            <v>0</v>
          </cell>
          <cell r="S523">
            <v>0</v>
          </cell>
          <cell r="T523">
            <v>0</v>
          </cell>
          <cell r="AG523">
            <v>0</v>
          </cell>
        </row>
        <row r="524">
          <cell r="F524">
            <v>0</v>
          </cell>
          <cell r="M524">
            <v>0</v>
          </cell>
          <cell r="S524">
            <v>0</v>
          </cell>
          <cell r="T524">
            <v>0</v>
          </cell>
          <cell r="AG524">
            <v>0</v>
          </cell>
        </row>
        <row r="525">
          <cell r="F525">
            <v>0</v>
          </cell>
          <cell r="M525">
            <v>0</v>
          </cell>
          <cell r="S525">
            <v>0</v>
          </cell>
          <cell r="T525">
            <v>0</v>
          </cell>
          <cell r="AG525">
            <v>0</v>
          </cell>
        </row>
        <row r="526">
          <cell r="F526">
            <v>0</v>
          </cell>
          <cell r="M526">
            <v>0</v>
          </cell>
          <cell r="S526">
            <v>0</v>
          </cell>
          <cell r="T526">
            <v>0</v>
          </cell>
          <cell r="AG526">
            <v>0</v>
          </cell>
        </row>
        <row r="527">
          <cell r="F527">
            <v>0</v>
          </cell>
          <cell r="M527">
            <v>0</v>
          </cell>
          <cell r="S527">
            <v>0</v>
          </cell>
          <cell r="T527">
            <v>0</v>
          </cell>
          <cell r="AG527">
            <v>0</v>
          </cell>
        </row>
        <row r="528">
          <cell r="F528">
            <v>0</v>
          </cell>
          <cell r="M528">
            <v>0</v>
          </cell>
          <cell r="S528">
            <v>0</v>
          </cell>
          <cell r="T528">
            <v>0</v>
          </cell>
          <cell r="AG528">
            <v>0</v>
          </cell>
        </row>
        <row r="529">
          <cell r="F529">
            <v>0</v>
          </cell>
          <cell r="M529">
            <v>0</v>
          </cell>
          <cell r="S529">
            <v>0</v>
          </cell>
          <cell r="T529">
            <v>0</v>
          </cell>
          <cell r="AG529">
            <v>0</v>
          </cell>
        </row>
        <row r="530">
          <cell r="F530">
            <v>0</v>
          </cell>
          <cell r="M530">
            <v>0</v>
          </cell>
          <cell r="S530">
            <v>0</v>
          </cell>
          <cell r="T530">
            <v>0</v>
          </cell>
          <cell r="AG530">
            <v>0</v>
          </cell>
        </row>
        <row r="531">
          <cell r="F531">
            <v>0</v>
          </cell>
          <cell r="M531">
            <v>0</v>
          </cell>
          <cell r="S531">
            <v>0</v>
          </cell>
          <cell r="T531">
            <v>0</v>
          </cell>
          <cell r="AG531">
            <v>0</v>
          </cell>
        </row>
        <row r="532">
          <cell r="F532">
            <v>0</v>
          </cell>
          <cell r="M532">
            <v>0</v>
          </cell>
          <cell r="S532">
            <v>0</v>
          </cell>
          <cell r="T532">
            <v>0</v>
          </cell>
          <cell r="AG532">
            <v>0</v>
          </cell>
        </row>
        <row r="533">
          <cell r="F533">
            <v>0</v>
          </cell>
          <cell r="M533">
            <v>0</v>
          </cell>
          <cell r="S533">
            <v>0</v>
          </cell>
          <cell r="T533">
            <v>0</v>
          </cell>
          <cell r="AG533">
            <v>0</v>
          </cell>
        </row>
        <row r="534">
          <cell r="F534">
            <v>0</v>
          </cell>
          <cell r="M534">
            <v>0</v>
          </cell>
          <cell r="S534">
            <v>0</v>
          </cell>
          <cell r="T534">
            <v>0</v>
          </cell>
          <cell r="AG534">
            <v>0</v>
          </cell>
        </row>
        <row r="535">
          <cell r="F535">
            <v>0</v>
          </cell>
          <cell r="M535">
            <v>0</v>
          </cell>
          <cell r="S535">
            <v>0</v>
          </cell>
          <cell r="T535">
            <v>0</v>
          </cell>
          <cell r="AG535">
            <v>0</v>
          </cell>
        </row>
        <row r="536">
          <cell r="F536">
            <v>0</v>
          </cell>
          <cell r="M536">
            <v>0</v>
          </cell>
          <cell r="S536">
            <v>0</v>
          </cell>
          <cell r="T536">
            <v>0</v>
          </cell>
          <cell r="AG536">
            <v>0</v>
          </cell>
        </row>
        <row r="537">
          <cell r="F537">
            <v>0</v>
          </cell>
          <cell r="M537">
            <v>0</v>
          </cell>
          <cell r="S537">
            <v>0</v>
          </cell>
          <cell r="T537">
            <v>0</v>
          </cell>
          <cell r="AG537">
            <v>0</v>
          </cell>
        </row>
        <row r="538">
          <cell r="F538">
            <v>0</v>
          </cell>
          <cell r="M538">
            <v>0</v>
          </cell>
          <cell r="S538">
            <v>0</v>
          </cell>
          <cell r="T538">
            <v>0</v>
          </cell>
          <cell r="AG538">
            <v>0</v>
          </cell>
        </row>
        <row r="539">
          <cell r="F539">
            <v>0</v>
          </cell>
          <cell r="M539">
            <v>0</v>
          </cell>
          <cell r="S539">
            <v>0</v>
          </cell>
          <cell r="T539">
            <v>0</v>
          </cell>
          <cell r="AG539">
            <v>0</v>
          </cell>
        </row>
        <row r="540">
          <cell r="F540">
            <v>0</v>
          </cell>
          <cell r="M540">
            <v>0</v>
          </cell>
          <cell r="S540">
            <v>0</v>
          </cell>
          <cell r="T540">
            <v>0</v>
          </cell>
          <cell r="AG540">
            <v>0</v>
          </cell>
        </row>
        <row r="541">
          <cell r="F541">
            <v>0</v>
          </cell>
          <cell r="M541">
            <v>0</v>
          </cell>
          <cell r="S541">
            <v>0</v>
          </cell>
          <cell r="T541">
            <v>0</v>
          </cell>
          <cell r="AG541">
            <v>0</v>
          </cell>
        </row>
        <row r="542">
          <cell r="F542">
            <v>0</v>
          </cell>
          <cell r="M542">
            <v>0</v>
          </cell>
          <cell r="S542">
            <v>0</v>
          </cell>
          <cell r="T542">
            <v>0</v>
          </cell>
          <cell r="AG542">
            <v>0</v>
          </cell>
        </row>
        <row r="543">
          <cell r="F543">
            <v>0</v>
          </cell>
          <cell r="M543">
            <v>0</v>
          </cell>
          <cell r="S543">
            <v>0</v>
          </cell>
          <cell r="T543">
            <v>0</v>
          </cell>
          <cell r="AG543">
            <v>0</v>
          </cell>
        </row>
        <row r="544">
          <cell r="F544">
            <v>0</v>
          </cell>
          <cell r="M544">
            <v>0</v>
          </cell>
          <cell r="S544">
            <v>0</v>
          </cell>
          <cell r="T544">
            <v>0</v>
          </cell>
          <cell r="AG544">
            <v>0</v>
          </cell>
        </row>
        <row r="545">
          <cell r="F545">
            <v>0</v>
          </cell>
          <cell r="M545">
            <v>0</v>
          </cell>
          <cell r="S545">
            <v>0</v>
          </cell>
          <cell r="T545">
            <v>0</v>
          </cell>
          <cell r="AG545">
            <v>0</v>
          </cell>
        </row>
        <row r="546">
          <cell r="F546">
            <v>0</v>
          </cell>
          <cell r="M546">
            <v>0</v>
          </cell>
          <cell r="S546">
            <v>0</v>
          </cell>
          <cell r="T546">
            <v>0</v>
          </cell>
          <cell r="AG546">
            <v>0</v>
          </cell>
        </row>
        <row r="547">
          <cell r="F547">
            <v>0</v>
          </cell>
          <cell r="M547">
            <v>0</v>
          </cell>
          <cell r="S547">
            <v>0</v>
          </cell>
          <cell r="T547">
            <v>0</v>
          </cell>
          <cell r="AG547">
            <v>0</v>
          </cell>
        </row>
        <row r="548">
          <cell r="F548">
            <v>0</v>
          </cell>
          <cell r="M548">
            <v>0</v>
          </cell>
          <cell r="S548">
            <v>0</v>
          </cell>
          <cell r="T548">
            <v>0</v>
          </cell>
          <cell r="AG548">
            <v>0</v>
          </cell>
        </row>
        <row r="549">
          <cell r="F549">
            <v>0</v>
          </cell>
          <cell r="M549">
            <v>0</v>
          </cell>
          <cell r="S549">
            <v>0</v>
          </cell>
          <cell r="T549">
            <v>0</v>
          </cell>
          <cell r="AG549">
            <v>0</v>
          </cell>
        </row>
        <row r="550">
          <cell r="F550">
            <v>0</v>
          </cell>
          <cell r="M550">
            <v>0</v>
          </cell>
          <cell r="S550">
            <v>0</v>
          </cell>
          <cell r="T550">
            <v>0</v>
          </cell>
          <cell r="AG550">
            <v>0</v>
          </cell>
        </row>
        <row r="551">
          <cell r="F551">
            <v>0</v>
          </cell>
          <cell r="M551">
            <v>0</v>
          </cell>
          <cell r="S551">
            <v>0</v>
          </cell>
          <cell r="T551">
            <v>0</v>
          </cell>
          <cell r="AG551">
            <v>0</v>
          </cell>
        </row>
        <row r="552">
          <cell r="F552">
            <v>0</v>
          </cell>
          <cell r="M552">
            <v>0</v>
          </cell>
          <cell r="S552">
            <v>0</v>
          </cell>
          <cell r="T552">
            <v>0</v>
          </cell>
          <cell r="AG552">
            <v>0</v>
          </cell>
        </row>
        <row r="553">
          <cell r="F553">
            <v>0</v>
          </cell>
          <cell r="M553">
            <v>0</v>
          </cell>
          <cell r="S553">
            <v>0</v>
          </cell>
          <cell r="T553">
            <v>0</v>
          </cell>
          <cell r="AG553">
            <v>0</v>
          </cell>
        </row>
        <row r="554">
          <cell r="F554">
            <v>0</v>
          </cell>
          <cell r="M554">
            <v>0</v>
          </cell>
          <cell r="S554">
            <v>0</v>
          </cell>
          <cell r="T554">
            <v>0</v>
          </cell>
          <cell r="AG554">
            <v>0</v>
          </cell>
        </row>
        <row r="555">
          <cell r="F555">
            <v>0</v>
          </cell>
          <cell r="M555">
            <v>0</v>
          </cell>
          <cell r="S555">
            <v>0</v>
          </cell>
          <cell r="T555">
            <v>0</v>
          </cell>
          <cell r="AG555">
            <v>0</v>
          </cell>
        </row>
        <row r="556">
          <cell r="F556">
            <v>0</v>
          </cell>
          <cell r="M556">
            <v>0</v>
          </cell>
          <cell r="S556">
            <v>0</v>
          </cell>
          <cell r="T556">
            <v>0</v>
          </cell>
          <cell r="AG556">
            <v>0</v>
          </cell>
        </row>
        <row r="557">
          <cell r="F557">
            <v>0</v>
          </cell>
          <cell r="M557">
            <v>0</v>
          </cell>
          <cell r="S557">
            <v>0</v>
          </cell>
          <cell r="T557">
            <v>0</v>
          </cell>
          <cell r="AG557">
            <v>0</v>
          </cell>
        </row>
        <row r="558">
          <cell r="F558">
            <v>0</v>
          </cell>
          <cell r="M558">
            <v>0</v>
          </cell>
          <cell r="S558">
            <v>0</v>
          </cell>
          <cell r="T558">
            <v>0</v>
          </cell>
          <cell r="AG558">
            <v>0</v>
          </cell>
        </row>
        <row r="559">
          <cell r="F559">
            <v>0</v>
          </cell>
          <cell r="M559">
            <v>0</v>
          </cell>
          <cell r="S559">
            <v>0</v>
          </cell>
          <cell r="T559">
            <v>0</v>
          </cell>
          <cell r="AG559">
            <v>0</v>
          </cell>
        </row>
        <row r="560">
          <cell r="F560">
            <v>0</v>
          </cell>
          <cell r="M560">
            <v>0</v>
          </cell>
          <cell r="S560">
            <v>0</v>
          </cell>
          <cell r="T560">
            <v>0</v>
          </cell>
          <cell r="AG560">
            <v>0</v>
          </cell>
        </row>
        <row r="561">
          <cell r="F561">
            <v>0</v>
          </cell>
          <cell r="M561">
            <v>0</v>
          </cell>
          <cell r="S561">
            <v>0</v>
          </cell>
          <cell r="T561">
            <v>0</v>
          </cell>
          <cell r="AG561">
            <v>0</v>
          </cell>
        </row>
        <row r="562">
          <cell r="F562">
            <v>0</v>
          </cell>
          <cell r="M562">
            <v>0</v>
          </cell>
          <cell r="S562">
            <v>0</v>
          </cell>
          <cell r="T562">
            <v>0</v>
          </cell>
          <cell r="AG562">
            <v>0</v>
          </cell>
        </row>
        <row r="563">
          <cell r="F563">
            <v>0</v>
          </cell>
          <cell r="M563">
            <v>0</v>
          </cell>
          <cell r="S563">
            <v>0</v>
          </cell>
          <cell r="T563">
            <v>0</v>
          </cell>
          <cell r="AG563">
            <v>0</v>
          </cell>
        </row>
        <row r="564">
          <cell r="F564">
            <v>0</v>
          </cell>
          <cell r="M564">
            <v>0</v>
          </cell>
          <cell r="S564">
            <v>0</v>
          </cell>
          <cell r="T564">
            <v>0</v>
          </cell>
          <cell r="AG564">
            <v>0</v>
          </cell>
        </row>
        <row r="565">
          <cell r="F565">
            <v>0</v>
          </cell>
          <cell r="M565">
            <v>0</v>
          </cell>
          <cell r="S565">
            <v>0</v>
          </cell>
          <cell r="T565">
            <v>0</v>
          </cell>
          <cell r="AG565">
            <v>0</v>
          </cell>
        </row>
        <row r="566">
          <cell r="F566">
            <v>0</v>
          </cell>
          <cell r="M566">
            <v>0</v>
          </cell>
          <cell r="S566">
            <v>0</v>
          </cell>
          <cell r="T566">
            <v>0</v>
          </cell>
          <cell r="AG566">
            <v>0</v>
          </cell>
        </row>
        <row r="567">
          <cell r="F567">
            <v>0</v>
          </cell>
          <cell r="M567">
            <v>0</v>
          </cell>
          <cell r="S567">
            <v>0</v>
          </cell>
          <cell r="T567">
            <v>0</v>
          </cell>
          <cell r="AG567">
            <v>0</v>
          </cell>
        </row>
        <row r="568">
          <cell r="F568">
            <v>0</v>
          </cell>
          <cell r="M568">
            <v>0</v>
          </cell>
          <cell r="S568">
            <v>0</v>
          </cell>
          <cell r="T568">
            <v>0</v>
          </cell>
          <cell r="AG568">
            <v>0</v>
          </cell>
        </row>
        <row r="569">
          <cell r="F569">
            <v>0</v>
          </cell>
          <cell r="M569">
            <v>0</v>
          </cell>
          <cell r="S569">
            <v>0</v>
          </cell>
          <cell r="T569">
            <v>0</v>
          </cell>
          <cell r="AG569">
            <v>0</v>
          </cell>
        </row>
        <row r="570">
          <cell r="F570">
            <v>0</v>
          </cell>
          <cell r="M570">
            <v>0</v>
          </cell>
          <cell r="S570">
            <v>0</v>
          </cell>
          <cell r="T570">
            <v>0</v>
          </cell>
          <cell r="AG570">
            <v>0</v>
          </cell>
        </row>
        <row r="571">
          <cell r="F571">
            <v>0</v>
          </cell>
          <cell r="M571">
            <v>0</v>
          </cell>
          <cell r="S571">
            <v>0</v>
          </cell>
          <cell r="T571">
            <v>0</v>
          </cell>
          <cell r="AG571">
            <v>0</v>
          </cell>
        </row>
        <row r="572">
          <cell r="F572">
            <v>0</v>
          </cell>
          <cell r="M572">
            <v>0</v>
          </cell>
          <cell r="S572">
            <v>0</v>
          </cell>
          <cell r="T572">
            <v>0</v>
          </cell>
          <cell r="AG572">
            <v>0</v>
          </cell>
        </row>
        <row r="573">
          <cell r="F573">
            <v>0</v>
          </cell>
          <cell r="M573">
            <v>0</v>
          </cell>
          <cell r="S573">
            <v>0</v>
          </cell>
          <cell r="T573">
            <v>0</v>
          </cell>
          <cell r="AG573">
            <v>0</v>
          </cell>
        </row>
        <row r="574">
          <cell r="F574">
            <v>0</v>
          </cell>
          <cell r="M574">
            <v>0</v>
          </cell>
          <cell r="S574">
            <v>0</v>
          </cell>
          <cell r="T574">
            <v>0</v>
          </cell>
          <cell r="AG574">
            <v>0</v>
          </cell>
        </row>
        <row r="575">
          <cell r="F575">
            <v>0</v>
          </cell>
          <cell r="M575">
            <v>0</v>
          </cell>
          <cell r="S575">
            <v>0</v>
          </cell>
          <cell r="T575">
            <v>0</v>
          </cell>
          <cell r="AG575">
            <v>0</v>
          </cell>
        </row>
        <row r="576">
          <cell r="F576">
            <v>0</v>
          </cell>
          <cell r="M576">
            <v>0</v>
          </cell>
          <cell r="S576">
            <v>0</v>
          </cell>
          <cell r="T576">
            <v>0</v>
          </cell>
          <cell r="AG576">
            <v>0</v>
          </cell>
        </row>
        <row r="577">
          <cell r="F577">
            <v>0</v>
          </cell>
          <cell r="M577">
            <v>0</v>
          </cell>
          <cell r="S577">
            <v>0</v>
          </cell>
          <cell r="T577">
            <v>0</v>
          </cell>
          <cell r="AG577">
            <v>0</v>
          </cell>
        </row>
        <row r="578">
          <cell r="F578">
            <v>0</v>
          </cell>
          <cell r="M578">
            <v>0</v>
          </cell>
          <cell r="S578">
            <v>0</v>
          </cell>
          <cell r="T578">
            <v>0</v>
          </cell>
          <cell r="AG578">
            <v>0</v>
          </cell>
        </row>
        <row r="579">
          <cell r="F579">
            <v>0</v>
          </cell>
          <cell r="M579">
            <v>0</v>
          </cell>
          <cell r="S579">
            <v>0</v>
          </cell>
          <cell r="T579">
            <v>0</v>
          </cell>
          <cell r="AG579">
            <v>0</v>
          </cell>
        </row>
        <row r="580">
          <cell r="F580">
            <v>0</v>
          </cell>
          <cell r="M580">
            <v>0</v>
          </cell>
          <cell r="S580">
            <v>0</v>
          </cell>
          <cell r="T580">
            <v>0</v>
          </cell>
          <cell r="AG580">
            <v>0</v>
          </cell>
        </row>
        <row r="581">
          <cell r="F581">
            <v>0</v>
          </cell>
          <cell r="M581">
            <v>0</v>
          </cell>
          <cell r="S581">
            <v>0</v>
          </cell>
          <cell r="T581">
            <v>0</v>
          </cell>
          <cell r="AG581">
            <v>0</v>
          </cell>
        </row>
        <row r="582">
          <cell r="F582">
            <v>0</v>
          </cell>
          <cell r="M582">
            <v>0</v>
          </cell>
          <cell r="S582">
            <v>0</v>
          </cell>
          <cell r="T582">
            <v>0</v>
          </cell>
          <cell r="AG582">
            <v>0</v>
          </cell>
        </row>
        <row r="583">
          <cell r="F583">
            <v>0</v>
          </cell>
          <cell r="M583">
            <v>0</v>
          </cell>
          <cell r="S583">
            <v>0</v>
          </cell>
          <cell r="T583">
            <v>0</v>
          </cell>
          <cell r="AG583">
            <v>0</v>
          </cell>
        </row>
        <row r="584">
          <cell r="F584">
            <v>0</v>
          </cell>
          <cell r="M584">
            <v>0</v>
          </cell>
          <cell r="S584">
            <v>0</v>
          </cell>
          <cell r="T584">
            <v>0</v>
          </cell>
          <cell r="AG584">
            <v>0</v>
          </cell>
        </row>
        <row r="585">
          <cell r="F585">
            <v>0</v>
          </cell>
          <cell r="M585">
            <v>0</v>
          </cell>
          <cell r="S585">
            <v>0</v>
          </cell>
          <cell r="T585">
            <v>0</v>
          </cell>
          <cell r="AG585">
            <v>0</v>
          </cell>
        </row>
        <row r="586">
          <cell r="F586">
            <v>0</v>
          </cell>
          <cell r="M586">
            <v>0</v>
          </cell>
          <cell r="S586">
            <v>0</v>
          </cell>
          <cell r="T586">
            <v>0</v>
          </cell>
          <cell r="AG586">
            <v>0</v>
          </cell>
        </row>
        <row r="587">
          <cell r="F587">
            <v>0</v>
          </cell>
          <cell r="M587">
            <v>0</v>
          </cell>
          <cell r="S587">
            <v>0</v>
          </cell>
          <cell r="T587">
            <v>0</v>
          </cell>
          <cell r="AG587">
            <v>0</v>
          </cell>
        </row>
        <row r="588">
          <cell r="F588">
            <v>0</v>
          </cell>
          <cell r="M588">
            <v>0</v>
          </cell>
          <cell r="S588">
            <v>0</v>
          </cell>
          <cell r="T588">
            <v>0</v>
          </cell>
          <cell r="AG588">
            <v>0</v>
          </cell>
        </row>
        <row r="589">
          <cell r="F589">
            <v>0</v>
          </cell>
          <cell r="M589">
            <v>0</v>
          </cell>
          <cell r="S589">
            <v>0</v>
          </cell>
          <cell r="T589">
            <v>0</v>
          </cell>
          <cell r="AG589">
            <v>0</v>
          </cell>
        </row>
        <row r="590">
          <cell r="F590">
            <v>0</v>
          </cell>
          <cell r="M590">
            <v>0</v>
          </cell>
          <cell r="S590">
            <v>0</v>
          </cell>
          <cell r="T590">
            <v>0</v>
          </cell>
          <cell r="AG590">
            <v>0</v>
          </cell>
        </row>
        <row r="591">
          <cell r="F591">
            <v>0</v>
          </cell>
          <cell r="M591">
            <v>0</v>
          </cell>
          <cell r="S591">
            <v>0</v>
          </cell>
          <cell r="T591">
            <v>0</v>
          </cell>
          <cell r="AG591">
            <v>0</v>
          </cell>
        </row>
        <row r="592">
          <cell r="F592">
            <v>0</v>
          </cell>
          <cell r="M592">
            <v>0</v>
          </cell>
          <cell r="S592">
            <v>0</v>
          </cell>
          <cell r="T592">
            <v>0</v>
          </cell>
          <cell r="AG592">
            <v>0</v>
          </cell>
        </row>
        <row r="593">
          <cell r="F593">
            <v>0</v>
          </cell>
          <cell r="M593">
            <v>0</v>
          </cell>
          <cell r="S593">
            <v>0</v>
          </cell>
          <cell r="T593">
            <v>0</v>
          </cell>
          <cell r="AG593">
            <v>0</v>
          </cell>
        </row>
        <row r="594">
          <cell r="F594">
            <v>0</v>
          </cell>
          <cell r="M594">
            <v>0</v>
          </cell>
          <cell r="S594">
            <v>0</v>
          </cell>
          <cell r="T594">
            <v>0</v>
          </cell>
          <cell r="AG594">
            <v>0</v>
          </cell>
        </row>
        <row r="595">
          <cell r="F595">
            <v>0</v>
          </cell>
          <cell r="M595">
            <v>0</v>
          </cell>
          <cell r="S595">
            <v>0</v>
          </cell>
          <cell r="T595">
            <v>0</v>
          </cell>
          <cell r="AG595">
            <v>0</v>
          </cell>
        </row>
        <row r="596">
          <cell r="F596">
            <v>0</v>
          </cell>
          <cell r="M596">
            <v>0</v>
          </cell>
          <cell r="S596">
            <v>0</v>
          </cell>
          <cell r="T596">
            <v>0</v>
          </cell>
          <cell r="AG596">
            <v>0</v>
          </cell>
        </row>
        <row r="597">
          <cell r="F597">
            <v>0</v>
          </cell>
          <cell r="M597">
            <v>0</v>
          </cell>
          <cell r="S597">
            <v>0</v>
          </cell>
          <cell r="T597">
            <v>0</v>
          </cell>
          <cell r="AG597">
            <v>0</v>
          </cell>
        </row>
        <row r="598">
          <cell r="F598">
            <v>0</v>
          </cell>
          <cell r="M598">
            <v>0</v>
          </cell>
          <cell r="S598">
            <v>0</v>
          </cell>
          <cell r="T598">
            <v>0</v>
          </cell>
          <cell r="AG598">
            <v>0</v>
          </cell>
        </row>
        <row r="599">
          <cell r="F599">
            <v>0</v>
          </cell>
          <cell r="M599">
            <v>0</v>
          </cell>
          <cell r="S599">
            <v>0</v>
          </cell>
          <cell r="T599">
            <v>0</v>
          </cell>
          <cell r="AG599">
            <v>0</v>
          </cell>
        </row>
        <row r="600">
          <cell r="F600">
            <v>0</v>
          </cell>
          <cell r="M600">
            <v>0</v>
          </cell>
          <cell r="S600">
            <v>0</v>
          </cell>
          <cell r="T600">
            <v>0</v>
          </cell>
          <cell r="AG600">
            <v>0</v>
          </cell>
        </row>
        <row r="601">
          <cell r="F601">
            <v>0</v>
          </cell>
          <cell r="M601">
            <v>0</v>
          </cell>
          <cell r="S601">
            <v>0</v>
          </cell>
          <cell r="T601">
            <v>0</v>
          </cell>
          <cell r="AG601">
            <v>0</v>
          </cell>
        </row>
        <row r="602">
          <cell r="F602">
            <v>0</v>
          </cell>
          <cell r="M602">
            <v>0</v>
          </cell>
          <cell r="S602">
            <v>0</v>
          </cell>
          <cell r="T602">
            <v>0</v>
          </cell>
          <cell r="AG602">
            <v>0</v>
          </cell>
        </row>
        <row r="603">
          <cell r="F603">
            <v>0</v>
          </cell>
          <cell r="M603">
            <v>0</v>
          </cell>
          <cell r="S603">
            <v>0</v>
          </cell>
          <cell r="T603">
            <v>0</v>
          </cell>
          <cell r="AG603">
            <v>0</v>
          </cell>
        </row>
        <row r="604">
          <cell r="F604">
            <v>0</v>
          </cell>
          <cell r="M604">
            <v>0</v>
          </cell>
          <cell r="S604">
            <v>0</v>
          </cell>
          <cell r="T604">
            <v>0</v>
          </cell>
          <cell r="AG604">
            <v>0</v>
          </cell>
        </row>
        <row r="605">
          <cell r="F605">
            <v>0</v>
          </cell>
          <cell r="M605">
            <v>0</v>
          </cell>
          <cell r="S605">
            <v>0</v>
          </cell>
          <cell r="T605">
            <v>0</v>
          </cell>
          <cell r="AG605">
            <v>0</v>
          </cell>
        </row>
        <row r="606">
          <cell r="F606">
            <v>0</v>
          </cell>
          <cell r="M606">
            <v>0</v>
          </cell>
          <cell r="S606">
            <v>0</v>
          </cell>
          <cell r="T606">
            <v>0</v>
          </cell>
          <cell r="AG606">
            <v>0</v>
          </cell>
        </row>
        <row r="607">
          <cell r="F607">
            <v>0</v>
          </cell>
          <cell r="M607">
            <v>0</v>
          </cell>
          <cell r="S607">
            <v>0</v>
          </cell>
          <cell r="T607">
            <v>0</v>
          </cell>
          <cell r="AG607">
            <v>0</v>
          </cell>
        </row>
        <row r="608">
          <cell r="F608">
            <v>0</v>
          </cell>
          <cell r="M608">
            <v>0</v>
          </cell>
          <cell r="S608">
            <v>0</v>
          </cell>
          <cell r="T608">
            <v>0</v>
          </cell>
          <cell r="AG608">
            <v>0</v>
          </cell>
        </row>
        <row r="609">
          <cell r="F609">
            <v>0</v>
          </cell>
          <cell r="M609">
            <v>0</v>
          </cell>
          <cell r="S609">
            <v>0</v>
          </cell>
          <cell r="T609">
            <v>0</v>
          </cell>
          <cell r="AG609">
            <v>0</v>
          </cell>
        </row>
        <row r="610">
          <cell r="F610">
            <v>0</v>
          </cell>
          <cell r="M610">
            <v>0</v>
          </cell>
          <cell r="S610">
            <v>0</v>
          </cell>
          <cell r="T610">
            <v>0</v>
          </cell>
          <cell r="AG610">
            <v>0</v>
          </cell>
        </row>
        <row r="611">
          <cell r="F611">
            <v>0</v>
          </cell>
          <cell r="M611">
            <v>0</v>
          </cell>
          <cell r="S611">
            <v>0</v>
          </cell>
          <cell r="T611">
            <v>0</v>
          </cell>
          <cell r="AG611">
            <v>0</v>
          </cell>
        </row>
        <row r="612">
          <cell r="F612">
            <v>0</v>
          </cell>
          <cell r="M612">
            <v>0</v>
          </cell>
          <cell r="S612">
            <v>0</v>
          </cell>
          <cell r="T612">
            <v>0</v>
          </cell>
          <cell r="AG612">
            <v>0</v>
          </cell>
        </row>
        <row r="613">
          <cell r="F613">
            <v>0</v>
          </cell>
          <cell r="M613">
            <v>0</v>
          </cell>
          <cell r="S613">
            <v>0</v>
          </cell>
          <cell r="T613">
            <v>0</v>
          </cell>
          <cell r="AG613">
            <v>0</v>
          </cell>
        </row>
        <row r="614">
          <cell r="F614">
            <v>0</v>
          </cell>
          <cell r="M614">
            <v>0</v>
          </cell>
          <cell r="S614">
            <v>0</v>
          </cell>
          <cell r="T614">
            <v>0</v>
          </cell>
          <cell r="AG614">
            <v>0</v>
          </cell>
        </row>
        <row r="615">
          <cell r="F615">
            <v>0</v>
          </cell>
          <cell r="M615">
            <v>0</v>
          </cell>
          <cell r="S615">
            <v>0</v>
          </cell>
          <cell r="T615">
            <v>0</v>
          </cell>
          <cell r="AG615">
            <v>0</v>
          </cell>
        </row>
        <row r="616">
          <cell r="F616">
            <v>0</v>
          </cell>
          <cell r="M616">
            <v>0</v>
          </cell>
          <cell r="S616">
            <v>0</v>
          </cell>
          <cell r="T616">
            <v>0</v>
          </cell>
          <cell r="AG616">
            <v>0</v>
          </cell>
        </row>
        <row r="617">
          <cell r="F617">
            <v>0</v>
          </cell>
          <cell r="M617">
            <v>0</v>
          </cell>
          <cell r="S617">
            <v>0</v>
          </cell>
          <cell r="T617">
            <v>0</v>
          </cell>
          <cell r="AG617">
            <v>0</v>
          </cell>
        </row>
        <row r="618">
          <cell r="F618">
            <v>0</v>
          </cell>
          <cell r="M618">
            <v>0</v>
          </cell>
          <cell r="S618">
            <v>0</v>
          </cell>
          <cell r="T618">
            <v>0</v>
          </cell>
          <cell r="AG618">
            <v>0</v>
          </cell>
        </row>
        <row r="619">
          <cell r="F619">
            <v>0</v>
          </cell>
          <cell r="M619">
            <v>0</v>
          </cell>
          <cell r="S619">
            <v>0</v>
          </cell>
          <cell r="T619">
            <v>0</v>
          </cell>
          <cell r="AG619">
            <v>0</v>
          </cell>
        </row>
        <row r="620">
          <cell r="F620">
            <v>0</v>
          </cell>
          <cell r="M620">
            <v>0</v>
          </cell>
          <cell r="S620">
            <v>0</v>
          </cell>
          <cell r="T620">
            <v>0</v>
          </cell>
          <cell r="AG620">
            <v>0</v>
          </cell>
        </row>
        <row r="621">
          <cell r="F621">
            <v>0</v>
          </cell>
          <cell r="M621">
            <v>0</v>
          </cell>
          <cell r="S621">
            <v>0</v>
          </cell>
          <cell r="T621">
            <v>0</v>
          </cell>
          <cell r="AG621">
            <v>0</v>
          </cell>
        </row>
        <row r="622">
          <cell r="F622">
            <v>0</v>
          </cell>
          <cell r="M622">
            <v>0</v>
          </cell>
          <cell r="S622">
            <v>0</v>
          </cell>
          <cell r="T622">
            <v>0</v>
          </cell>
          <cell r="AG622">
            <v>0</v>
          </cell>
        </row>
        <row r="623">
          <cell r="F623">
            <v>0</v>
          </cell>
          <cell r="M623">
            <v>0</v>
          </cell>
          <cell r="S623">
            <v>0</v>
          </cell>
          <cell r="T623">
            <v>0</v>
          </cell>
          <cell r="AG623">
            <v>0</v>
          </cell>
        </row>
        <row r="624">
          <cell r="F624">
            <v>0</v>
          </cell>
          <cell r="M624">
            <v>0</v>
          </cell>
          <cell r="S624">
            <v>0</v>
          </cell>
          <cell r="T624">
            <v>0</v>
          </cell>
          <cell r="AG624">
            <v>0</v>
          </cell>
        </row>
        <row r="625">
          <cell r="F625">
            <v>0</v>
          </cell>
          <cell r="M625">
            <v>0</v>
          </cell>
          <cell r="S625">
            <v>0</v>
          </cell>
          <cell r="T625">
            <v>0</v>
          </cell>
          <cell r="AG625">
            <v>0</v>
          </cell>
        </row>
        <row r="626">
          <cell r="F626">
            <v>0</v>
          </cell>
          <cell r="M626">
            <v>0</v>
          </cell>
          <cell r="S626">
            <v>0</v>
          </cell>
          <cell r="T626">
            <v>0</v>
          </cell>
          <cell r="AG626">
            <v>0</v>
          </cell>
        </row>
        <row r="627">
          <cell r="F627">
            <v>0</v>
          </cell>
          <cell r="M627">
            <v>0</v>
          </cell>
          <cell r="S627">
            <v>0</v>
          </cell>
          <cell r="T627">
            <v>0</v>
          </cell>
          <cell r="AG627">
            <v>0</v>
          </cell>
        </row>
        <row r="628">
          <cell r="F628">
            <v>0</v>
          </cell>
          <cell r="M628">
            <v>0</v>
          </cell>
          <cell r="S628">
            <v>0</v>
          </cell>
          <cell r="T628">
            <v>0</v>
          </cell>
          <cell r="AG628">
            <v>0</v>
          </cell>
        </row>
        <row r="629">
          <cell r="F629">
            <v>0</v>
          </cell>
          <cell r="M629">
            <v>0</v>
          </cell>
          <cell r="S629">
            <v>0</v>
          </cell>
          <cell r="T629">
            <v>0</v>
          </cell>
          <cell r="AG629">
            <v>0</v>
          </cell>
        </row>
        <row r="630">
          <cell r="F630">
            <v>0</v>
          </cell>
          <cell r="M630">
            <v>0</v>
          </cell>
          <cell r="S630">
            <v>0</v>
          </cell>
          <cell r="T630">
            <v>0</v>
          </cell>
          <cell r="AG630">
            <v>0</v>
          </cell>
        </row>
        <row r="631">
          <cell r="F631">
            <v>0</v>
          </cell>
          <cell r="M631">
            <v>0</v>
          </cell>
          <cell r="S631">
            <v>0</v>
          </cell>
          <cell r="T631">
            <v>0</v>
          </cell>
          <cell r="AG631">
            <v>0</v>
          </cell>
        </row>
        <row r="632">
          <cell r="F632">
            <v>0</v>
          </cell>
          <cell r="M632">
            <v>0</v>
          </cell>
          <cell r="S632">
            <v>0</v>
          </cell>
          <cell r="T632">
            <v>0</v>
          </cell>
          <cell r="AG632">
            <v>0</v>
          </cell>
        </row>
        <row r="633">
          <cell r="F633">
            <v>0</v>
          </cell>
          <cell r="M633">
            <v>0</v>
          </cell>
          <cell r="S633">
            <v>0</v>
          </cell>
          <cell r="T633">
            <v>0</v>
          </cell>
          <cell r="AG633">
            <v>0</v>
          </cell>
        </row>
        <row r="634">
          <cell r="F634">
            <v>0</v>
          </cell>
          <cell r="M634">
            <v>0</v>
          </cell>
          <cell r="S634">
            <v>0</v>
          </cell>
          <cell r="T634">
            <v>0</v>
          </cell>
          <cell r="AG634">
            <v>0</v>
          </cell>
        </row>
        <row r="635">
          <cell r="F635">
            <v>0</v>
          </cell>
          <cell r="M635">
            <v>0</v>
          </cell>
          <cell r="S635">
            <v>0</v>
          </cell>
          <cell r="T635">
            <v>0</v>
          </cell>
          <cell r="AG635">
            <v>0</v>
          </cell>
        </row>
        <row r="636">
          <cell r="F636">
            <v>0</v>
          </cell>
          <cell r="M636">
            <v>0</v>
          </cell>
          <cell r="S636">
            <v>0</v>
          </cell>
          <cell r="T636">
            <v>0</v>
          </cell>
          <cell r="AG636">
            <v>0</v>
          </cell>
        </row>
        <row r="637">
          <cell r="F637">
            <v>0</v>
          </cell>
          <cell r="M637">
            <v>0</v>
          </cell>
          <cell r="S637">
            <v>0</v>
          </cell>
          <cell r="T637">
            <v>0</v>
          </cell>
          <cell r="AG637">
            <v>0</v>
          </cell>
        </row>
        <row r="638">
          <cell r="F638">
            <v>0</v>
          </cell>
          <cell r="M638">
            <v>0</v>
          </cell>
          <cell r="S638">
            <v>0</v>
          </cell>
          <cell r="T638">
            <v>0</v>
          </cell>
          <cell r="AG638">
            <v>0</v>
          </cell>
        </row>
        <row r="639">
          <cell r="F639">
            <v>0</v>
          </cell>
          <cell r="M639">
            <v>0</v>
          </cell>
          <cell r="S639">
            <v>0</v>
          </cell>
          <cell r="T639">
            <v>0</v>
          </cell>
          <cell r="AG639">
            <v>0</v>
          </cell>
        </row>
        <row r="640">
          <cell r="F640">
            <v>0</v>
          </cell>
          <cell r="M640">
            <v>0</v>
          </cell>
          <cell r="S640">
            <v>0</v>
          </cell>
          <cell r="T640">
            <v>0</v>
          </cell>
          <cell r="AG640">
            <v>0</v>
          </cell>
        </row>
        <row r="641">
          <cell r="F641">
            <v>0</v>
          </cell>
          <cell r="M641">
            <v>0</v>
          </cell>
          <cell r="S641">
            <v>0</v>
          </cell>
          <cell r="T641">
            <v>0</v>
          </cell>
          <cell r="AG641">
            <v>0</v>
          </cell>
        </row>
        <row r="642">
          <cell r="F642">
            <v>0</v>
          </cell>
          <cell r="M642">
            <v>0</v>
          </cell>
          <cell r="S642">
            <v>0</v>
          </cell>
          <cell r="T642">
            <v>0</v>
          </cell>
          <cell r="AG642">
            <v>0</v>
          </cell>
        </row>
        <row r="643">
          <cell r="F643">
            <v>0</v>
          </cell>
          <cell r="M643">
            <v>0</v>
          </cell>
          <cell r="S643">
            <v>0</v>
          </cell>
          <cell r="T643">
            <v>0</v>
          </cell>
          <cell r="AG643">
            <v>0</v>
          </cell>
        </row>
        <row r="644">
          <cell r="F644">
            <v>0</v>
          </cell>
          <cell r="M644">
            <v>0</v>
          </cell>
          <cell r="S644">
            <v>0</v>
          </cell>
          <cell r="T644">
            <v>0</v>
          </cell>
          <cell r="AG644">
            <v>0</v>
          </cell>
        </row>
        <row r="645">
          <cell r="F645">
            <v>0</v>
          </cell>
          <cell r="M645">
            <v>0</v>
          </cell>
          <cell r="S645">
            <v>0</v>
          </cell>
          <cell r="T645">
            <v>0</v>
          </cell>
          <cell r="AG645">
            <v>0</v>
          </cell>
        </row>
        <row r="646">
          <cell r="F646">
            <v>0</v>
          </cell>
          <cell r="M646">
            <v>0</v>
          </cell>
          <cell r="S646">
            <v>0</v>
          </cell>
          <cell r="T646">
            <v>0</v>
          </cell>
          <cell r="AG646">
            <v>0</v>
          </cell>
        </row>
        <row r="647">
          <cell r="F647">
            <v>0</v>
          </cell>
          <cell r="M647">
            <v>0</v>
          </cell>
          <cell r="S647">
            <v>0</v>
          </cell>
          <cell r="T647">
            <v>0</v>
          </cell>
          <cell r="AG647">
            <v>0</v>
          </cell>
        </row>
        <row r="648">
          <cell r="F648">
            <v>0</v>
          </cell>
          <cell r="M648">
            <v>0</v>
          </cell>
          <cell r="S648">
            <v>0</v>
          </cell>
          <cell r="T648">
            <v>0</v>
          </cell>
          <cell r="AG648">
            <v>0</v>
          </cell>
        </row>
        <row r="649">
          <cell r="F649">
            <v>0</v>
          </cell>
          <cell r="M649">
            <v>0</v>
          </cell>
          <cell r="S649">
            <v>0</v>
          </cell>
          <cell r="T649">
            <v>0</v>
          </cell>
          <cell r="AG649">
            <v>0</v>
          </cell>
        </row>
        <row r="650">
          <cell r="F650">
            <v>0</v>
          </cell>
          <cell r="M650">
            <v>0</v>
          </cell>
          <cell r="S650">
            <v>0</v>
          </cell>
          <cell r="T650">
            <v>0</v>
          </cell>
          <cell r="AG650">
            <v>0</v>
          </cell>
        </row>
        <row r="651">
          <cell r="F651">
            <v>0</v>
          </cell>
          <cell r="M651">
            <v>0</v>
          </cell>
          <cell r="S651">
            <v>0</v>
          </cell>
          <cell r="T651">
            <v>0</v>
          </cell>
          <cell r="AG651">
            <v>0</v>
          </cell>
        </row>
        <row r="652">
          <cell r="F652">
            <v>0</v>
          </cell>
          <cell r="M652">
            <v>0</v>
          </cell>
          <cell r="S652">
            <v>0</v>
          </cell>
          <cell r="T652">
            <v>0</v>
          </cell>
          <cell r="AG652">
            <v>0</v>
          </cell>
        </row>
        <row r="653">
          <cell r="F653">
            <v>0</v>
          </cell>
          <cell r="M653">
            <v>0</v>
          </cell>
          <cell r="S653">
            <v>0</v>
          </cell>
          <cell r="T653">
            <v>0</v>
          </cell>
          <cell r="AG653">
            <v>0</v>
          </cell>
        </row>
        <row r="654">
          <cell r="F654">
            <v>0</v>
          </cell>
          <cell r="M654">
            <v>0</v>
          </cell>
          <cell r="S654">
            <v>0</v>
          </cell>
          <cell r="T654">
            <v>0</v>
          </cell>
          <cell r="AG654">
            <v>0</v>
          </cell>
        </row>
        <row r="655">
          <cell r="F655">
            <v>0</v>
          </cell>
          <cell r="M655">
            <v>0</v>
          </cell>
          <cell r="S655">
            <v>0</v>
          </cell>
          <cell r="T655">
            <v>0</v>
          </cell>
          <cell r="AG655">
            <v>0</v>
          </cell>
        </row>
        <row r="656">
          <cell r="F656">
            <v>0</v>
          </cell>
          <cell r="M656">
            <v>0</v>
          </cell>
          <cell r="S656">
            <v>0</v>
          </cell>
          <cell r="T656">
            <v>0</v>
          </cell>
          <cell r="AG656">
            <v>0</v>
          </cell>
        </row>
        <row r="657">
          <cell r="F657">
            <v>0</v>
          </cell>
          <cell r="M657">
            <v>0</v>
          </cell>
          <cell r="S657">
            <v>0</v>
          </cell>
          <cell r="T657">
            <v>0</v>
          </cell>
          <cell r="AG657">
            <v>0</v>
          </cell>
        </row>
        <row r="658">
          <cell r="F658">
            <v>0</v>
          </cell>
          <cell r="M658">
            <v>0</v>
          </cell>
          <cell r="S658">
            <v>0</v>
          </cell>
          <cell r="T658">
            <v>0</v>
          </cell>
          <cell r="AG658">
            <v>0</v>
          </cell>
        </row>
        <row r="659">
          <cell r="F659">
            <v>0</v>
          </cell>
          <cell r="M659">
            <v>0</v>
          </cell>
          <cell r="S659">
            <v>0</v>
          </cell>
          <cell r="T659">
            <v>0</v>
          </cell>
          <cell r="AG659">
            <v>0</v>
          </cell>
        </row>
        <row r="660">
          <cell r="F660">
            <v>0</v>
          </cell>
          <cell r="M660">
            <v>0</v>
          </cell>
          <cell r="S660">
            <v>0</v>
          </cell>
          <cell r="T660">
            <v>0</v>
          </cell>
          <cell r="AG660">
            <v>0</v>
          </cell>
        </row>
        <row r="661">
          <cell r="F661">
            <v>0</v>
          </cell>
          <cell r="M661">
            <v>0</v>
          </cell>
          <cell r="S661">
            <v>0</v>
          </cell>
          <cell r="T661">
            <v>0</v>
          </cell>
          <cell r="AG661">
            <v>0</v>
          </cell>
        </row>
        <row r="662">
          <cell r="F662">
            <v>0</v>
          </cell>
          <cell r="M662">
            <v>0</v>
          </cell>
          <cell r="S662">
            <v>0</v>
          </cell>
          <cell r="T662">
            <v>0</v>
          </cell>
          <cell r="AG662">
            <v>0</v>
          </cell>
        </row>
        <row r="663">
          <cell r="F663">
            <v>0</v>
          </cell>
          <cell r="M663">
            <v>0</v>
          </cell>
          <cell r="S663">
            <v>0</v>
          </cell>
          <cell r="T663">
            <v>0</v>
          </cell>
          <cell r="AG663">
            <v>0</v>
          </cell>
        </row>
        <row r="664">
          <cell r="F664">
            <v>0</v>
          </cell>
          <cell r="M664">
            <v>0</v>
          </cell>
          <cell r="S664">
            <v>0</v>
          </cell>
          <cell r="T664">
            <v>0</v>
          </cell>
          <cell r="AG664">
            <v>0</v>
          </cell>
        </row>
        <row r="665">
          <cell r="F665">
            <v>0</v>
          </cell>
          <cell r="M665">
            <v>0</v>
          </cell>
          <cell r="S665">
            <v>0</v>
          </cell>
          <cell r="T665">
            <v>0</v>
          </cell>
          <cell r="AG665">
            <v>0</v>
          </cell>
        </row>
        <row r="666">
          <cell r="F666">
            <v>0</v>
          </cell>
          <cell r="M666">
            <v>0</v>
          </cell>
          <cell r="S666">
            <v>0</v>
          </cell>
          <cell r="T666">
            <v>0</v>
          </cell>
          <cell r="AG666">
            <v>0</v>
          </cell>
        </row>
        <row r="667">
          <cell r="F667">
            <v>0</v>
          </cell>
          <cell r="M667">
            <v>0</v>
          </cell>
          <cell r="S667">
            <v>0</v>
          </cell>
          <cell r="T667">
            <v>0</v>
          </cell>
          <cell r="AG667">
            <v>0</v>
          </cell>
        </row>
        <row r="668">
          <cell r="F668">
            <v>0</v>
          </cell>
          <cell r="M668">
            <v>0</v>
          </cell>
          <cell r="S668">
            <v>0</v>
          </cell>
          <cell r="T668">
            <v>0</v>
          </cell>
          <cell r="AG668">
            <v>0</v>
          </cell>
        </row>
        <row r="669">
          <cell r="F669">
            <v>0</v>
          </cell>
          <cell r="M669">
            <v>0</v>
          </cell>
          <cell r="S669">
            <v>0</v>
          </cell>
          <cell r="T669">
            <v>0</v>
          </cell>
          <cell r="AG669">
            <v>0</v>
          </cell>
        </row>
        <row r="670">
          <cell r="F670">
            <v>0</v>
          </cell>
          <cell r="M670">
            <v>0</v>
          </cell>
          <cell r="S670">
            <v>0</v>
          </cell>
          <cell r="T670">
            <v>0</v>
          </cell>
          <cell r="AG670">
            <v>0</v>
          </cell>
        </row>
        <row r="671">
          <cell r="F671">
            <v>0</v>
          </cell>
          <cell r="M671">
            <v>0</v>
          </cell>
          <cell r="S671">
            <v>0</v>
          </cell>
          <cell r="T671">
            <v>0</v>
          </cell>
          <cell r="AG671">
            <v>0</v>
          </cell>
        </row>
        <row r="672">
          <cell r="F672">
            <v>0</v>
          </cell>
          <cell r="M672">
            <v>0</v>
          </cell>
          <cell r="S672">
            <v>0</v>
          </cell>
          <cell r="T672">
            <v>0</v>
          </cell>
          <cell r="AG672">
            <v>0</v>
          </cell>
        </row>
        <row r="673">
          <cell r="F673">
            <v>0</v>
          </cell>
          <cell r="M673">
            <v>0</v>
          </cell>
          <cell r="S673">
            <v>0</v>
          </cell>
          <cell r="T673">
            <v>0</v>
          </cell>
          <cell r="AG673">
            <v>0</v>
          </cell>
        </row>
        <row r="674">
          <cell r="F674">
            <v>0</v>
          </cell>
          <cell r="M674">
            <v>0</v>
          </cell>
          <cell r="S674">
            <v>0</v>
          </cell>
          <cell r="T674">
            <v>0</v>
          </cell>
          <cell r="AG674">
            <v>0</v>
          </cell>
        </row>
        <row r="675">
          <cell r="F675">
            <v>0</v>
          </cell>
          <cell r="M675">
            <v>0</v>
          </cell>
          <cell r="S675">
            <v>0</v>
          </cell>
          <cell r="T675">
            <v>0</v>
          </cell>
          <cell r="AG675">
            <v>0</v>
          </cell>
        </row>
        <row r="676">
          <cell r="F676">
            <v>0</v>
          </cell>
          <cell r="M676">
            <v>0</v>
          </cell>
          <cell r="S676">
            <v>0</v>
          </cell>
          <cell r="T676">
            <v>0</v>
          </cell>
          <cell r="AG676">
            <v>0</v>
          </cell>
        </row>
        <row r="677">
          <cell r="F677">
            <v>0</v>
          </cell>
          <cell r="M677">
            <v>0</v>
          </cell>
          <cell r="S677">
            <v>0</v>
          </cell>
          <cell r="T677">
            <v>0</v>
          </cell>
          <cell r="AG677">
            <v>0</v>
          </cell>
        </row>
        <row r="678">
          <cell r="F678">
            <v>0</v>
          </cell>
          <cell r="M678">
            <v>0</v>
          </cell>
          <cell r="S678">
            <v>0</v>
          </cell>
          <cell r="T678">
            <v>0</v>
          </cell>
          <cell r="AG678">
            <v>0</v>
          </cell>
        </row>
        <row r="679">
          <cell r="F679">
            <v>0</v>
          </cell>
          <cell r="M679">
            <v>0</v>
          </cell>
          <cell r="S679">
            <v>0</v>
          </cell>
          <cell r="T679">
            <v>0</v>
          </cell>
          <cell r="AG679">
            <v>0</v>
          </cell>
        </row>
        <row r="680">
          <cell r="F680">
            <v>0</v>
          </cell>
          <cell r="M680">
            <v>0</v>
          </cell>
          <cell r="S680">
            <v>0</v>
          </cell>
          <cell r="T680">
            <v>0</v>
          </cell>
          <cell r="AG680">
            <v>0</v>
          </cell>
        </row>
        <row r="681">
          <cell r="F681">
            <v>0</v>
          </cell>
          <cell r="M681">
            <v>0</v>
          </cell>
          <cell r="S681">
            <v>0</v>
          </cell>
          <cell r="T681">
            <v>0</v>
          </cell>
          <cell r="AG681">
            <v>0</v>
          </cell>
        </row>
        <row r="682">
          <cell r="F682">
            <v>0</v>
          </cell>
          <cell r="M682">
            <v>0</v>
          </cell>
          <cell r="S682">
            <v>0</v>
          </cell>
          <cell r="T682">
            <v>0</v>
          </cell>
          <cell r="AG682">
            <v>0</v>
          </cell>
        </row>
        <row r="683">
          <cell r="F683">
            <v>0</v>
          </cell>
          <cell r="M683">
            <v>0</v>
          </cell>
          <cell r="S683">
            <v>0</v>
          </cell>
          <cell r="T683">
            <v>0</v>
          </cell>
          <cell r="AG683">
            <v>0</v>
          </cell>
        </row>
        <row r="684">
          <cell r="F684">
            <v>0</v>
          </cell>
          <cell r="M684">
            <v>0</v>
          </cell>
          <cell r="S684">
            <v>0</v>
          </cell>
          <cell r="T684">
            <v>0</v>
          </cell>
          <cell r="AG684">
            <v>0</v>
          </cell>
        </row>
        <row r="685">
          <cell r="F685">
            <v>0</v>
          </cell>
          <cell r="M685">
            <v>0</v>
          </cell>
          <cell r="S685">
            <v>0</v>
          </cell>
          <cell r="T685">
            <v>0</v>
          </cell>
          <cell r="AG685">
            <v>0</v>
          </cell>
        </row>
        <row r="686">
          <cell r="F686">
            <v>0</v>
          </cell>
          <cell r="M686">
            <v>0</v>
          </cell>
          <cell r="S686">
            <v>0</v>
          </cell>
          <cell r="T686">
            <v>0</v>
          </cell>
          <cell r="AG686">
            <v>0</v>
          </cell>
        </row>
        <row r="687">
          <cell r="F687">
            <v>0</v>
          </cell>
          <cell r="M687">
            <v>0</v>
          </cell>
          <cell r="S687">
            <v>0</v>
          </cell>
          <cell r="T687">
            <v>0</v>
          </cell>
          <cell r="AG687">
            <v>0</v>
          </cell>
        </row>
        <row r="688">
          <cell r="F688">
            <v>0</v>
          </cell>
          <cell r="M688">
            <v>0</v>
          </cell>
          <cell r="S688">
            <v>0</v>
          </cell>
          <cell r="T688">
            <v>0</v>
          </cell>
          <cell r="AG688">
            <v>0</v>
          </cell>
        </row>
        <row r="689">
          <cell r="F689">
            <v>0</v>
          </cell>
          <cell r="M689">
            <v>0</v>
          </cell>
          <cell r="S689">
            <v>0</v>
          </cell>
          <cell r="T689">
            <v>0</v>
          </cell>
          <cell r="AG689">
            <v>0</v>
          </cell>
        </row>
        <row r="690">
          <cell r="F690">
            <v>0</v>
          </cell>
          <cell r="M690">
            <v>0</v>
          </cell>
          <cell r="S690">
            <v>0</v>
          </cell>
          <cell r="T690">
            <v>0</v>
          </cell>
          <cell r="AG690">
            <v>0</v>
          </cell>
        </row>
        <row r="691">
          <cell r="F691">
            <v>0</v>
          </cell>
          <cell r="M691">
            <v>0</v>
          </cell>
          <cell r="S691">
            <v>0</v>
          </cell>
          <cell r="T691">
            <v>0</v>
          </cell>
          <cell r="AG691">
            <v>0</v>
          </cell>
        </row>
        <row r="692">
          <cell r="F692">
            <v>0</v>
          </cell>
          <cell r="M692">
            <v>0</v>
          </cell>
          <cell r="S692">
            <v>0</v>
          </cell>
          <cell r="T692">
            <v>0</v>
          </cell>
          <cell r="AG692">
            <v>0</v>
          </cell>
        </row>
        <row r="693">
          <cell r="F693">
            <v>0</v>
          </cell>
          <cell r="M693">
            <v>0</v>
          </cell>
          <cell r="S693">
            <v>0</v>
          </cell>
          <cell r="T693">
            <v>0</v>
          </cell>
          <cell r="AG693">
            <v>0</v>
          </cell>
        </row>
        <row r="694">
          <cell r="F694">
            <v>0</v>
          </cell>
          <cell r="M694">
            <v>0</v>
          </cell>
          <cell r="S694">
            <v>0</v>
          </cell>
          <cell r="T694">
            <v>0</v>
          </cell>
          <cell r="AG694">
            <v>0</v>
          </cell>
        </row>
        <row r="695">
          <cell r="F695">
            <v>0</v>
          </cell>
          <cell r="M695">
            <v>0</v>
          </cell>
          <cell r="S695">
            <v>0</v>
          </cell>
          <cell r="T695">
            <v>0</v>
          </cell>
          <cell r="AG695">
            <v>0</v>
          </cell>
        </row>
        <row r="696">
          <cell r="F696">
            <v>0</v>
          </cell>
          <cell r="M696">
            <v>0</v>
          </cell>
          <cell r="S696">
            <v>0</v>
          </cell>
          <cell r="T696">
            <v>0</v>
          </cell>
          <cell r="AG696">
            <v>0</v>
          </cell>
        </row>
        <row r="697">
          <cell r="F697">
            <v>0</v>
          </cell>
          <cell r="M697">
            <v>0</v>
          </cell>
          <cell r="S697">
            <v>0</v>
          </cell>
          <cell r="T697">
            <v>0</v>
          </cell>
          <cell r="AG697">
            <v>0</v>
          </cell>
        </row>
        <row r="698">
          <cell r="F698">
            <v>0</v>
          </cell>
          <cell r="M698">
            <v>0</v>
          </cell>
          <cell r="S698">
            <v>0</v>
          </cell>
          <cell r="T698">
            <v>0</v>
          </cell>
          <cell r="AG698">
            <v>0</v>
          </cell>
        </row>
        <row r="699">
          <cell r="F699">
            <v>0</v>
          </cell>
          <cell r="M699">
            <v>0</v>
          </cell>
          <cell r="S699">
            <v>0</v>
          </cell>
          <cell r="T699">
            <v>0</v>
          </cell>
          <cell r="AG699">
            <v>0</v>
          </cell>
        </row>
        <row r="700">
          <cell r="F700">
            <v>0</v>
          </cell>
          <cell r="M700">
            <v>0</v>
          </cell>
          <cell r="S700">
            <v>0</v>
          </cell>
          <cell r="T700">
            <v>0</v>
          </cell>
          <cell r="AG700">
            <v>0</v>
          </cell>
        </row>
        <row r="701">
          <cell r="F701">
            <v>0</v>
          </cell>
          <cell r="M701">
            <v>0</v>
          </cell>
          <cell r="S701">
            <v>0</v>
          </cell>
          <cell r="T701">
            <v>0</v>
          </cell>
          <cell r="AG701">
            <v>0</v>
          </cell>
        </row>
        <row r="702">
          <cell r="F702">
            <v>0</v>
          </cell>
          <cell r="M702">
            <v>0</v>
          </cell>
          <cell r="S702">
            <v>0</v>
          </cell>
          <cell r="T702">
            <v>0</v>
          </cell>
          <cell r="AG702">
            <v>0</v>
          </cell>
        </row>
        <row r="703">
          <cell r="F703">
            <v>0</v>
          </cell>
          <cell r="M703">
            <v>0</v>
          </cell>
          <cell r="S703">
            <v>0</v>
          </cell>
          <cell r="T703">
            <v>0</v>
          </cell>
          <cell r="AG703">
            <v>0</v>
          </cell>
        </row>
        <row r="704">
          <cell r="F704">
            <v>0</v>
          </cell>
          <cell r="M704">
            <v>0</v>
          </cell>
          <cell r="S704">
            <v>0</v>
          </cell>
          <cell r="T704">
            <v>0</v>
          </cell>
          <cell r="AG704">
            <v>0</v>
          </cell>
        </row>
        <row r="705">
          <cell r="F705">
            <v>0</v>
          </cell>
          <cell r="M705">
            <v>0</v>
          </cell>
          <cell r="S705">
            <v>0</v>
          </cell>
          <cell r="T705">
            <v>0</v>
          </cell>
          <cell r="AG705">
            <v>0</v>
          </cell>
        </row>
        <row r="706">
          <cell r="F706">
            <v>0</v>
          </cell>
          <cell r="M706">
            <v>0</v>
          </cell>
          <cell r="S706">
            <v>0</v>
          </cell>
          <cell r="T706">
            <v>0</v>
          </cell>
          <cell r="AG706">
            <v>0</v>
          </cell>
        </row>
        <row r="707">
          <cell r="F707">
            <v>0</v>
          </cell>
          <cell r="M707">
            <v>0</v>
          </cell>
          <cell r="S707">
            <v>0</v>
          </cell>
          <cell r="T707">
            <v>0</v>
          </cell>
          <cell r="AG707">
            <v>0</v>
          </cell>
        </row>
        <row r="708">
          <cell r="F708">
            <v>0</v>
          </cell>
          <cell r="M708">
            <v>0</v>
          </cell>
          <cell r="S708">
            <v>0</v>
          </cell>
          <cell r="T708">
            <v>0</v>
          </cell>
          <cell r="AG708">
            <v>0</v>
          </cell>
        </row>
        <row r="709">
          <cell r="F709">
            <v>0</v>
          </cell>
          <cell r="M709">
            <v>0</v>
          </cell>
          <cell r="S709">
            <v>0</v>
          </cell>
          <cell r="T709">
            <v>0</v>
          </cell>
          <cell r="AG709">
            <v>0</v>
          </cell>
        </row>
        <row r="710">
          <cell r="F710">
            <v>0</v>
          </cell>
          <cell r="M710">
            <v>0</v>
          </cell>
          <cell r="S710">
            <v>0</v>
          </cell>
          <cell r="T710">
            <v>0</v>
          </cell>
          <cell r="AG710">
            <v>0</v>
          </cell>
        </row>
        <row r="711">
          <cell r="F711">
            <v>0</v>
          </cell>
          <cell r="M711">
            <v>0</v>
          </cell>
          <cell r="S711">
            <v>0</v>
          </cell>
          <cell r="T711">
            <v>0</v>
          </cell>
          <cell r="AG711">
            <v>0</v>
          </cell>
        </row>
        <row r="712">
          <cell r="F712">
            <v>0</v>
          </cell>
          <cell r="M712">
            <v>0</v>
          </cell>
          <cell r="S712">
            <v>0</v>
          </cell>
          <cell r="T712">
            <v>0</v>
          </cell>
          <cell r="AG712">
            <v>0</v>
          </cell>
        </row>
        <row r="713">
          <cell r="F713">
            <v>0</v>
          </cell>
          <cell r="M713">
            <v>0</v>
          </cell>
          <cell r="S713">
            <v>0</v>
          </cell>
          <cell r="T713">
            <v>0</v>
          </cell>
          <cell r="AG713">
            <v>0</v>
          </cell>
        </row>
        <row r="714">
          <cell r="F714">
            <v>0</v>
          </cell>
          <cell r="M714">
            <v>0</v>
          </cell>
          <cell r="S714">
            <v>0</v>
          </cell>
          <cell r="T714">
            <v>0</v>
          </cell>
          <cell r="AG714">
            <v>0</v>
          </cell>
        </row>
        <row r="715">
          <cell r="F715">
            <v>0</v>
          </cell>
          <cell r="M715">
            <v>0</v>
          </cell>
          <cell r="S715">
            <v>0</v>
          </cell>
          <cell r="T715">
            <v>0</v>
          </cell>
          <cell r="AG715">
            <v>0</v>
          </cell>
        </row>
        <row r="716">
          <cell r="F716">
            <v>0</v>
          </cell>
          <cell r="M716">
            <v>0</v>
          </cell>
          <cell r="S716">
            <v>0</v>
          </cell>
          <cell r="T716">
            <v>0</v>
          </cell>
          <cell r="AG716">
            <v>0</v>
          </cell>
        </row>
        <row r="717">
          <cell r="F717">
            <v>0</v>
          </cell>
          <cell r="M717">
            <v>0</v>
          </cell>
          <cell r="S717">
            <v>0</v>
          </cell>
          <cell r="T717">
            <v>0</v>
          </cell>
          <cell r="AG717">
            <v>0</v>
          </cell>
        </row>
        <row r="718">
          <cell r="F718">
            <v>0</v>
          </cell>
          <cell r="M718">
            <v>0</v>
          </cell>
          <cell r="S718">
            <v>0</v>
          </cell>
          <cell r="T718">
            <v>0</v>
          </cell>
          <cell r="AG718">
            <v>0</v>
          </cell>
        </row>
        <row r="719">
          <cell r="F719">
            <v>0</v>
          </cell>
          <cell r="M719">
            <v>0</v>
          </cell>
          <cell r="S719">
            <v>0</v>
          </cell>
          <cell r="T719">
            <v>0</v>
          </cell>
          <cell r="AG719">
            <v>0</v>
          </cell>
        </row>
        <row r="720">
          <cell r="F720">
            <v>0</v>
          </cell>
          <cell r="M720">
            <v>0</v>
          </cell>
          <cell r="S720">
            <v>0</v>
          </cell>
          <cell r="T720">
            <v>0</v>
          </cell>
          <cell r="AG720">
            <v>0</v>
          </cell>
        </row>
        <row r="721">
          <cell r="F721">
            <v>0</v>
          </cell>
          <cell r="M721">
            <v>0</v>
          </cell>
          <cell r="S721">
            <v>0</v>
          </cell>
          <cell r="T721">
            <v>0</v>
          </cell>
          <cell r="AG721">
            <v>0</v>
          </cell>
        </row>
        <row r="722">
          <cell r="F722">
            <v>0</v>
          </cell>
          <cell r="M722">
            <v>0</v>
          </cell>
          <cell r="S722">
            <v>0</v>
          </cell>
          <cell r="T722">
            <v>0</v>
          </cell>
          <cell r="AG722">
            <v>0</v>
          </cell>
        </row>
        <row r="723">
          <cell r="F723">
            <v>0</v>
          </cell>
          <cell r="M723">
            <v>0</v>
          </cell>
          <cell r="S723">
            <v>0</v>
          </cell>
          <cell r="T723">
            <v>0</v>
          </cell>
          <cell r="AG723">
            <v>0</v>
          </cell>
        </row>
        <row r="724">
          <cell r="F724">
            <v>0</v>
          </cell>
          <cell r="M724">
            <v>0</v>
          </cell>
          <cell r="S724">
            <v>0</v>
          </cell>
          <cell r="T724">
            <v>0</v>
          </cell>
          <cell r="AG724">
            <v>0</v>
          </cell>
        </row>
        <row r="725">
          <cell r="F725">
            <v>0</v>
          </cell>
          <cell r="M725">
            <v>0</v>
          </cell>
          <cell r="S725">
            <v>0</v>
          </cell>
          <cell r="T725">
            <v>0</v>
          </cell>
          <cell r="AG725">
            <v>0</v>
          </cell>
        </row>
        <row r="726">
          <cell r="F726">
            <v>0</v>
          </cell>
          <cell r="M726">
            <v>0</v>
          </cell>
          <cell r="S726">
            <v>0</v>
          </cell>
          <cell r="T726">
            <v>0</v>
          </cell>
          <cell r="AG726">
            <v>0</v>
          </cell>
        </row>
        <row r="727">
          <cell r="F727">
            <v>0</v>
          </cell>
          <cell r="M727">
            <v>0</v>
          </cell>
          <cell r="S727">
            <v>0</v>
          </cell>
          <cell r="T727">
            <v>0</v>
          </cell>
          <cell r="AG727">
            <v>0</v>
          </cell>
        </row>
        <row r="728">
          <cell r="F728">
            <v>0</v>
          </cell>
          <cell r="M728">
            <v>0</v>
          </cell>
          <cell r="S728">
            <v>0</v>
          </cell>
          <cell r="T728">
            <v>0</v>
          </cell>
          <cell r="AG728">
            <v>0</v>
          </cell>
        </row>
        <row r="729">
          <cell r="F729">
            <v>0</v>
          </cell>
          <cell r="M729">
            <v>0</v>
          </cell>
          <cell r="S729">
            <v>0</v>
          </cell>
          <cell r="T729">
            <v>0</v>
          </cell>
          <cell r="AG729">
            <v>0</v>
          </cell>
        </row>
        <row r="730">
          <cell r="F730">
            <v>0</v>
          </cell>
          <cell r="M730">
            <v>0</v>
          </cell>
          <cell r="S730">
            <v>0</v>
          </cell>
          <cell r="T730">
            <v>0</v>
          </cell>
          <cell r="AG730">
            <v>0</v>
          </cell>
        </row>
        <row r="731">
          <cell r="F731">
            <v>0</v>
          </cell>
          <cell r="M731">
            <v>0</v>
          </cell>
          <cell r="S731">
            <v>0</v>
          </cell>
          <cell r="T731">
            <v>0</v>
          </cell>
          <cell r="AG731">
            <v>0</v>
          </cell>
        </row>
        <row r="732">
          <cell r="F732">
            <v>0</v>
          </cell>
          <cell r="M732">
            <v>0</v>
          </cell>
          <cell r="S732">
            <v>0</v>
          </cell>
          <cell r="T732">
            <v>0</v>
          </cell>
          <cell r="AG732">
            <v>0</v>
          </cell>
        </row>
        <row r="733">
          <cell r="F733">
            <v>0</v>
          </cell>
          <cell r="M733">
            <v>0</v>
          </cell>
          <cell r="S733">
            <v>0</v>
          </cell>
          <cell r="T733">
            <v>0</v>
          </cell>
          <cell r="AG733">
            <v>0</v>
          </cell>
        </row>
        <row r="734">
          <cell r="F734">
            <v>0</v>
          </cell>
          <cell r="M734">
            <v>0</v>
          </cell>
          <cell r="S734">
            <v>0</v>
          </cell>
          <cell r="T734">
            <v>0</v>
          </cell>
          <cell r="AG734">
            <v>0</v>
          </cell>
        </row>
        <row r="735">
          <cell r="F735">
            <v>0</v>
          </cell>
          <cell r="M735">
            <v>0</v>
          </cell>
          <cell r="S735">
            <v>0</v>
          </cell>
          <cell r="T735">
            <v>0</v>
          </cell>
          <cell r="AG735">
            <v>0</v>
          </cell>
        </row>
        <row r="736">
          <cell r="F736">
            <v>0</v>
          </cell>
          <cell r="M736">
            <v>0</v>
          </cell>
          <cell r="S736">
            <v>0</v>
          </cell>
          <cell r="T736">
            <v>0</v>
          </cell>
          <cell r="AG736">
            <v>0</v>
          </cell>
        </row>
        <row r="737">
          <cell r="F737">
            <v>0</v>
          </cell>
          <cell r="M737">
            <v>0</v>
          </cell>
          <cell r="S737">
            <v>0</v>
          </cell>
          <cell r="T737">
            <v>0</v>
          </cell>
          <cell r="AG737">
            <v>0</v>
          </cell>
        </row>
        <row r="738">
          <cell r="F738">
            <v>0</v>
          </cell>
          <cell r="M738">
            <v>0</v>
          </cell>
          <cell r="S738">
            <v>0</v>
          </cell>
          <cell r="T738">
            <v>0</v>
          </cell>
          <cell r="AG738">
            <v>0</v>
          </cell>
        </row>
        <row r="739">
          <cell r="F739">
            <v>0</v>
          </cell>
          <cell r="M739">
            <v>0</v>
          </cell>
          <cell r="S739">
            <v>0</v>
          </cell>
          <cell r="T739">
            <v>0</v>
          </cell>
          <cell r="AG739">
            <v>0</v>
          </cell>
        </row>
        <row r="740">
          <cell r="F740">
            <v>0</v>
          </cell>
          <cell r="M740">
            <v>0</v>
          </cell>
          <cell r="S740">
            <v>0</v>
          </cell>
          <cell r="T740">
            <v>0</v>
          </cell>
          <cell r="AG740">
            <v>0</v>
          </cell>
        </row>
        <row r="741">
          <cell r="F741">
            <v>0</v>
          </cell>
          <cell r="M741">
            <v>0</v>
          </cell>
          <cell r="S741">
            <v>0</v>
          </cell>
          <cell r="T741">
            <v>0</v>
          </cell>
          <cell r="AG741">
            <v>0</v>
          </cell>
        </row>
        <row r="742">
          <cell r="F742">
            <v>0</v>
          </cell>
          <cell r="M742">
            <v>0</v>
          </cell>
          <cell r="S742">
            <v>0</v>
          </cell>
          <cell r="T742">
            <v>0</v>
          </cell>
          <cell r="AG742">
            <v>0</v>
          </cell>
        </row>
        <row r="743">
          <cell r="F743">
            <v>0</v>
          </cell>
          <cell r="M743">
            <v>0</v>
          </cell>
          <cell r="S743">
            <v>0</v>
          </cell>
          <cell r="T743">
            <v>0</v>
          </cell>
          <cell r="AG743">
            <v>0</v>
          </cell>
        </row>
        <row r="744">
          <cell r="F744">
            <v>0</v>
          </cell>
          <cell r="M744">
            <v>0</v>
          </cell>
          <cell r="S744">
            <v>0</v>
          </cell>
          <cell r="T744">
            <v>0</v>
          </cell>
          <cell r="AG744">
            <v>0</v>
          </cell>
        </row>
        <row r="745">
          <cell r="F745">
            <v>0</v>
          </cell>
          <cell r="M745">
            <v>0</v>
          </cell>
          <cell r="S745">
            <v>0</v>
          </cell>
          <cell r="T745">
            <v>0</v>
          </cell>
          <cell r="AG745">
            <v>0</v>
          </cell>
        </row>
        <row r="746">
          <cell r="F746">
            <v>0</v>
          </cell>
          <cell r="M746">
            <v>0</v>
          </cell>
          <cell r="S746">
            <v>0</v>
          </cell>
          <cell r="T746">
            <v>0</v>
          </cell>
          <cell r="AG746">
            <v>0</v>
          </cell>
        </row>
        <row r="747">
          <cell r="F747">
            <v>0</v>
          </cell>
          <cell r="M747">
            <v>0</v>
          </cell>
          <cell r="S747">
            <v>0</v>
          </cell>
          <cell r="T747">
            <v>0</v>
          </cell>
          <cell r="AG747">
            <v>0</v>
          </cell>
        </row>
        <row r="748">
          <cell r="F748">
            <v>0</v>
          </cell>
          <cell r="M748">
            <v>0</v>
          </cell>
          <cell r="S748">
            <v>0</v>
          </cell>
          <cell r="T748">
            <v>0</v>
          </cell>
          <cell r="AG748">
            <v>0</v>
          </cell>
        </row>
        <row r="749">
          <cell r="F749">
            <v>0</v>
          </cell>
          <cell r="M749">
            <v>0</v>
          </cell>
          <cell r="S749">
            <v>0</v>
          </cell>
          <cell r="T749">
            <v>0</v>
          </cell>
          <cell r="AG749">
            <v>0</v>
          </cell>
        </row>
        <row r="750">
          <cell r="F750">
            <v>0</v>
          </cell>
          <cell r="M750">
            <v>0</v>
          </cell>
          <cell r="S750">
            <v>0</v>
          </cell>
          <cell r="T750">
            <v>0</v>
          </cell>
          <cell r="AG750">
            <v>0</v>
          </cell>
        </row>
        <row r="751">
          <cell r="F751">
            <v>0</v>
          </cell>
          <cell r="M751">
            <v>0</v>
          </cell>
          <cell r="S751">
            <v>0</v>
          </cell>
          <cell r="T751">
            <v>0</v>
          </cell>
          <cell r="AG751">
            <v>0</v>
          </cell>
        </row>
        <row r="752">
          <cell r="F752">
            <v>0</v>
          </cell>
          <cell r="M752">
            <v>0</v>
          </cell>
          <cell r="S752">
            <v>0</v>
          </cell>
          <cell r="T752">
            <v>0</v>
          </cell>
          <cell r="AG752">
            <v>0</v>
          </cell>
        </row>
        <row r="753">
          <cell r="F753">
            <v>0</v>
          </cell>
          <cell r="M753">
            <v>0</v>
          </cell>
          <cell r="S753">
            <v>0</v>
          </cell>
          <cell r="T753">
            <v>0</v>
          </cell>
          <cell r="AG753">
            <v>0</v>
          </cell>
        </row>
        <row r="754">
          <cell r="F754">
            <v>0</v>
          </cell>
          <cell r="M754">
            <v>0</v>
          </cell>
          <cell r="S754">
            <v>0</v>
          </cell>
          <cell r="T754">
            <v>0</v>
          </cell>
          <cell r="AG754">
            <v>0</v>
          </cell>
        </row>
        <row r="755">
          <cell r="F755">
            <v>0</v>
          </cell>
          <cell r="M755">
            <v>0</v>
          </cell>
          <cell r="S755">
            <v>0</v>
          </cell>
          <cell r="T755">
            <v>0</v>
          </cell>
          <cell r="AG755">
            <v>0</v>
          </cell>
        </row>
        <row r="756">
          <cell r="F756">
            <v>0</v>
          </cell>
          <cell r="M756">
            <v>0</v>
          </cell>
          <cell r="S756">
            <v>0</v>
          </cell>
          <cell r="T756">
            <v>0</v>
          </cell>
          <cell r="AG756">
            <v>0</v>
          </cell>
        </row>
        <row r="757">
          <cell r="F757">
            <v>0</v>
          </cell>
          <cell r="M757">
            <v>0</v>
          </cell>
          <cell r="S757">
            <v>0</v>
          </cell>
          <cell r="T757">
            <v>0</v>
          </cell>
          <cell r="AG757">
            <v>0</v>
          </cell>
        </row>
        <row r="758">
          <cell r="F758">
            <v>0</v>
          </cell>
          <cell r="M758">
            <v>0</v>
          </cell>
          <cell r="S758">
            <v>0</v>
          </cell>
          <cell r="T758">
            <v>0</v>
          </cell>
          <cell r="AG758">
            <v>0</v>
          </cell>
        </row>
        <row r="759">
          <cell r="F759">
            <v>0</v>
          </cell>
          <cell r="M759">
            <v>0</v>
          </cell>
          <cell r="S759">
            <v>0</v>
          </cell>
          <cell r="T759">
            <v>0</v>
          </cell>
          <cell r="AG759">
            <v>0</v>
          </cell>
        </row>
        <row r="760">
          <cell r="F760">
            <v>0</v>
          </cell>
          <cell r="M760">
            <v>0</v>
          </cell>
          <cell r="S760">
            <v>0</v>
          </cell>
          <cell r="T760">
            <v>0</v>
          </cell>
          <cell r="AG760">
            <v>0</v>
          </cell>
        </row>
        <row r="761">
          <cell r="F761">
            <v>0</v>
          </cell>
          <cell r="M761">
            <v>0</v>
          </cell>
          <cell r="S761">
            <v>0</v>
          </cell>
          <cell r="T761">
            <v>0</v>
          </cell>
          <cell r="AG761">
            <v>0</v>
          </cell>
        </row>
        <row r="762">
          <cell r="F762">
            <v>0</v>
          </cell>
          <cell r="M762">
            <v>0</v>
          </cell>
          <cell r="S762">
            <v>0</v>
          </cell>
          <cell r="T762">
            <v>0</v>
          </cell>
          <cell r="AG762">
            <v>0</v>
          </cell>
        </row>
        <row r="763">
          <cell r="F763">
            <v>0</v>
          </cell>
          <cell r="M763">
            <v>0</v>
          </cell>
          <cell r="S763">
            <v>0</v>
          </cell>
          <cell r="T763">
            <v>0</v>
          </cell>
          <cell r="AG763">
            <v>0</v>
          </cell>
        </row>
        <row r="764">
          <cell r="F764">
            <v>0</v>
          </cell>
          <cell r="M764">
            <v>0</v>
          </cell>
          <cell r="S764">
            <v>0</v>
          </cell>
          <cell r="T764">
            <v>0</v>
          </cell>
          <cell r="AG764">
            <v>0</v>
          </cell>
        </row>
        <row r="765">
          <cell r="F765">
            <v>0</v>
          </cell>
          <cell r="M765">
            <v>0</v>
          </cell>
          <cell r="S765">
            <v>0</v>
          </cell>
          <cell r="T765">
            <v>0</v>
          </cell>
          <cell r="AG765">
            <v>0</v>
          </cell>
        </row>
        <row r="766">
          <cell r="F766">
            <v>0</v>
          </cell>
          <cell r="M766">
            <v>0</v>
          </cell>
          <cell r="S766">
            <v>0</v>
          </cell>
          <cell r="T766">
            <v>0</v>
          </cell>
          <cell r="AG766">
            <v>0</v>
          </cell>
        </row>
        <row r="767">
          <cell r="F767">
            <v>0</v>
          </cell>
          <cell r="M767">
            <v>0</v>
          </cell>
          <cell r="S767">
            <v>0</v>
          </cell>
          <cell r="T767">
            <v>0</v>
          </cell>
          <cell r="AG767">
            <v>0</v>
          </cell>
        </row>
        <row r="768">
          <cell r="F768">
            <v>0</v>
          </cell>
          <cell r="M768">
            <v>0</v>
          </cell>
          <cell r="S768">
            <v>0</v>
          </cell>
          <cell r="T768">
            <v>0</v>
          </cell>
          <cell r="AG768">
            <v>0</v>
          </cell>
        </row>
        <row r="769">
          <cell r="F769">
            <v>0</v>
          </cell>
          <cell r="M769">
            <v>0</v>
          </cell>
          <cell r="S769">
            <v>0</v>
          </cell>
          <cell r="T769">
            <v>0</v>
          </cell>
          <cell r="AG769">
            <v>0</v>
          </cell>
        </row>
        <row r="770">
          <cell r="F770">
            <v>0</v>
          </cell>
          <cell r="M770">
            <v>0</v>
          </cell>
          <cell r="S770">
            <v>0</v>
          </cell>
          <cell r="T770">
            <v>0</v>
          </cell>
          <cell r="AG770">
            <v>0</v>
          </cell>
        </row>
        <row r="771">
          <cell r="F771">
            <v>0</v>
          </cell>
          <cell r="M771">
            <v>0</v>
          </cell>
          <cell r="S771">
            <v>0</v>
          </cell>
          <cell r="T771">
            <v>0</v>
          </cell>
          <cell r="AG771">
            <v>0</v>
          </cell>
        </row>
        <row r="772">
          <cell r="F772">
            <v>0</v>
          </cell>
          <cell r="M772">
            <v>0</v>
          </cell>
          <cell r="S772">
            <v>0</v>
          </cell>
          <cell r="T772">
            <v>0</v>
          </cell>
          <cell r="AG772">
            <v>0</v>
          </cell>
        </row>
        <row r="773">
          <cell r="F773">
            <v>0</v>
          </cell>
          <cell r="M773">
            <v>0</v>
          </cell>
          <cell r="S773">
            <v>0</v>
          </cell>
          <cell r="T773">
            <v>0</v>
          </cell>
          <cell r="AG773">
            <v>0</v>
          </cell>
        </row>
        <row r="774">
          <cell r="F774">
            <v>0</v>
          </cell>
          <cell r="M774">
            <v>0</v>
          </cell>
          <cell r="S774">
            <v>0</v>
          </cell>
          <cell r="T774">
            <v>0</v>
          </cell>
          <cell r="AG774">
            <v>0</v>
          </cell>
        </row>
        <row r="775">
          <cell r="F775">
            <v>0</v>
          </cell>
          <cell r="M775">
            <v>0</v>
          </cell>
          <cell r="S775">
            <v>0</v>
          </cell>
          <cell r="T775">
            <v>0</v>
          </cell>
          <cell r="AG775">
            <v>0</v>
          </cell>
        </row>
        <row r="776">
          <cell r="F776">
            <v>0</v>
          </cell>
          <cell r="M776">
            <v>0</v>
          </cell>
          <cell r="S776">
            <v>0</v>
          </cell>
          <cell r="T776">
            <v>0</v>
          </cell>
          <cell r="AG776">
            <v>0</v>
          </cell>
        </row>
        <row r="777">
          <cell r="F777">
            <v>0</v>
          </cell>
          <cell r="M777">
            <v>0</v>
          </cell>
          <cell r="S777">
            <v>0</v>
          </cell>
          <cell r="T777">
            <v>0</v>
          </cell>
          <cell r="AG777">
            <v>0</v>
          </cell>
        </row>
        <row r="778">
          <cell r="F778">
            <v>0</v>
          </cell>
          <cell r="M778">
            <v>0</v>
          </cell>
          <cell r="S778">
            <v>0</v>
          </cell>
          <cell r="T778">
            <v>0</v>
          </cell>
          <cell r="AG778">
            <v>0</v>
          </cell>
        </row>
        <row r="779">
          <cell r="F779">
            <v>0</v>
          </cell>
          <cell r="M779">
            <v>0</v>
          </cell>
          <cell r="S779">
            <v>0</v>
          </cell>
          <cell r="T779">
            <v>0</v>
          </cell>
          <cell r="AG779">
            <v>0</v>
          </cell>
        </row>
        <row r="780">
          <cell r="F780">
            <v>0</v>
          </cell>
          <cell r="M780">
            <v>0</v>
          </cell>
          <cell r="S780">
            <v>0</v>
          </cell>
          <cell r="T780">
            <v>0</v>
          </cell>
          <cell r="AG780">
            <v>0</v>
          </cell>
        </row>
        <row r="781">
          <cell r="F781">
            <v>0</v>
          </cell>
          <cell r="M781">
            <v>0</v>
          </cell>
          <cell r="S781">
            <v>0</v>
          </cell>
          <cell r="T781">
            <v>0</v>
          </cell>
          <cell r="AG781">
            <v>0</v>
          </cell>
        </row>
        <row r="782">
          <cell r="F782">
            <v>0</v>
          </cell>
          <cell r="M782">
            <v>0</v>
          </cell>
          <cell r="S782">
            <v>0</v>
          </cell>
          <cell r="T782">
            <v>0</v>
          </cell>
          <cell r="AG782">
            <v>0</v>
          </cell>
        </row>
        <row r="783">
          <cell r="F783">
            <v>0</v>
          </cell>
          <cell r="M783">
            <v>0</v>
          </cell>
          <cell r="S783">
            <v>0</v>
          </cell>
          <cell r="T783">
            <v>0</v>
          </cell>
          <cell r="AG783">
            <v>0</v>
          </cell>
        </row>
        <row r="784">
          <cell r="F784">
            <v>0</v>
          </cell>
          <cell r="M784">
            <v>0</v>
          </cell>
          <cell r="S784">
            <v>0</v>
          </cell>
          <cell r="T784">
            <v>0</v>
          </cell>
          <cell r="AG784">
            <v>0</v>
          </cell>
        </row>
        <row r="785">
          <cell r="F785">
            <v>0</v>
          </cell>
          <cell r="M785">
            <v>0</v>
          </cell>
          <cell r="S785">
            <v>0</v>
          </cell>
          <cell r="T785">
            <v>0</v>
          </cell>
          <cell r="AG785">
            <v>0</v>
          </cell>
        </row>
        <row r="786">
          <cell r="F786">
            <v>0</v>
          </cell>
          <cell r="M786">
            <v>0</v>
          </cell>
          <cell r="S786">
            <v>0</v>
          </cell>
          <cell r="T786">
            <v>0</v>
          </cell>
          <cell r="AG786">
            <v>0</v>
          </cell>
        </row>
        <row r="787">
          <cell r="F787">
            <v>0</v>
          </cell>
          <cell r="M787">
            <v>0</v>
          </cell>
          <cell r="S787">
            <v>0</v>
          </cell>
          <cell r="T787">
            <v>0</v>
          </cell>
          <cell r="AG787">
            <v>0</v>
          </cell>
        </row>
        <row r="788">
          <cell r="F788">
            <v>0</v>
          </cell>
          <cell r="M788">
            <v>0</v>
          </cell>
          <cell r="S788">
            <v>0</v>
          </cell>
          <cell r="T788">
            <v>0</v>
          </cell>
          <cell r="AG788">
            <v>0</v>
          </cell>
        </row>
        <row r="789">
          <cell r="F789">
            <v>0</v>
          </cell>
          <cell r="M789">
            <v>0</v>
          </cell>
          <cell r="S789">
            <v>0</v>
          </cell>
          <cell r="T789">
            <v>0</v>
          </cell>
          <cell r="AG789">
            <v>0</v>
          </cell>
        </row>
        <row r="790">
          <cell r="F790">
            <v>0</v>
          </cell>
          <cell r="M790">
            <v>0</v>
          </cell>
          <cell r="S790">
            <v>0</v>
          </cell>
          <cell r="T790">
            <v>0</v>
          </cell>
          <cell r="AG790">
            <v>0</v>
          </cell>
        </row>
        <row r="791">
          <cell r="F791">
            <v>0</v>
          </cell>
          <cell r="M791">
            <v>0</v>
          </cell>
          <cell r="S791">
            <v>0</v>
          </cell>
          <cell r="T791">
            <v>0</v>
          </cell>
          <cell r="AG791">
            <v>0</v>
          </cell>
        </row>
        <row r="792">
          <cell r="F792">
            <v>0</v>
          </cell>
          <cell r="M792">
            <v>0</v>
          </cell>
          <cell r="S792">
            <v>0</v>
          </cell>
          <cell r="T792">
            <v>0</v>
          </cell>
          <cell r="AG792">
            <v>0</v>
          </cell>
        </row>
        <row r="793">
          <cell r="F793">
            <v>0</v>
          </cell>
          <cell r="M793">
            <v>0</v>
          </cell>
          <cell r="S793">
            <v>0</v>
          </cell>
          <cell r="T793">
            <v>0</v>
          </cell>
          <cell r="AG793">
            <v>0</v>
          </cell>
        </row>
        <row r="794">
          <cell r="F794">
            <v>0</v>
          </cell>
          <cell r="M794">
            <v>0</v>
          </cell>
          <cell r="S794">
            <v>0</v>
          </cell>
          <cell r="T794">
            <v>0</v>
          </cell>
          <cell r="AG794">
            <v>0</v>
          </cell>
        </row>
        <row r="795">
          <cell r="F795">
            <v>0</v>
          </cell>
          <cell r="M795">
            <v>0</v>
          </cell>
          <cell r="S795">
            <v>0</v>
          </cell>
          <cell r="T795">
            <v>0</v>
          </cell>
          <cell r="AG795">
            <v>0</v>
          </cell>
        </row>
        <row r="796">
          <cell r="F796">
            <v>0</v>
          </cell>
          <cell r="M796">
            <v>0</v>
          </cell>
          <cell r="S796">
            <v>0</v>
          </cell>
          <cell r="T796">
            <v>0</v>
          </cell>
          <cell r="AG796">
            <v>0</v>
          </cell>
        </row>
        <row r="797">
          <cell r="F797">
            <v>0</v>
          </cell>
          <cell r="M797">
            <v>0</v>
          </cell>
          <cell r="S797">
            <v>0</v>
          </cell>
          <cell r="T797">
            <v>0</v>
          </cell>
          <cell r="AG797">
            <v>0</v>
          </cell>
        </row>
        <row r="798">
          <cell r="F798">
            <v>0</v>
          </cell>
          <cell r="M798">
            <v>0</v>
          </cell>
          <cell r="S798">
            <v>0</v>
          </cell>
          <cell r="T798">
            <v>0</v>
          </cell>
          <cell r="AG798">
            <v>0</v>
          </cell>
        </row>
        <row r="799">
          <cell r="F799">
            <v>0</v>
          </cell>
          <cell r="M799">
            <v>0</v>
          </cell>
          <cell r="S799">
            <v>0</v>
          </cell>
          <cell r="T799">
            <v>0</v>
          </cell>
          <cell r="AG799">
            <v>0</v>
          </cell>
        </row>
        <row r="800">
          <cell r="F800">
            <v>0</v>
          </cell>
          <cell r="M800">
            <v>0</v>
          </cell>
          <cell r="S800">
            <v>0</v>
          </cell>
          <cell r="T800">
            <v>0</v>
          </cell>
          <cell r="AG800">
            <v>0</v>
          </cell>
        </row>
        <row r="801">
          <cell r="F801">
            <v>0</v>
          </cell>
          <cell r="M801">
            <v>0</v>
          </cell>
          <cell r="S801">
            <v>0</v>
          </cell>
          <cell r="T801">
            <v>0</v>
          </cell>
          <cell r="AG801">
            <v>0</v>
          </cell>
        </row>
        <row r="802">
          <cell r="F802">
            <v>0</v>
          </cell>
          <cell r="M802">
            <v>0</v>
          </cell>
          <cell r="S802">
            <v>0</v>
          </cell>
          <cell r="T802">
            <v>0</v>
          </cell>
          <cell r="AG802">
            <v>0</v>
          </cell>
        </row>
        <row r="803">
          <cell r="F803">
            <v>0</v>
          </cell>
          <cell r="M803">
            <v>0</v>
          </cell>
          <cell r="S803">
            <v>0</v>
          </cell>
          <cell r="T803">
            <v>0</v>
          </cell>
          <cell r="AG803">
            <v>0</v>
          </cell>
        </row>
        <row r="804">
          <cell r="F804">
            <v>0</v>
          </cell>
          <cell r="M804">
            <v>0</v>
          </cell>
          <cell r="S804">
            <v>0</v>
          </cell>
          <cell r="T804">
            <v>0</v>
          </cell>
          <cell r="AG804">
            <v>0</v>
          </cell>
        </row>
        <row r="805">
          <cell r="F805">
            <v>0</v>
          </cell>
          <cell r="M805">
            <v>0</v>
          </cell>
          <cell r="S805">
            <v>0</v>
          </cell>
          <cell r="T805">
            <v>0</v>
          </cell>
          <cell r="AG805">
            <v>0</v>
          </cell>
        </row>
        <row r="806">
          <cell r="F806">
            <v>0</v>
          </cell>
          <cell r="M806">
            <v>0</v>
          </cell>
          <cell r="S806">
            <v>0</v>
          </cell>
          <cell r="T806">
            <v>0</v>
          </cell>
          <cell r="AG806">
            <v>0</v>
          </cell>
        </row>
        <row r="807">
          <cell r="F807">
            <v>0</v>
          </cell>
          <cell r="M807">
            <v>0</v>
          </cell>
          <cell r="S807">
            <v>0</v>
          </cell>
          <cell r="T807">
            <v>0</v>
          </cell>
          <cell r="AG807">
            <v>0</v>
          </cell>
        </row>
        <row r="808">
          <cell r="F808">
            <v>0</v>
          </cell>
          <cell r="M808">
            <v>0</v>
          </cell>
          <cell r="S808">
            <v>0</v>
          </cell>
          <cell r="T808">
            <v>0</v>
          </cell>
          <cell r="AG808">
            <v>0</v>
          </cell>
        </row>
        <row r="809">
          <cell r="F809">
            <v>0</v>
          </cell>
          <cell r="M809">
            <v>0</v>
          </cell>
          <cell r="S809">
            <v>0</v>
          </cell>
          <cell r="T809">
            <v>0</v>
          </cell>
          <cell r="AG809">
            <v>0</v>
          </cell>
        </row>
        <row r="810">
          <cell r="F810">
            <v>0</v>
          </cell>
          <cell r="M810">
            <v>0</v>
          </cell>
          <cell r="S810">
            <v>0</v>
          </cell>
          <cell r="T810">
            <v>0</v>
          </cell>
          <cell r="AG810">
            <v>0</v>
          </cell>
        </row>
        <row r="811">
          <cell r="F811">
            <v>0</v>
          </cell>
          <cell r="M811">
            <v>0</v>
          </cell>
          <cell r="S811">
            <v>0</v>
          </cell>
          <cell r="T811">
            <v>0</v>
          </cell>
          <cell r="AG811">
            <v>0</v>
          </cell>
        </row>
        <row r="812">
          <cell r="F812">
            <v>0</v>
          </cell>
          <cell r="M812">
            <v>0</v>
          </cell>
          <cell r="S812">
            <v>0</v>
          </cell>
          <cell r="T812">
            <v>0</v>
          </cell>
          <cell r="AG812">
            <v>0</v>
          </cell>
        </row>
        <row r="813">
          <cell r="F813">
            <v>0</v>
          </cell>
          <cell r="M813">
            <v>0</v>
          </cell>
          <cell r="S813">
            <v>0</v>
          </cell>
          <cell r="T813">
            <v>0</v>
          </cell>
          <cell r="AG813">
            <v>0</v>
          </cell>
        </row>
        <row r="814">
          <cell r="F814">
            <v>0</v>
          </cell>
          <cell r="M814">
            <v>0</v>
          </cell>
          <cell r="S814">
            <v>0</v>
          </cell>
          <cell r="T814">
            <v>0</v>
          </cell>
          <cell r="AG814">
            <v>0</v>
          </cell>
        </row>
        <row r="815">
          <cell r="F815">
            <v>0</v>
          </cell>
          <cell r="M815">
            <v>0</v>
          </cell>
          <cell r="S815">
            <v>0</v>
          </cell>
          <cell r="T815">
            <v>0</v>
          </cell>
          <cell r="AG815">
            <v>0</v>
          </cell>
        </row>
        <row r="816">
          <cell r="F816">
            <v>0</v>
          </cell>
          <cell r="M816">
            <v>0</v>
          </cell>
          <cell r="S816">
            <v>0</v>
          </cell>
          <cell r="T816">
            <v>0</v>
          </cell>
          <cell r="AG816">
            <v>0</v>
          </cell>
        </row>
        <row r="817">
          <cell r="F817">
            <v>0</v>
          </cell>
          <cell r="M817">
            <v>0</v>
          </cell>
          <cell r="S817">
            <v>0</v>
          </cell>
          <cell r="T817">
            <v>0</v>
          </cell>
          <cell r="AG817">
            <v>0</v>
          </cell>
        </row>
        <row r="818">
          <cell r="F818">
            <v>0</v>
          </cell>
          <cell r="M818">
            <v>0</v>
          </cell>
          <cell r="S818">
            <v>0</v>
          </cell>
          <cell r="T818">
            <v>0</v>
          </cell>
          <cell r="AG818">
            <v>0</v>
          </cell>
        </row>
        <row r="819">
          <cell r="F819">
            <v>0</v>
          </cell>
          <cell r="M819">
            <v>0</v>
          </cell>
          <cell r="S819">
            <v>0</v>
          </cell>
          <cell r="T819">
            <v>0</v>
          </cell>
          <cell r="AG819">
            <v>0</v>
          </cell>
        </row>
        <row r="820">
          <cell r="F820">
            <v>0</v>
          </cell>
          <cell r="M820">
            <v>0</v>
          </cell>
          <cell r="S820">
            <v>0</v>
          </cell>
          <cell r="T820">
            <v>0</v>
          </cell>
          <cell r="AG820">
            <v>0</v>
          </cell>
        </row>
        <row r="821">
          <cell r="F821">
            <v>0</v>
          </cell>
          <cell r="M821">
            <v>0</v>
          </cell>
          <cell r="S821">
            <v>0</v>
          </cell>
          <cell r="T821">
            <v>0</v>
          </cell>
          <cell r="AG821">
            <v>0</v>
          </cell>
        </row>
        <row r="822">
          <cell r="F822">
            <v>0</v>
          </cell>
          <cell r="M822">
            <v>0</v>
          </cell>
          <cell r="S822">
            <v>0</v>
          </cell>
          <cell r="T822">
            <v>0</v>
          </cell>
          <cell r="AG822">
            <v>0</v>
          </cell>
        </row>
        <row r="823">
          <cell r="F823">
            <v>0</v>
          </cell>
          <cell r="M823">
            <v>0</v>
          </cell>
          <cell r="S823">
            <v>0</v>
          </cell>
          <cell r="T823">
            <v>0</v>
          </cell>
          <cell r="AG823">
            <v>0</v>
          </cell>
        </row>
        <row r="824">
          <cell r="F824">
            <v>0</v>
          </cell>
          <cell r="M824">
            <v>0</v>
          </cell>
          <cell r="S824">
            <v>0</v>
          </cell>
          <cell r="T824">
            <v>0</v>
          </cell>
          <cell r="AG824">
            <v>0</v>
          </cell>
        </row>
        <row r="825">
          <cell r="F825">
            <v>0</v>
          </cell>
          <cell r="M825">
            <v>0</v>
          </cell>
          <cell r="S825">
            <v>0</v>
          </cell>
          <cell r="T825">
            <v>0</v>
          </cell>
          <cell r="AG825">
            <v>0</v>
          </cell>
        </row>
        <row r="826">
          <cell r="F826">
            <v>0</v>
          </cell>
          <cell r="M826">
            <v>0</v>
          </cell>
          <cell r="S826">
            <v>0</v>
          </cell>
          <cell r="T826">
            <v>0</v>
          </cell>
          <cell r="AG826">
            <v>0</v>
          </cell>
        </row>
        <row r="827">
          <cell r="F827">
            <v>0</v>
          </cell>
          <cell r="M827">
            <v>0</v>
          </cell>
          <cell r="S827">
            <v>0</v>
          </cell>
          <cell r="T827">
            <v>0</v>
          </cell>
          <cell r="AG827">
            <v>0</v>
          </cell>
        </row>
        <row r="828">
          <cell r="F828">
            <v>0</v>
          </cell>
          <cell r="M828">
            <v>0</v>
          </cell>
          <cell r="S828">
            <v>0</v>
          </cell>
          <cell r="T828">
            <v>0</v>
          </cell>
          <cell r="AG828">
            <v>0</v>
          </cell>
        </row>
        <row r="829">
          <cell r="F829">
            <v>0</v>
          </cell>
          <cell r="M829">
            <v>0</v>
          </cell>
          <cell r="S829">
            <v>0</v>
          </cell>
          <cell r="T829">
            <v>0</v>
          </cell>
          <cell r="AG829">
            <v>0</v>
          </cell>
        </row>
        <row r="830">
          <cell r="F830">
            <v>0</v>
          </cell>
          <cell r="M830">
            <v>0</v>
          </cell>
          <cell r="S830">
            <v>0</v>
          </cell>
          <cell r="T830">
            <v>0</v>
          </cell>
          <cell r="AG830">
            <v>0</v>
          </cell>
        </row>
        <row r="831">
          <cell r="F831">
            <v>0</v>
          </cell>
          <cell r="M831">
            <v>0</v>
          </cell>
          <cell r="S831">
            <v>0</v>
          </cell>
          <cell r="T831">
            <v>0</v>
          </cell>
          <cell r="AG831">
            <v>0</v>
          </cell>
        </row>
        <row r="832">
          <cell r="F832">
            <v>0</v>
          </cell>
          <cell r="M832">
            <v>0</v>
          </cell>
          <cell r="S832">
            <v>0</v>
          </cell>
          <cell r="T832">
            <v>0</v>
          </cell>
          <cell r="AG832">
            <v>0</v>
          </cell>
        </row>
        <row r="833">
          <cell r="F833">
            <v>0</v>
          </cell>
          <cell r="M833">
            <v>0</v>
          </cell>
          <cell r="S833">
            <v>0</v>
          </cell>
          <cell r="T833">
            <v>0</v>
          </cell>
          <cell r="AG833">
            <v>0</v>
          </cell>
        </row>
        <row r="834">
          <cell r="F834">
            <v>0</v>
          </cell>
          <cell r="M834">
            <v>0</v>
          </cell>
          <cell r="S834">
            <v>0</v>
          </cell>
          <cell r="T834">
            <v>0</v>
          </cell>
          <cell r="AG834">
            <v>0</v>
          </cell>
        </row>
        <row r="835">
          <cell r="F835">
            <v>0</v>
          </cell>
          <cell r="M835">
            <v>0</v>
          </cell>
          <cell r="S835">
            <v>0</v>
          </cell>
          <cell r="T835">
            <v>0</v>
          </cell>
          <cell r="AG835">
            <v>0</v>
          </cell>
        </row>
        <row r="836">
          <cell r="F836">
            <v>0</v>
          </cell>
          <cell r="M836">
            <v>0</v>
          </cell>
          <cell r="S836">
            <v>0</v>
          </cell>
          <cell r="T836">
            <v>0</v>
          </cell>
          <cell r="AG836">
            <v>0</v>
          </cell>
        </row>
        <row r="837">
          <cell r="F837">
            <v>0</v>
          </cell>
          <cell r="M837">
            <v>0</v>
          </cell>
          <cell r="S837">
            <v>0</v>
          </cell>
          <cell r="T837">
            <v>0</v>
          </cell>
          <cell r="AG837">
            <v>0</v>
          </cell>
        </row>
        <row r="838">
          <cell r="F838">
            <v>0</v>
          </cell>
          <cell r="M838">
            <v>0</v>
          </cell>
          <cell r="S838">
            <v>0</v>
          </cell>
          <cell r="T838">
            <v>0</v>
          </cell>
          <cell r="AG838">
            <v>0</v>
          </cell>
        </row>
        <row r="839">
          <cell r="F839">
            <v>0</v>
          </cell>
          <cell r="M839">
            <v>0</v>
          </cell>
          <cell r="S839">
            <v>0</v>
          </cell>
          <cell r="T839">
            <v>0</v>
          </cell>
          <cell r="AG839">
            <v>0</v>
          </cell>
        </row>
        <row r="840">
          <cell r="F840">
            <v>0</v>
          </cell>
          <cell r="M840">
            <v>0</v>
          </cell>
          <cell r="S840">
            <v>0</v>
          </cell>
          <cell r="T840">
            <v>0</v>
          </cell>
          <cell r="AG840">
            <v>0</v>
          </cell>
        </row>
        <row r="841">
          <cell r="F841">
            <v>0</v>
          </cell>
          <cell r="M841">
            <v>0</v>
          </cell>
          <cell r="S841">
            <v>0</v>
          </cell>
          <cell r="T841">
            <v>0</v>
          </cell>
          <cell r="AG841">
            <v>0</v>
          </cell>
        </row>
        <row r="842">
          <cell r="F842">
            <v>0</v>
          </cell>
          <cell r="M842">
            <v>0</v>
          </cell>
          <cell r="S842">
            <v>0</v>
          </cell>
          <cell r="T842">
            <v>0</v>
          </cell>
          <cell r="AG842">
            <v>0</v>
          </cell>
        </row>
        <row r="843">
          <cell r="F843">
            <v>0</v>
          </cell>
          <cell r="M843">
            <v>0</v>
          </cell>
          <cell r="S843">
            <v>0</v>
          </cell>
          <cell r="T843">
            <v>0</v>
          </cell>
          <cell r="AG843">
            <v>0</v>
          </cell>
        </row>
        <row r="844">
          <cell r="F844">
            <v>0</v>
          </cell>
          <cell r="M844">
            <v>0</v>
          </cell>
          <cell r="S844">
            <v>0</v>
          </cell>
          <cell r="T844">
            <v>0</v>
          </cell>
          <cell r="AG844">
            <v>0</v>
          </cell>
        </row>
        <row r="845">
          <cell r="F845">
            <v>0</v>
          </cell>
          <cell r="M845">
            <v>0</v>
          </cell>
          <cell r="S845">
            <v>0</v>
          </cell>
          <cell r="T845">
            <v>0</v>
          </cell>
          <cell r="AG845">
            <v>0</v>
          </cell>
        </row>
        <row r="846">
          <cell r="F846">
            <v>0</v>
          </cell>
          <cell r="M846">
            <v>0</v>
          </cell>
          <cell r="S846">
            <v>0</v>
          </cell>
          <cell r="T846">
            <v>0</v>
          </cell>
          <cell r="AG846">
            <v>0</v>
          </cell>
        </row>
        <row r="847">
          <cell r="F847">
            <v>0</v>
          </cell>
          <cell r="M847">
            <v>0</v>
          </cell>
          <cell r="S847">
            <v>0</v>
          </cell>
          <cell r="T847">
            <v>0</v>
          </cell>
          <cell r="AG847">
            <v>0</v>
          </cell>
        </row>
        <row r="848">
          <cell r="F848">
            <v>0</v>
          </cell>
          <cell r="M848">
            <v>0</v>
          </cell>
          <cell r="S848">
            <v>0</v>
          </cell>
          <cell r="T848">
            <v>0</v>
          </cell>
          <cell r="AG848">
            <v>0</v>
          </cell>
        </row>
        <row r="849">
          <cell r="F849">
            <v>0</v>
          </cell>
          <cell r="M849">
            <v>0</v>
          </cell>
          <cell r="S849">
            <v>0</v>
          </cell>
          <cell r="T849">
            <v>0</v>
          </cell>
          <cell r="AG849">
            <v>0</v>
          </cell>
        </row>
        <row r="850">
          <cell r="F850">
            <v>0</v>
          </cell>
          <cell r="M850">
            <v>0</v>
          </cell>
          <cell r="S850">
            <v>0</v>
          </cell>
          <cell r="T850">
            <v>0</v>
          </cell>
          <cell r="AG850">
            <v>0</v>
          </cell>
        </row>
        <row r="851">
          <cell r="F851">
            <v>0</v>
          </cell>
          <cell r="M851">
            <v>0</v>
          </cell>
          <cell r="S851">
            <v>0</v>
          </cell>
          <cell r="T851">
            <v>0</v>
          </cell>
          <cell r="AG851">
            <v>0</v>
          </cell>
        </row>
        <row r="852">
          <cell r="F852">
            <v>0</v>
          </cell>
          <cell r="M852">
            <v>0</v>
          </cell>
          <cell r="S852">
            <v>0</v>
          </cell>
          <cell r="T852">
            <v>0</v>
          </cell>
          <cell r="AG852">
            <v>0</v>
          </cell>
        </row>
        <row r="853">
          <cell r="F853">
            <v>0</v>
          </cell>
          <cell r="M853">
            <v>0</v>
          </cell>
          <cell r="S853">
            <v>0</v>
          </cell>
          <cell r="T853">
            <v>0</v>
          </cell>
          <cell r="AG853">
            <v>0</v>
          </cell>
        </row>
        <row r="854">
          <cell r="F854">
            <v>0</v>
          </cell>
          <cell r="M854">
            <v>0</v>
          </cell>
          <cell r="S854">
            <v>0</v>
          </cell>
          <cell r="T854">
            <v>0</v>
          </cell>
          <cell r="AG854">
            <v>0</v>
          </cell>
        </row>
        <row r="855">
          <cell r="F855">
            <v>0</v>
          </cell>
          <cell r="M855">
            <v>0</v>
          </cell>
          <cell r="S855">
            <v>0</v>
          </cell>
          <cell r="T855">
            <v>0</v>
          </cell>
          <cell r="AG855">
            <v>0</v>
          </cell>
        </row>
        <row r="856">
          <cell r="F856">
            <v>0</v>
          </cell>
          <cell r="M856">
            <v>0</v>
          </cell>
          <cell r="S856">
            <v>0</v>
          </cell>
          <cell r="T856">
            <v>0</v>
          </cell>
          <cell r="AG856">
            <v>0</v>
          </cell>
        </row>
        <row r="857">
          <cell r="F857">
            <v>0</v>
          </cell>
          <cell r="M857">
            <v>0</v>
          </cell>
          <cell r="S857">
            <v>0</v>
          </cell>
          <cell r="T857">
            <v>0</v>
          </cell>
          <cell r="AG857">
            <v>0</v>
          </cell>
        </row>
        <row r="858">
          <cell r="F858">
            <v>0</v>
          </cell>
          <cell r="M858">
            <v>0</v>
          </cell>
          <cell r="S858">
            <v>0</v>
          </cell>
          <cell r="T858">
            <v>0</v>
          </cell>
          <cell r="AG858">
            <v>0</v>
          </cell>
        </row>
        <row r="859">
          <cell r="F859">
            <v>0</v>
          </cell>
          <cell r="M859">
            <v>0</v>
          </cell>
          <cell r="S859">
            <v>0</v>
          </cell>
          <cell r="T859">
            <v>0</v>
          </cell>
          <cell r="AG859">
            <v>0</v>
          </cell>
        </row>
        <row r="860">
          <cell r="F860">
            <v>0</v>
          </cell>
          <cell r="M860">
            <v>0</v>
          </cell>
          <cell r="S860">
            <v>0</v>
          </cell>
          <cell r="T860">
            <v>0</v>
          </cell>
          <cell r="AG860">
            <v>0</v>
          </cell>
        </row>
        <row r="861">
          <cell r="F861">
            <v>0</v>
          </cell>
          <cell r="M861">
            <v>0</v>
          </cell>
          <cell r="S861">
            <v>0</v>
          </cell>
          <cell r="T861">
            <v>0</v>
          </cell>
          <cell r="AG861">
            <v>0</v>
          </cell>
        </row>
        <row r="862">
          <cell r="F862">
            <v>0</v>
          </cell>
          <cell r="M862">
            <v>0</v>
          </cell>
          <cell r="S862">
            <v>0</v>
          </cell>
          <cell r="T862">
            <v>0</v>
          </cell>
          <cell r="AG862">
            <v>0</v>
          </cell>
        </row>
        <row r="863">
          <cell r="F863">
            <v>0</v>
          </cell>
          <cell r="M863">
            <v>0</v>
          </cell>
          <cell r="S863">
            <v>0</v>
          </cell>
          <cell r="T863">
            <v>0</v>
          </cell>
          <cell r="AG863">
            <v>0</v>
          </cell>
        </row>
        <row r="864">
          <cell r="F864">
            <v>0</v>
          </cell>
          <cell r="M864">
            <v>0</v>
          </cell>
          <cell r="S864">
            <v>0</v>
          </cell>
          <cell r="T864">
            <v>0</v>
          </cell>
          <cell r="AG864">
            <v>0</v>
          </cell>
        </row>
        <row r="865">
          <cell r="F865">
            <v>0</v>
          </cell>
          <cell r="M865">
            <v>0</v>
          </cell>
          <cell r="S865">
            <v>0</v>
          </cell>
          <cell r="T865">
            <v>0</v>
          </cell>
          <cell r="AG865">
            <v>0</v>
          </cell>
        </row>
        <row r="866">
          <cell r="F866">
            <v>0</v>
          </cell>
          <cell r="M866">
            <v>0</v>
          </cell>
          <cell r="S866">
            <v>0</v>
          </cell>
          <cell r="T866">
            <v>0</v>
          </cell>
          <cell r="AG866">
            <v>0</v>
          </cell>
        </row>
        <row r="867">
          <cell r="F867">
            <v>0</v>
          </cell>
          <cell r="M867">
            <v>0</v>
          </cell>
          <cell r="S867">
            <v>0</v>
          </cell>
          <cell r="T867">
            <v>0</v>
          </cell>
          <cell r="AG867">
            <v>0</v>
          </cell>
        </row>
        <row r="868">
          <cell r="F868">
            <v>0</v>
          </cell>
          <cell r="M868">
            <v>0</v>
          </cell>
          <cell r="S868">
            <v>0</v>
          </cell>
          <cell r="T868">
            <v>0</v>
          </cell>
          <cell r="AG868">
            <v>0</v>
          </cell>
        </row>
        <row r="869">
          <cell r="F869">
            <v>0</v>
          </cell>
          <cell r="M869">
            <v>0</v>
          </cell>
          <cell r="S869">
            <v>0</v>
          </cell>
          <cell r="T869">
            <v>0</v>
          </cell>
          <cell r="AG869">
            <v>0</v>
          </cell>
        </row>
        <row r="870">
          <cell r="F870">
            <v>0</v>
          </cell>
          <cell r="M870">
            <v>0</v>
          </cell>
          <cell r="S870">
            <v>0</v>
          </cell>
          <cell r="T870">
            <v>0</v>
          </cell>
          <cell r="AG870">
            <v>0</v>
          </cell>
        </row>
        <row r="871">
          <cell r="F871">
            <v>0</v>
          </cell>
          <cell r="M871">
            <v>0</v>
          </cell>
          <cell r="S871">
            <v>0</v>
          </cell>
          <cell r="T871">
            <v>0</v>
          </cell>
          <cell r="AG871">
            <v>0</v>
          </cell>
        </row>
        <row r="872">
          <cell r="F872">
            <v>0</v>
          </cell>
          <cell r="M872">
            <v>0</v>
          </cell>
          <cell r="S872">
            <v>0</v>
          </cell>
          <cell r="T872">
            <v>0</v>
          </cell>
          <cell r="AG872">
            <v>0</v>
          </cell>
        </row>
        <row r="873">
          <cell r="F873">
            <v>0</v>
          </cell>
          <cell r="M873">
            <v>0</v>
          </cell>
          <cell r="S873">
            <v>0</v>
          </cell>
          <cell r="T873">
            <v>0</v>
          </cell>
          <cell r="AG873">
            <v>0</v>
          </cell>
        </row>
        <row r="874">
          <cell r="F874">
            <v>0</v>
          </cell>
          <cell r="M874">
            <v>0</v>
          </cell>
          <cell r="S874">
            <v>0</v>
          </cell>
          <cell r="T874">
            <v>0</v>
          </cell>
          <cell r="AG874">
            <v>0</v>
          </cell>
        </row>
        <row r="875">
          <cell r="F875">
            <v>0</v>
          </cell>
          <cell r="M875">
            <v>0</v>
          </cell>
          <cell r="S875">
            <v>0</v>
          </cell>
          <cell r="T875">
            <v>0</v>
          </cell>
          <cell r="AG875">
            <v>0</v>
          </cell>
        </row>
        <row r="876">
          <cell r="F876">
            <v>0</v>
          </cell>
          <cell r="M876">
            <v>0</v>
          </cell>
          <cell r="S876">
            <v>0</v>
          </cell>
          <cell r="T876">
            <v>0</v>
          </cell>
          <cell r="AG876">
            <v>0</v>
          </cell>
        </row>
        <row r="877">
          <cell r="F877">
            <v>0</v>
          </cell>
          <cell r="M877">
            <v>0</v>
          </cell>
          <cell r="S877">
            <v>0</v>
          </cell>
          <cell r="T877">
            <v>0</v>
          </cell>
          <cell r="AG877">
            <v>0</v>
          </cell>
        </row>
        <row r="878">
          <cell r="F878">
            <v>0</v>
          </cell>
          <cell r="M878">
            <v>0</v>
          </cell>
          <cell r="S878">
            <v>0</v>
          </cell>
          <cell r="T878">
            <v>0</v>
          </cell>
          <cell r="AG878">
            <v>0</v>
          </cell>
        </row>
        <row r="879">
          <cell r="F879">
            <v>0</v>
          </cell>
          <cell r="M879">
            <v>0</v>
          </cell>
          <cell r="S879">
            <v>0</v>
          </cell>
          <cell r="T879">
            <v>0</v>
          </cell>
          <cell r="AG879">
            <v>0</v>
          </cell>
        </row>
        <row r="880">
          <cell r="F880">
            <v>0</v>
          </cell>
          <cell r="M880">
            <v>0</v>
          </cell>
          <cell r="S880">
            <v>0</v>
          </cell>
          <cell r="T880">
            <v>0</v>
          </cell>
          <cell r="AG880">
            <v>0</v>
          </cell>
        </row>
        <row r="881">
          <cell r="F881">
            <v>0</v>
          </cell>
          <cell r="M881">
            <v>0</v>
          </cell>
          <cell r="S881">
            <v>0</v>
          </cell>
          <cell r="T881">
            <v>0</v>
          </cell>
          <cell r="AG881">
            <v>0</v>
          </cell>
        </row>
        <row r="882">
          <cell r="F882">
            <v>0</v>
          </cell>
          <cell r="M882">
            <v>0</v>
          </cell>
          <cell r="S882">
            <v>0</v>
          </cell>
          <cell r="T882">
            <v>0</v>
          </cell>
          <cell r="AG882">
            <v>0</v>
          </cell>
        </row>
        <row r="883">
          <cell r="F883">
            <v>0</v>
          </cell>
          <cell r="M883">
            <v>0</v>
          </cell>
          <cell r="S883">
            <v>0</v>
          </cell>
          <cell r="T883">
            <v>0</v>
          </cell>
          <cell r="AG883">
            <v>0</v>
          </cell>
        </row>
        <row r="884">
          <cell r="F884">
            <v>0</v>
          </cell>
          <cell r="M884">
            <v>0</v>
          </cell>
          <cell r="S884">
            <v>0</v>
          </cell>
          <cell r="T884">
            <v>0</v>
          </cell>
          <cell r="AG884">
            <v>0</v>
          </cell>
        </row>
        <row r="885">
          <cell r="F885">
            <v>0</v>
          </cell>
          <cell r="M885">
            <v>0</v>
          </cell>
          <cell r="S885">
            <v>0</v>
          </cell>
          <cell r="T885">
            <v>0</v>
          </cell>
          <cell r="AG885">
            <v>0</v>
          </cell>
        </row>
        <row r="886">
          <cell r="F886">
            <v>0</v>
          </cell>
          <cell r="M886">
            <v>0</v>
          </cell>
          <cell r="S886">
            <v>0</v>
          </cell>
          <cell r="T886">
            <v>0</v>
          </cell>
          <cell r="AG886">
            <v>0</v>
          </cell>
        </row>
        <row r="887">
          <cell r="F887">
            <v>0</v>
          </cell>
          <cell r="M887">
            <v>0</v>
          </cell>
          <cell r="S887">
            <v>0</v>
          </cell>
          <cell r="T887">
            <v>0</v>
          </cell>
          <cell r="AG887">
            <v>0</v>
          </cell>
        </row>
        <row r="888">
          <cell r="F888">
            <v>0</v>
          </cell>
          <cell r="M888">
            <v>0</v>
          </cell>
          <cell r="S888">
            <v>0</v>
          </cell>
          <cell r="T888">
            <v>0</v>
          </cell>
          <cell r="AG888">
            <v>0</v>
          </cell>
        </row>
        <row r="889">
          <cell r="F889">
            <v>0</v>
          </cell>
          <cell r="M889">
            <v>0</v>
          </cell>
          <cell r="S889">
            <v>0</v>
          </cell>
          <cell r="T889">
            <v>0</v>
          </cell>
          <cell r="AG889">
            <v>0</v>
          </cell>
        </row>
        <row r="890">
          <cell r="F890">
            <v>0</v>
          </cell>
          <cell r="M890">
            <v>0</v>
          </cell>
          <cell r="S890">
            <v>0</v>
          </cell>
          <cell r="T890">
            <v>0</v>
          </cell>
          <cell r="AG890">
            <v>0</v>
          </cell>
        </row>
        <row r="891">
          <cell r="F891">
            <v>0</v>
          </cell>
          <cell r="M891">
            <v>0</v>
          </cell>
          <cell r="S891">
            <v>0</v>
          </cell>
          <cell r="T891">
            <v>0</v>
          </cell>
          <cell r="AG891">
            <v>0</v>
          </cell>
        </row>
        <row r="892">
          <cell r="F892">
            <v>0</v>
          </cell>
          <cell r="M892">
            <v>0</v>
          </cell>
          <cell r="S892">
            <v>0</v>
          </cell>
          <cell r="T892">
            <v>0</v>
          </cell>
          <cell r="AG892">
            <v>0</v>
          </cell>
        </row>
        <row r="893">
          <cell r="F893">
            <v>0</v>
          </cell>
          <cell r="M893">
            <v>0</v>
          </cell>
          <cell r="S893">
            <v>0</v>
          </cell>
          <cell r="T893">
            <v>0</v>
          </cell>
          <cell r="AG893">
            <v>0</v>
          </cell>
        </row>
        <row r="894">
          <cell r="F894">
            <v>0</v>
          </cell>
          <cell r="M894">
            <v>0</v>
          </cell>
          <cell r="S894">
            <v>0</v>
          </cell>
          <cell r="T894">
            <v>0</v>
          </cell>
          <cell r="AG894">
            <v>0</v>
          </cell>
        </row>
        <row r="895">
          <cell r="F895">
            <v>0</v>
          </cell>
          <cell r="M895">
            <v>0</v>
          </cell>
          <cell r="S895">
            <v>0</v>
          </cell>
          <cell r="T895">
            <v>0</v>
          </cell>
          <cell r="AG895">
            <v>0</v>
          </cell>
        </row>
        <row r="896">
          <cell r="F896">
            <v>0</v>
          </cell>
          <cell r="M896">
            <v>0</v>
          </cell>
          <cell r="S896">
            <v>0</v>
          </cell>
          <cell r="T896">
            <v>0</v>
          </cell>
          <cell r="AG896">
            <v>0</v>
          </cell>
        </row>
        <row r="897">
          <cell r="F897">
            <v>0</v>
          </cell>
          <cell r="M897">
            <v>0</v>
          </cell>
          <cell r="S897">
            <v>0</v>
          </cell>
          <cell r="T897">
            <v>0</v>
          </cell>
          <cell r="AG897">
            <v>0</v>
          </cell>
        </row>
        <row r="898">
          <cell r="F898">
            <v>0</v>
          </cell>
          <cell r="M898">
            <v>0</v>
          </cell>
          <cell r="S898">
            <v>0</v>
          </cell>
          <cell r="T898">
            <v>0</v>
          </cell>
          <cell r="AG898">
            <v>0</v>
          </cell>
        </row>
        <row r="899">
          <cell r="F899">
            <v>0</v>
          </cell>
          <cell r="M899">
            <v>0</v>
          </cell>
          <cell r="S899">
            <v>0</v>
          </cell>
          <cell r="T899">
            <v>0</v>
          </cell>
          <cell r="AG899">
            <v>0</v>
          </cell>
        </row>
        <row r="900">
          <cell r="F900">
            <v>0</v>
          </cell>
          <cell r="M900">
            <v>0</v>
          </cell>
          <cell r="S900">
            <v>0</v>
          </cell>
          <cell r="T900">
            <v>0</v>
          </cell>
          <cell r="AG900">
            <v>0</v>
          </cell>
        </row>
        <row r="901">
          <cell r="F901">
            <v>0</v>
          </cell>
          <cell r="M901">
            <v>0</v>
          </cell>
          <cell r="S901">
            <v>0</v>
          </cell>
          <cell r="T901">
            <v>0</v>
          </cell>
          <cell r="AG901">
            <v>0</v>
          </cell>
        </row>
        <row r="902">
          <cell r="F902">
            <v>0</v>
          </cell>
          <cell r="M902">
            <v>0</v>
          </cell>
          <cell r="S902">
            <v>0</v>
          </cell>
          <cell r="T902">
            <v>0</v>
          </cell>
          <cell r="AG902">
            <v>0</v>
          </cell>
        </row>
        <row r="903">
          <cell r="F903">
            <v>0</v>
          </cell>
          <cell r="M903">
            <v>0</v>
          </cell>
          <cell r="S903">
            <v>0</v>
          </cell>
          <cell r="T903">
            <v>0</v>
          </cell>
          <cell r="AG903">
            <v>0</v>
          </cell>
        </row>
        <row r="904">
          <cell r="F904">
            <v>0</v>
          </cell>
          <cell r="M904">
            <v>0</v>
          </cell>
          <cell r="S904">
            <v>0</v>
          </cell>
          <cell r="T904">
            <v>0</v>
          </cell>
          <cell r="AG904">
            <v>0</v>
          </cell>
        </row>
        <row r="905">
          <cell r="F905">
            <v>0</v>
          </cell>
          <cell r="M905">
            <v>0</v>
          </cell>
          <cell r="S905">
            <v>0</v>
          </cell>
          <cell r="T905">
            <v>0</v>
          </cell>
          <cell r="AG905">
            <v>0</v>
          </cell>
        </row>
        <row r="906">
          <cell r="F906">
            <v>0</v>
          </cell>
          <cell r="M906">
            <v>0</v>
          </cell>
          <cell r="S906">
            <v>0</v>
          </cell>
          <cell r="T906">
            <v>0</v>
          </cell>
          <cell r="AG906">
            <v>0</v>
          </cell>
        </row>
        <row r="907">
          <cell r="F907">
            <v>0</v>
          </cell>
          <cell r="M907">
            <v>0</v>
          </cell>
          <cell r="S907">
            <v>0</v>
          </cell>
          <cell r="T907">
            <v>0</v>
          </cell>
          <cell r="AG907">
            <v>0</v>
          </cell>
        </row>
        <row r="908">
          <cell r="F908">
            <v>0</v>
          </cell>
          <cell r="M908">
            <v>0</v>
          </cell>
          <cell r="S908">
            <v>0</v>
          </cell>
          <cell r="T908">
            <v>0</v>
          </cell>
          <cell r="AG908">
            <v>0</v>
          </cell>
        </row>
        <row r="909">
          <cell r="F909">
            <v>0</v>
          </cell>
          <cell r="M909">
            <v>0</v>
          </cell>
          <cell r="S909">
            <v>0</v>
          </cell>
          <cell r="T909">
            <v>0</v>
          </cell>
          <cell r="AG909">
            <v>0</v>
          </cell>
        </row>
        <row r="910">
          <cell r="F910">
            <v>0</v>
          </cell>
          <cell r="M910">
            <v>0</v>
          </cell>
          <cell r="S910">
            <v>0</v>
          </cell>
          <cell r="T910">
            <v>0</v>
          </cell>
          <cell r="AG910">
            <v>0</v>
          </cell>
        </row>
        <row r="911">
          <cell r="F911">
            <v>0</v>
          </cell>
          <cell r="M911">
            <v>0</v>
          </cell>
          <cell r="S911">
            <v>0</v>
          </cell>
          <cell r="T911">
            <v>0</v>
          </cell>
          <cell r="AG911">
            <v>0</v>
          </cell>
        </row>
        <row r="912">
          <cell r="F912">
            <v>0</v>
          </cell>
          <cell r="M912">
            <v>0</v>
          </cell>
          <cell r="S912">
            <v>0</v>
          </cell>
          <cell r="T912">
            <v>0</v>
          </cell>
          <cell r="AG912">
            <v>0</v>
          </cell>
        </row>
        <row r="913">
          <cell r="F913">
            <v>0</v>
          </cell>
          <cell r="M913">
            <v>0</v>
          </cell>
          <cell r="S913">
            <v>0</v>
          </cell>
          <cell r="T913">
            <v>0</v>
          </cell>
          <cell r="AG913">
            <v>0</v>
          </cell>
        </row>
        <row r="914">
          <cell r="F914">
            <v>0</v>
          </cell>
          <cell r="M914">
            <v>0</v>
          </cell>
          <cell r="S914">
            <v>0</v>
          </cell>
          <cell r="T914">
            <v>0</v>
          </cell>
          <cell r="AG914">
            <v>0</v>
          </cell>
        </row>
        <row r="915">
          <cell r="F915">
            <v>0</v>
          </cell>
          <cell r="M915">
            <v>0</v>
          </cell>
          <cell r="S915">
            <v>0</v>
          </cell>
          <cell r="T915">
            <v>0</v>
          </cell>
          <cell r="AG915">
            <v>0</v>
          </cell>
        </row>
        <row r="916">
          <cell r="F916">
            <v>0</v>
          </cell>
          <cell r="M916">
            <v>0</v>
          </cell>
          <cell r="S916">
            <v>0</v>
          </cell>
          <cell r="T916">
            <v>0</v>
          </cell>
          <cell r="AG916">
            <v>0</v>
          </cell>
        </row>
        <row r="917">
          <cell r="F917">
            <v>0</v>
          </cell>
          <cell r="M917">
            <v>0</v>
          </cell>
          <cell r="S917">
            <v>0</v>
          </cell>
          <cell r="T917">
            <v>0</v>
          </cell>
          <cell r="AG917">
            <v>0</v>
          </cell>
        </row>
        <row r="918">
          <cell r="F918">
            <v>0</v>
          </cell>
          <cell r="M918">
            <v>0</v>
          </cell>
          <cell r="S918">
            <v>0</v>
          </cell>
          <cell r="T918">
            <v>0</v>
          </cell>
          <cell r="AG918">
            <v>0</v>
          </cell>
        </row>
        <row r="919">
          <cell r="F919">
            <v>0</v>
          </cell>
          <cell r="M919">
            <v>0</v>
          </cell>
          <cell r="S919">
            <v>0</v>
          </cell>
          <cell r="T919">
            <v>0</v>
          </cell>
          <cell r="AG919">
            <v>0</v>
          </cell>
        </row>
        <row r="920">
          <cell r="F920">
            <v>0</v>
          </cell>
          <cell r="M920">
            <v>0</v>
          </cell>
          <cell r="S920">
            <v>0</v>
          </cell>
          <cell r="T920">
            <v>0</v>
          </cell>
          <cell r="AG920">
            <v>0</v>
          </cell>
        </row>
        <row r="921">
          <cell r="F921">
            <v>0</v>
          </cell>
          <cell r="M921">
            <v>0</v>
          </cell>
          <cell r="S921">
            <v>0</v>
          </cell>
          <cell r="T921">
            <v>0</v>
          </cell>
          <cell r="AG921">
            <v>0</v>
          </cell>
        </row>
        <row r="922">
          <cell r="F922">
            <v>0</v>
          </cell>
          <cell r="M922">
            <v>0</v>
          </cell>
          <cell r="S922">
            <v>0</v>
          </cell>
          <cell r="T922">
            <v>0</v>
          </cell>
          <cell r="AG922">
            <v>0</v>
          </cell>
        </row>
        <row r="923">
          <cell r="F923">
            <v>0</v>
          </cell>
          <cell r="M923">
            <v>0</v>
          </cell>
          <cell r="S923">
            <v>0</v>
          </cell>
          <cell r="T923">
            <v>0</v>
          </cell>
          <cell r="AG923">
            <v>0</v>
          </cell>
        </row>
        <row r="924">
          <cell r="F924">
            <v>0</v>
          </cell>
          <cell r="M924">
            <v>0</v>
          </cell>
          <cell r="S924">
            <v>0</v>
          </cell>
          <cell r="T924">
            <v>0</v>
          </cell>
          <cell r="AG924">
            <v>0</v>
          </cell>
        </row>
        <row r="925">
          <cell r="F925">
            <v>0</v>
          </cell>
          <cell r="M925">
            <v>0</v>
          </cell>
          <cell r="S925">
            <v>0</v>
          </cell>
          <cell r="T925">
            <v>0</v>
          </cell>
          <cell r="AG925">
            <v>0</v>
          </cell>
        </row>
        <row r="926">
          <cell r="F926">
            <v>0</v>
          </cell>
          <cell r="M926">
            <v>0</v>
          </cell>
          <cell r="S926">
            <v>0</v>
          </cell>
          <cell r="T926">
            <v>0</v>
          </cell>
          <cell r="AG926">
            <v>0</v>
          </cell>
        </row>
        <row r="927">
          <cell r="F927">
            <v>0</v>
          </cell>
          <cell r="M927">
            <v>0</v>
          </cell>
          <cell r="S927">
            <v>0</v>
          </cell>
          <cell r="T927">
            <v>0</v>
          </cell>
          <cell r="AG927">
            <v>0</v>
          </cell>
        </row>
        <row r="928">
          <cell r="F928">
            <v>0</v>
          </cell>
          <cell r="M928">
            <v>0</v>
          </cell>
          <cell r="S928">
            <v>0</v>
          </cell>
          <cell r="T928">
            <v>0</v>
          </cell>
          <cell r="AG928">
            <v>0</v>
          </cell>
        </row>
        <row r="929">
          <cell r="F929">
            <v>0</v>
          </cell>
          <cell r="M929">
            <v>0</v>
          </cell>
          <cell r="S929">
            <v>0</v>
          </cell>
          <cell r="T929">
            <v>0</v>
          </cell>
          <cell r="AG929">
            <v>0</v>
          </cell>
        </row>
        <row r="930">
          <cell r="F930">
            <v>0</v>
          </cell>
          <cell r="M930">
            <v>0</v>
          </cell>
          <cell r="S930">
            <v>0</v>
          </cell>
          <cell r="T930">
            <v>0</v>
          </cell>
          <cell r="AG930">
            <v>0</v>
          </cell>
        </row>
        <row r="931">
          <cell r="F931">
            <v>0</v>
          </cell>
          <cell r="M931">
            <v>0</v>
          </cell>
          <cell r="S931">
            <v>0</v>
          </cell>
          <cell r="T931">
            <v>0</v>
          </cell>
          <cell r="AG931">
            <v>0</v>
          </cell>
        </row>
        <row r="932">
          <cell r="F932">
            <v>0</v>
          </cell>
          <cell r="M932">
            <v>0</v>
          </cell>
          <cell r="S932">
            <v>0</v>
          </cell>
          <cell r="T932">
            <v>0</v>
          </cell>
          <cell r="AG932">
            <v>0</v>
          </cell>
        </row>
        <row r="933">
          <cell r="F933">
            <v>0</v>
          </cell>
          <cell r="M933">
            <v>0</v>
          </cell>
          <cell r="S933">
            <v>0</v>
          </cell>
          <cell r="T933">
            <v>0</v>
          </cell>
          <cell r="AG933">
            <v>0</v>
          </cell>
        </row>
        <row r="934">
          <cell r="F934">
            <v>0</v>
          </cell>
          <cell r="M934">
            <v>0</v>
          </cell>
          <cell r="S934">
            <v>0</v>
          </cell>
          <cell r="T934">
            <v>0</v>
          </cell>
          <cell r="AG934">
            <v>0</v>
          </cell>
        </row>
        <row r="935">
          <cell r="F935">
            <v>0</v>
          </cell>
          <cell r="M935">
            <v>0</v>
          </cell>
          <cell r="S935">
            <v>0</v>
          </cell>
          <cell r="T935">
            <v>0</v>
          </cell>
          <cell r="AG935">
            <v>0</v>
          </cell>
        </row>
        <row r="936">
          <cell r="F936">
            <v>0</v>
          </cell>
          <cell r="M936">
            <v>0</v>
          </cell>
          <cell r="S936">
            <v>0</v>
          </cell>
          <cell r="T936">
            <v>0</v>
          </cell>
          <cell r="AG936">
            <v>0</v>
          </cell>
        </row>
        <row r="937">
          <cell r="F937">
            <v>0</v>
          </cell>
          <cell r="M937">
            <v>0</v>
          </cell>
          <cell r="S937">
            <v>0</v>
          </cell>
          <cell r="T937">
            <v>0</v>
          </cell>
          <cell r="AG937">
            <v>0</v>
          </cell>
        </row>
        <row r="938">
          <cell r="F938">
            <v>0</v>
          </cell>
          <cell r="M938">
            <v>0</v>
          </cell>
          <cell r="S938">
            <v>0</v>
          </cell>
          <cell r="T938">
            <v>0</v>
          </cell>
          <cell r="AG938">
            <v>0</v>
          </cell>
        </row>
        <row r="939">
          <cell r="F939">
            <v>0</v>
          </cell>
          <cell r="M939">
            <v>0</v>
          </cell>
          <cell r="S939">
            <v>0</v>
          </cell>
          <cell r="T939">
            <v>0</v>
          </cell>
          <cell r="AG939">
            <v>0</v>
          </cell>
        </row>
        <row r="940">
          <cell r="F940">
            <v>0</v>
          </cell>
          <cell r="M940">
            <v>0</v>
          </cell>
          <cell r="S940">
            <v>0</v>
          </cell>
          <cell r="T940">
            <v>0</v>
          </cell>
          <cell r="AG940">
            <v>0</v>
          </cell>
        </row>
        <row r="941">
          <cell r="F941">
            <v>0</v>
          </cell>
          <cell r="M941">
            <v>0</v>
          </cell>
          <cell r="S941">
            <v>0</v>
          </cell>
          <cell r="T941">
            <v>0</v>
          </cell>
          <cell r="AG941">
            <v>0</v>
          </cell>
        </row>
        <row r="942">
          <cell r="F942">
            <v>0</v>
          </cell>
          <cell r="M942">
            <v>0</v>
          </cell>
          <cell r="S942">
            <v>0</v>
          </cell>
          <cell r="T942">
            <v>0</v>
          </cell>
          <cell r="AG942">
            <v>0</v>
          </cell>
        </row>
        <row r="943">
          <cell r="F943">
            <v>0</v>
          </cell>
          <cell r="M943">
            <v>0</v>
          </cell>
          <cell r="S943">
            <v>0</v>
          </cell>
          <cell r="T943">
            <v>0</v>
          </cell>
          <cell r="AG943">
            <v>0</v>
          </cell>
        </row>
        <row r="944">
          <cell r="F944">
            <v>0</v>
          </cell>
          <cell r="M944">
            <v>0</v>
          </cell>
          <cell r="S944">
            <v>0</v>
          </cell>
          <cell r="T944">
            <v>0</v>
          </cell>
          <cell r="AG944">
            <v>0</v>
          </cell>
        </row>
        <row r="945">
          <cell r="F945">
            <v>0</v>
          </cell>
          <cell r="M945">
            <v>0</v>
          </cell>
          <cell r="S945">
            <v>0</v>
          </cell>
          <cell r="T945">
            <v>0</v>
          </cell>
          <cell r="AG945">
            <v>0</v>
          </cell>
        </row>
        <row r="946">
          <cell r="F946">
            <v>0</v>
          </cell>
          <cell r="M946">
            <v>0</v>
          </cell>
          <cell r="S946">
            <v>0</v>
          </cell>
          <cell r="T946">
            <v>0</v>
          </cell>
          <cell r="AG946">
            <v>0</v>
          </cell>
        </row>
        <row r="947">
          <cell r="F947">
            <v>0</v>
          </cell>
          <cell r="M947">
            <v>0</v>
          </cell>
          <cell r="S947">
            <v>0</v>
          </cell>
          <cell r="T947">
            <v>0</v>
          </cell>
          <cell r="AG947">
            <v>0</v>
          </cell>
        </row>
        <row r="948">
          <cell r="F948">
            <v>0</v>
          </cell>
          <cell r="M948">
            <v>0</v>
          </cell>
          <cell r="S948">
            <v>0</v>
          </cell>
          <cell r="T948">
            <v>0</v>
          </cell>
          <cell r="AG948">
            <v>0</v>
          </cell>
        </row>
        <row r="949">
          <cell r="F949">
            <v>0</v>
          </cell>
          <cell r="M949">
            <v>0</v>
          </cell>
          <cell r="S949">
            <v>0</v>
          </cell>
          <cell r="T949">
            <v>0</v>
          </cell>
          <cell r="AG949">
            <v>0</v>
          </cell>
        </row>
        <row r="950">
          <cell r="F950">
            <v>0</v>
          </cell>
          <cell r="M950">
            <v>0</v>
          </cell>
          <cell r="S950">
            <v>0</v>
          </cell>
          <cell r="T950">
            <v>0</v>
          </cell>
          <cell r="AG950">
            <v>0</v>
          </cell>
        </row>
        <row r="951">
          <cell r="F951">
            <v>0</v>
          </cell>
          <cell r="M951">
            <v>0</v>
          </cell>
          <cell r="S951">
            <v>0</v>
          </cell>
          <cell r="T951">
            <v>0</v>
          </cell>
          <cell r="AG951">
            <v>0</v>
          </cell>
        </row>
        <row r="952">
          <cell r="F952">
            <v>0</v>
          </cell>
          <cell r="M952">
            <v>0</v>
          </cell>
          <cell r="S952">
            <v>0</v>
          </cell>
          <cell r="T952">
            <v>0</v>
          </cell>
          <cell r="AG952">
            <v>0</v>
          </cell>
        </row>
        <row r="953">
          <cell r="F953">
            <v>0</v>
          </cell>
          <cell r="M953">
            <v>0</v>
          </cell>
          <cell r="S953">
            <v>0</v>
          </cell>
          <cell r="T953">
            <v>0</v>
          </cell>
          <cell r="AG953">
            <v>0</v>
          </cell>
        </row>
        <row r="954">
          <cell r="F954">
            <v>0</v>
          </cell>
          <cell r="M954">
            <v>0</v>
          </cell>
          <cell r="S954">
            <v>0</v>
          </cell>
          <cell r="T954">
            <v>0</v>
          </cell>
          <cell r="AG954">
            <v>0</v>
          </cell>
        </row>
        <row r="955">
          <cell r="F955">
            <v>0</v>
          </cell>
          <cell r="M955">
            <v>0</v>
          </cell>
          <cell r="S955">
            <v>0</v>
          </cell>
          <cell r="T955">
            <v>0</v>
          </cell>
          <cell r="AG955">
            <v>0</v>
          </cell>
        </row>
        <row r="956">
          <cell r="F956">
            <v>0</v>
          </cell>
          <cell r="M956">
            <v>0</v>
          </cell>
          <cell r="S956">
            <v>0</v>
          </cell>
          <cell r="T956">
            <v>0</v>
          </cell>
          <cell r="AG956">
            <v>0</v>
          </cell>
        </row>
        <row r="957">
          <cell r="F957">
            <v>0</v>
          </cell>
          <cell r="M957">
            <v>0</v>
          </cell>
          <cell r="S957">
            <v>0</v>
          </cell>
          <cell r="T957">
            <v>0</v>
          </cell>
          <cell r="AG957">
            <v>0</v>
          </cell>
        </row>
        <row r="958">
          <cell r="F958">
            <v>0</v>
          </cell>
          <cell r="M958">
            <v>0</v>
          </cell>
          <cell r="S958">
            <v>0</v>
          </cell>
          <cell r="T958">
            <v>0</v>
          </cell>
          <cell r="AG958">
            <v>0</v>
          </cell>
        </row>
        <row r="959">
          <cell r="F959">
            <v>0</v>
          </cell>
          <cell r="M959">
            <v>0</v>
          </cell>
          <cell r="S959">
            <v>0</v>
          </cell>
          <cell r="T959">
            <v>0</v>
          </cell>
          <cell r="AG959">
            <v>0</v>
          </cell>
        </row>
        <row r="960">
          <cell r="F960">
            <v>0</v>
          </cell>
          <cell r="M960">
            <v>0</v>
          </cell>
          <cell r="S960">
            <v>0</v>
          </cell>
          <cell r="T960">
            <v>0</v>
          </cell>
          <cell r="AG960">
            <v>0</v>
          </cell>
        </row>
        <row r="961">
          <cell r="F961">
            <v>0</v>
          </cell>
          <cell r="M961">
            <v>0</v>
          </cell>
          <cell r="S961">
            <v>0</v>
          </cell>
          <cell r="T961">
            <v>0</v>
          </cell>
          <cell r="AG961">
            <v>0</v>
          </cell>
        </row>
        <row r="962">
          <cell r="F962">
            <v>0</v>
          </cell>
          <cell r="M962">
            <v>0</v>
          </cell>
          <cell r="S962">
            <v>0</v>
          </cell>
          <cell r="T962">
            <v>0</v>
          </cell>
          <cell r="AG962">
            <v>0</v>
          </cell>
        </row>
        <row r="963">
          <cell r="F963">
            <v>0</v>
          </cell>
          <cell r="M963">
            <v>0</v>
          </cell>
          <cell r="S963">
            <v>0</v>
          </cell>
          <cell r="T963">
            <v>0</v>
          </cell>
          <cell r="AG963">
            <v>0</v>
          </cell>
        </row>
        <row r="964">
          <cell r="F964">
            <v>0</v>
          </cell>
          <cell r="M964">
            <v>0</v>
          </cell>
          <cell r="S964">
            <v>0</v>
          </cell>
          <cell r="T964">
            <v>0</v>
          </cell>
          <cell r="AG964">
            <v>0</v>
          </cell>
        </row>
        <row r="965">
          <cell r="F965">
            <v>0</v>
          </cell>
          <cell r="M965">
            <v>0</v>
          </cell>
          <cell r="S965">
            <v>0</v>
          </cell>
          <cell r="T965">
            <v>0</v>
          </cell>
          <cell r="AG965">
            <v>0</v>
          </cell>
        </row>
        <row r="966">
          <cell r="F966">
            <v>0</v>
          </cell>
          <cell r="M966">
            <v>0</v>
          </cell>
          <cell r="S966">
            <v>0</v>
          </cell>
          <cell r="T966">
            <v>0</v>
          </cell>
          <cell r="AG966">
            <v>0</v>
          </cell>
        </row>
        <row r="967">
          <cell r="F967">
            <v>0</v>
          </cell>
          <cell r="M967">
            <v>0</v>
          </cell>
          <cell r="S967">
            <v>0</v>
          </cell>
          <cell r="T967">
            <v>0</v>
          </cell>
          <cell r="AG967">
            <v>0</v>
          </cell>
        </row>
        <row r="968">
          <cell r="F968">
            <v>0</v>
          </cell>
          <cell r="M968">
            <v>0</v>
          </cell>
          <cell r="S968">
            <v>0</v>
          </cell>
          <cell r="T968">
            <v>0</v>
          </cell>
          <cell r="AG968">
            <v>0</v>
          </cell>
        </row>
        <row r="969">
          <cell r="F969">
            <v>0</v>
          </cell>
          <cell r="M969">
            <v>0</v>
          </cell>
          <cell r="S969">
            <v>0</v>
          </cell>
          <cell r="T969">
            <v>0</v>
          </cell>
          <cell r="AG969">
            <v>0</v>
          </cell>
        </row>
        <row r="970">
          <cell r="F970">
            <v>0</v>
          </cell>
          <cell r="M970">
            <v>0</v>
          </cell>
          <cell r="S970">
            <v>0</v>
          </cell>
          <cell r="T970">
            <v>0</v>
          </cell>
          <cell r="AG970">
            <v>0</v>
          </cell>
        </row>
        <row r="971">
          <cell r="F971">
            <v>0</v>
          </cell>
          <cell r="M971">
            <v>0</v>
          </cell>
          <cell r="S971">
            <v>0</v>
          </cell>
          <cell r="T971">
            <v>0</v>
          </cell>
          <cell r="AG971">
            <v>0</v>
          </cell>
        </row>
        <row r="972">
          <cell r="F972">
            <v>0</v>
          </cell>
          <cell r="M972">
            <v>0</v>
          </cell>
          <cell r="S972">
            <v>0</v>
          </cell>
          <cell r="T972">
            <v>0</v>
          </cell>
          <cell r="AG972">
            <v>0</v>
          </cell>
        </row>
        <row r="973">
          <cell r="F973">
            <v>0</v>
          </cell>
          <cell r="M973">
            <v>0</v>
          </cell>
          <cell r="S973">
            <v>0</v>
          </cell>
          <cell r="T973">
            <v>0</v>
          </cell>
          <cell r="AG973">
            <v>0</v>
          </cell>
        </row>
        <row r="974">
          <cell r="F974">
            <v>0</v>
          </cell>
          <cell r="M974">
            <v>0</v>
          </cell>
          <cell r="S974">
            <v>0</v>
          </cell>
          <cell r="T974">
            <v>0</v>
          </cell>
          <cell r="AG974">
            <v>0</v>
          </cell>
        </row>
        <row r="975">
          <cell r="F975">
            <v>0</v>
          </cell>
          <cell r="M975">
            <v>0</v>
          </cell>
          <cell r="S975">
            <v>0</v>
          </cell>
          <cell r="T975">
            <v>0</v>
          </cell>
          <cell r="AG975">
            <v>0</v>
          </cell>
        </row>
        <row r="976">
          <cell r="F976">
            <v>0</v>
          </cell>
          <cell r="M976">
            <v>0</v>
          </cell>
          <cell r="S976">
            <v>0</v>
          </cell>
          <cell r="T976">
            <v>0</v>
          </cell>
          <cell r="AG976">
            <v>0</v>
          </cell>
        </row>
        <row r="977">
          <cell r="F977">
            <v>0</v>
          </cell>
          <cell r="M977">
            <v>0</v>
          </cell>
          <cell r="S977">
            <v>0</v>
          </cell>
          <cell r="T977">
            <v>0</v>
          </cell>
          <cell r="AG977">
            <v>0</v>
          </cell>
        </row>
        <row r="978">
          <cell r="F978">
            <v>0</v>
          </cell>
          <cell r="M978">
            <v>0</v>
          </cell>
          <cell r="S978">
            <v>0</v>
          </cell>
          <cell r="T978">
            <v>0</v>
          </cell>
          <cell r="AG978">
            <v>0</v>
          </cell>
        </row>
        <row r="979">
          <cell r="F979">
            <v>0</v>
          </cell>
          <cell r="M979">
            <v>0</v>
          </cell>
          <cell r="S979">
            <v>0</v>
          </cell>
          <cell r="T979">
            <v>0</v>
          </cell>
          <cell r="AG979">
            <v>0</v>
          </cell>
        </row>
        <row r="980">
          <cell r="F980">
            <v>0</v>
          </cell>
          <cell r="M980">
            <v>0</v>
          </cell>
          <cell r="S980">
            <v>0</v>
          </cell>
          <cell r="T980">
            <v>0</v>
          </cell>
          <cell r="AG980">
            <v>0</v>
          </cell>
        </row>
        <row r="981">
          <cell r="F981">
            <v>0</v>
          </cell>
          <cell r="M981">
            <v>0</v>
          </cell>
          <cell r="S981">
            <v>0</v>
          </cell>
          <cell r="T981">
            <v>0</v>
          </cell>
          <cell r="AG981">
            <v>0</v>
          </cell>
        </row>
        <row r="982">
          <cell r="F982">
            <v>0</v>
          </cell>
          <cell r="M982">
            <v>0</v>
          </cell>
          <cell r="S982">
            <v>0</v>
          </cell>
          <cell r="T982">
            <v>0</v>
          </cell>
          <cell r="AG982">
            <v>0</v>
          </cell>
        </row>
        <row r="983">
          <cell r="F983">
            <v>0</v>
          </cell>
          <cell r="M983">
            <v>0</v>
          </cell>
          <cell r="S983">
            <v>0</v>
          </cell>
          <cell r="T983">
            <v>0</v>
          </cell>
          <cell r="AG983">
            <v>0</v>
          </cell>
        </row>
        <row r="984">
          <cell r="F984">
            <v>0</v>
          </cell>
          <cell r="M984">
            <v>0</v>
          </cell>
          <cell r="S984">
            <v>0</v>
          </cell>
          <cell r="T984">
            <v>0</v>
          </cell>
          <cell r="AG984">
            <v>0</v>
          </cell>
        </row>
        <row r="985">
          <cell r="F985">
            <v>0</v>
          </cell>
          <cell r="M985">
            <v>0</v>
          </cell>
          <cell r="S985">
            <v>0</v>
          </cell>
          <cell r="T985">
            <v>0</v>
          </cell>
          <cell r="AG985">
            <v>0</v>
          </cell>
        </row>
        <row r="986">
          <cell r="F986">
            <v>0</v>
          </cell>
          <cell r="M986">
            <v>0</v>
          </cell>
          <cell r="S986">
            <v>0</v>
          </cell>
          <cell r="T986">
            <v>0</v>
          </cell>
          <cell r="AG986">
            <v>0</v>
          </cell>
        </row>
        <row r="987">
          <cell r="F987">
            <v>0</v>
          </cell>
          <cell r="M987">
            <v>0</v>
          </cell>
          <cell r="S987">
            <v>0</v>
          </cell>
          <cell r="T987">
            <v>0</v>
          </cell>
          <cell r="AG987">
            <v>0</v>
          </cell>
        </row>
        <row r="988">
          <cell r="F988">
            <v>0</v>
          </cell>
          <cell r="M988">
            <v>0</v>
          </cell>
          <cell r="S988">
            <v>0</v>
          </cell>
          <cell r="T988">
            <v>0</v>
          </cell>
          <cell r="AG988">
            <v>0</v>
          </cell>
        </row>
        <row r="989">
          <cell r="F989">
            <v>0</v>
          </cell>
          <cell r="M989">
            <v>0</v>
          </cell>
          <cell r="S989">
            <v>0</v>
          </cell>
          <cell r="T989">
            <v>0</v>
          </cell>
          <cell r="AG989">
            <v>0</v>
          </cell>
        </row>
        <row r="990">
          <cell r="F990">
            <v>0</v>
          </cell>
          <cell r="M990">
            <v>0</v>
          </cell>
          <cell r="S990">
            <v>0</v>
          </cell>
          <cell r="T990">
            <v>0</v>
          </cell>
          <cell r="AG990">
            <v>0</v>
          </cell>
        </row>
        <row r="991">
          <cell r="F991">
            <v>0</v>
          </cell>
          <cell r="M991">
            <v>0</v>
          </cell>
          <cell r="S991">
            <v>0</v>
          </cell>
          <cell r="T991">
            <v>0</v>
          </cell>
          <cell r="AG991">
            <v>0</v>
          </cell>
        </row>
        <row r="992">
          <cell r="F992">
            <v>0</v>
          </cell>
          <cell r="M992">
            <v>0</v>
          </cell>
          <cell r="S992">
            <v>0</v>
          </cell>
          <cell r="T992">
            <v>0</v>
          </cell>
          <cell r="AG992">
            <v>0</v>
          </cell>
        </row>
        <row r="993">
          <cell r="F993">
            <v>0</v>
          </cell>
          <cell r="M993">
            <v>0</v>
          </cell>
          <cell r="S993">
            <v>0</v>
          </cell>
          <cell r="T993">
            <v>0</v>
          </cell>
          <cell r="AG993">
            <v>0</v>
          </cell>
        </row>
        <row r="994">
          <cell r="F994">
            <v>0</v>
          </cell>
          <cell r="M994">
            <v>0</v>
          </cell>
          <cell r="S994">
            <v>0</v>
          </cell>
          <cell r="T994">
            <v>0</v>
          </cell>
          <cell r="AG994">
            <v>0</v>
          </cell>
        </row>
        <row r="995">
          <cell r="F995">
            <v>0</v>
          </cell>
          <cell r="M995">
            <v>0</v>
          </cell>
          <cell r="S995">
            <v>0</v>
          </cell>
          <cell r="T995">
            <v>0</v>
          </cell>
          <cell r="AG995">
            <v>0</v>
          </cell>
        </row>
        <row r="996">
          <cell r="F996">
            <v>0</v>
          </cell>
          <cell r="M996">
            <v>0</v>
          </cell>
          <cell r="S996">
            <v>0</v>
          </cell>
          <cell r="T996">
            <v>0</v>
          </cell>
          <cell r="AG996">
            <v>0</v>
          </cell>
        </row>
        <row r="997">
          <cell r="F997">
            <v>0</v>
          </cell>
          <cell r="M997">
            <v>0</v>
          </cell>
          <cell r="S997">
            <v>0</v>
          </cell>
          <cell r="T997">
            <v>0</v>
          </cell>
          <cell r="AG997">
            <v>0</v>
          </cell>
        </row>
        <row r="998">
          <cell r="F998">
            <v>0</v>
          </cell>
          <cell r="M998">
            <v>0</v>
          </cell>
          <cell r="S998">
            <v>0</v>
          </cell>
          <cell r="T998">
            <v>0</v>
          </cell>
          <cell r="AG998">
            <v>0</v>
          </cell>
        </row>
        <row r="999">
          <cell r="F999">
            <v>0</v>
          </cell>
          <cell r="M999">
            <v>0</v>
          </cell>
          <cell r="S999">
            <v>0</v>
          </cell>
          <cell r="T999">
            <v>0</v>
          </cell>
          <cell r="AG999">
            <v>0</v>
          </cell>
        </row>
        <row r="1000">
          <cell r="F1000">
            <v>0</v>
          </cell>
          <cell r="M1000">
            <v>0</v>
          </cell>
          <cell r="S1000">
            <v>0</v>
          </cell>
          <cell r="T1000">
            <v>0</v>
          </cell>
          <cell r="AG1000">
            <v>0</v>
          </cell>
        </row>
        <row r="1001">
          <cell r="F1001">
            <v>0</v>
          </cell>
          <cell r="M1001">
            <v>0</v>
          </cell>
          <cell r="S1001">
            <v>0</v>
          </cell>
          <cell r="T1001">
            <v>0</v>
          </cell>
          <cell r="AG1001">
            <v>0</v>
          </cell>
        </row>
        <row r="1002">
          <cell r="F1002">
            <v>0</v>
          </cell>
          <cell r="M1002">
            <v>0</v>
          </cell>
          <cell r="S1002">
            <v>0</v>
          </cell>
          <cell r="T1002">
            <v>0</v>
          </cell>
          <cell r="AG1002">
            <v>0</v>
          </cell>
        </row>
        <row r="1003">
          <cell r="F1003">
            <v>0</v>
          </cell>
          <cell r="M1003">
            <v>0</v>
          </cell>
          <cell r="S1003">
            <v>0</v>
          </cell>
          <cell r="T1003">
            <v>0</v>
          </cell>
          <cell r="AG1003">
            <v>0</v>
          </cell>
        </row>
        <row r="1004">
          <cell r="F1004">
            <v>0</v>
          </cell>
          <cell r="M1004">
            <v>0</v>
          </cell>
          <cell r="S1004">
            <v>0</v>
          </cell>
          <cell r="T1004">
            <v>0</v>
          </cell>
          <cell r="AG1004">
            <v>0</v>
          </cell>
        </row>
        <row r="1005">
          <cell r="F1005">
            <v>0</v>
          </cell>
          <cell r="M1005">
            <v>0</v>
          </cell>
          <cell r="S1005">
            <v>0</v>
          </cell>
          <cell r="T1005">
            <v>0</v>
          </cell>
          <cell r="AG1005">
            <v>0</v>
          </cell>
        </row>
        <row r="1006">
          <cell r="F1006">
            <v>0</v>
          </cell>
          <cell r="M1006">
            <v>0</v>
          </cell>
          <cell r="S1006">
            <v>0</v>
          </cell>
          <cell r="T1006">
            <v>0</v>
          </cell>
          <cell r="AG1006">
            <v>0</v>
          </cell>
        </row>
        <row r="1007">
          <cell r="F1007">
            <v>0</v>
          </cell>
          <cell r="M1007">
            <v>0</v>
          </cell>
          <cell r="S1007">
            <v>0</v>
          </cell>
          <cell r="T1007">
            <v>0</v>
          </cell>
          <cell r="AG1007">
            <v>0</v>
          </cell>
        </row>
        <row r="1008">
          <cell r="F1008">
            <v>0</v>
          </cell>
          <cell r="M1008">
            <v>0</v>
          </cell>
          <cell r="S1008">
            <v>0</v>
          </cell>
          <cell r="T1008">
            <v>0</v>
          </cell>
          <cell r="AG1008">
            <v>0</v>
          </cell>
        </row>
        <row r="1009">
          <cell r="F1009">
            <v>0</v>
          </cell>
          <cell r="M1009">
            <v>0</v>
          </cell>
          <cell r="S1009">
            <v>0</v>
          </cell>
          <cell r="T1009">
            <v>0</v>
          </cell>
          <cell r="AG1009">
            <v>0</v>
          </cell>
        </row>
        <row r="1010">
          <cell r="F1010">
            <v>0</v>
          </cell>
          <cell r="M1010">
            <v>0</v>
          </cell>
          <cell r="S1010">
            <v>0</v>
          </cell>
          <cell r="T1010">
            <v>0</v>
          </cell>
          <cell r="AG1010">
            <v>0</v>
          </cell>
        </row>
        <row r="1011">
          <cell r="F1011">
            <v>0</v>
          </cell>
          <cell r="M1011">
            <v>0</v>
          </cell>
          <cell r="S1011">
            <v>0</v>
          </cell>
          <cell r="T1011">
            <v>0</v>
          </cell>
          <cell r="AG1011">
            <v>0</v>
          </cell>
        </row>
        <row r="1012">
          <cell r="F1012">
            <v>0</v>
          </cell>
          <cell r="M1012">
            <v>0</v>
          </cell>
          <cell r="S1012">
            <v>0</v>
          </cell>
          <cell r="T1012">
            <v>0</v>
          </cell>
          <cell r="AG1012">
            <v>0</v>
          </cell>
        </row>
        <row r="1013">
          <cell r="F1013">
            <v>0</v>
          </cell>
          <cell r="M1013">
            <v>0</v>
          </cell>
          <cell r="S1013">
            <v>0</v>
          </cell>
          <cell r="T1013">
            <v>0</v>
          </cell>
          <cell r="AG1013">
            <v>0</v>
          </cell>
        </row>
        <row r="1014">
          <cell r="F1014">
            <v>0</v>
          </cell>
          <cell r="M1014">
            <v>0</v>
          </cell>
          <cell r="S1014">
            <v>0</v>
          </cell>
          <cell r="T1014">
            <v>0</v>
          </cell>
          <cell r="AG1014">
            <v>0</v>
          </cell>
        </row>
        <row r="1015">
          <cell r="F1015">
            <v>0</v>
          </cell>
          <cell r="M1015">
            <v>0</v>
          </cell>
          <cell r="S1015">
            <v>0</v>
          </cell>
          <cell r="T1015">
            <v>0</v>
          </cell>
          <cell r="AG1015">
            <v>0</v>
          </cell>
        </row>
        <row r="1016">
          <cell r="F1016">
            <v>0</v>
          </cell>
          <cell r="M1016">
            <v>0</v>
          </cell>
          <cell r="S1016">
            <v>0</v>
          </cell>
          <cell r="T1016">
            <v>0</v>
          </cell>
          <cell r="AG1016">
            <v>0</v>
          </cell>
        </row>
        <row r="1017">
          <cell r="F1017">
            <v>0</v>
          </cell>
          <cell r="M1017">
            <v>0</v>
          </cell>
          <cell r="S1017">
            <v>0</v>
          </cell>
          <cell r="T1017">
            <v>0</v>
          </cell>
          <cell r="AG1017">
            <v>0</v>
          </cell>
        </row>
        <row r="1018">
          <cell r="F1018">
            <v>0</v>
          </cell>
          <cell r="M1018">
            <v>0</v>
          </cell>
          <cell r="S1018">
            <v>0</v>
          </cell>
          <cell r="T1018">
            <v>0</v>
          </cell>
          <cell r="AG1018">
            <v>0</v>
          </cell>
        </row>
        <row r="1019">
          <cell r="F1019">
            <v>0</v>
          </cell>
          <cell r="M1019">
            <v>0</v>
          </cell>
          <cell r="S1019">
            <v>0</v>
          </cell>
          <cell r="T1019">
            <v>0</v>
          </cell>
          <cell r="AG1019">
            <v>0</v>
          </cell>
        </row>
        <row r="1020">
          <cell r="F1020">
            <v>0</v>
          </cell>
          <cell r="M1020">
            <v>0</v>
          </cell>
          <cell r="S1020">
            <v>0</v>
          </cell>
          <cell r="T1020">
            <v>0</v>
          </cell>
          <cell r="AG1020">
            <v>0</v>
          </cell>
        </row>
        <row r="1021">
          <cell r="F1021">
            <v>0</v>
          </cell>
          <cell r="M1021">
            <v>0</v>
          </cell>
          <cell r="S1021">
            <v>0</v>
          </cell>
          <cell r="T1021">
            <v>0</v>
          </cell>
          <cell r="AG1021">
            <v>0</v>
          </cell>
        </row>
        <row r="1022">
          <cell r="F1022">
            <v>0</v>
          </cell>
          <cell r="M1022">
            <v>0</v>
          </cell>
          <cell r="S1022">
            <v>0</v>
          </cell>
          <cell r="T1022">
            <v>0</v>
          </cell>
          <cell r="AG1022">
            <v>0</v>
          </cell>
        </row>
        <row r="1023">
          <cell r="F1023">
            <v>0</v>
          </cell>
          <cell r="M1023">
            <v>0</v>
          </cell>
          <cell r="S1023">
            <v>0</v>
          </cell>
          <cell r="T1023">
            <v>0</v>
          </cell>
          <cell r="AG1023">
            <v>0</v>
          </cell>
        </row>
        <row r="1024">
          <cell r="F1024">
            <v>0</v>
          </cell>
          <cell r="M1024">
            <v>0</v>
          </cell>
          <cell r="S1024">
            <v>0</v>
          </cell>
          <cell r="T1024">
            <v>0</v>
          </cell>
          <cell r="AG1024">
            <v>0</v>
          </cell>
        </row>
        <row r="1025">
          <cell r="F1025">
            <v>0</v>
          </cell>
          <cell r="M1025">
            <v>0</v>
          </cell>
          <cell r="S1025">
            <v>0</v>
          </cell>
          <cell r="T1025">
            <v>0</v>
          </cell>
          <cell r="AG1025">
            <v>0</v>
          </cell>
        </row>
        <row r="1026">
          <cell r="F1026">
            <v>0</v>
          </cell>
          <cell r="M1026">
            <v>0</v>
          </cell>
          <cell r="S1026">
            <v>0</v>
          </cell>
          <cell r="T1026">
            <v>0</v>
          </cell>
          <cell r="AG1026">
            <v>0</v>
          </cell>
        </row>
        <row r="1027">
          <cell r="F1027">
            <v>0</v>
          </cell>
          <cell r="M1027">
            <v>0</v>
          </cell>
          <cell r="S1027">
            <v>0</v>
          </cell>
          <cell r="T1027">
            <v>0</v>
          </cell>
          <cell r="AG1027">
            <v>0</v>
          </cell>
        </row>
        <row r="1028">
          <cell r="F1028">
            <v>0</v>
          </cell>
          <cell r="M1028">
            <v>0</v>
          </cell>
          <cell r="S1028">
            <v>0</v>
          </cell>
          <cell r="T1028">
            <v>0</v>
          </cell>
          <cell r="AG1028">
            <v>0</v>
          </cell>
        </row>
        <row r="1029">
          <cell r="F1029">
            <v>0</v>
          </cell>
          <cell r="M1029">
            <v>0</v>
          </cell>
          <cell r="S1029">
            <v>0</v>
          </cell>
          <cell r="T1029">
            <v>0</v>
          </cell>
          <cell r="AG1029">
            <v>0</v>
          </cell>
        </row>
        <row r="1030">
          <cell r="F1030">
            <v>0</v>
          </cell>
          <cell r="M1030">
            <v>0</v>
          </cell>
          <cell r="S1030">
            <v>0</v>
          </cell>
          <cell r="T1030">
            <v>0</v>
          </cell>
          <cell r="AG1030">
            <v>0</v>
          </cell>
        </row>
        <row r="1031">
          <cell r="F1031">
            <v>0</v>
          </cell>
          <cell r="M1031">
            <v>0</v>
          </cell>
          <cell r="S1031">
            <v>0</v>
          </cell>
          <cell r="T1031">
            <v>0</v>
          </cell>
          <cell r="AG1031">
            <v>0</v>
          </cell>
        </row>
        <row r="1032">
          <cell r="F1032">
            <v>0</v>
          </cell>
          <cell r="M1032">
            <v>0</v>
          </cell>
          <cell r="S1032">
            <v>0</v>
          </cell>
          <cell r="T1032">
            <v>0</v>
          </cell>
          <cell r="AG1032">
            <v>0</v>
          </cell>
        </row>
        <row r="1033">
          <cell r="F1033">
            <v>0</v>
          </cell>
          <cell r="M1033">
            <v>0</v>
          </cell>
          <cell r="S1033">
            <v>0</v>
          </cell>
          <cell r="T1033">
            <v>0</v>
          </cell>
          <cell r="AG1033">
            <v>0</v>
          </cell>
        </row>
        <row r="1034">
          <cell r="F1034">
            <v>0</v>
          </cell>
          <cell r="M1034">
            <v>0</v>
          </cell>
          <cell r="S1034">
            <v>0</v>
          </cell>
          <cell r="T1034">
            <v>0</v>
          </cell>
          <cell r="AG1034">
            <v>0</v>
          </cell>
        </row>
        <row r="1035">
          <cell r="F1035">
            <v>0</v>
          </cell>
          <cell r="M1035">
            <v>0</v>
          </cell>
          <cell r="S1035">
            <v>0</v>
          </cell>
          <cell r="T1035">
            <v>0</v>
          </cell>
          <cell r="AG1035">
            <v>0</v>
          </cell>
        </row>
        <row r="1036">
          <cell r="F1036">
            <v>0</v>
          </cell>
          <cell r="M1036">
            <v>0</v>
          </cell>
          <cell r="S1036">
            <v>0</v>
          </cell>
          <cell r="T1036">
            <v>0</v>
          </cell>
          <cell r="AG1036">
            <v>0</v>
          </cell>
        </row>
        <row r="1037">
          <cell r="F1037">
            <v>0</v>
          </cell>
          <cell r="M1037">
            <v>0</v>
          </cell>
          <cell r="S1037">
            <v>0</v>
          </cell>
          <cell r="T1037">
            <v>0</v>
          </cell>
          <cell r="AG1037">
            <v>0</v>
          </cell>
        </row>
        <row r="1038">
          <cell r="F1038">
            <v>0</v>
          </cell>
          <cell r="M1038">
            <v>0</v>
          </cell>
          <cell r="S1038">
            <v>0</v>
          </cell>
          <cell r="T1038">
            <v>0</v>
          </cell>
          <cell r="AG1038">
            <v>0</v>
          </cell>
        </row>
        <row r="1039">
          <cell r="F1039">
            <v>0</v>
          </cell>
          <cell r="M1039">
            <v>0</v>
          </cell>
          <cell r="S1039">
            <v>0</v>
          </cell>
          <cell r="T1039">
            <v>0</v>
          </cell>
          <cell r="AG1039">
            <v>0</v>
          </cell>
        </row>
        <row r="1040">
          <cell r="F1040">
            <v>0</v>
          </cell>
          <cell r="M1040">
            <v>0</v>
          </cell>
          <cell r="S1040">
            <v>0</v>
          </cell>
          <cell r="T1040">
            <v>0</v>
          </cell>
          <cell r="AG1040">
            <v>0</v>
          </cell>
        </row>
        <row r="1041">
          <cell r="F1041">
            <v>0</v>
          </cell>
          <cell r="M1041">
            <v>0</v>
          </cell>
          <cell r="S1041">
            <v>0</v>
          </cell>
          <cell r="T1041">
            <v>0</v>
          </cell>
          <cell r="AG1041">
            <v>0</v>
          </cell>
        </row>
        <row r="1042">
          <cell r="F1042">
            <v>0</v>
          </cell>
          <cell r="M1042">
            <v>0</v>
          </cell>
          <cell r="S1042">
            <v>0</v>
          </cell>
          <cell r="T1042">
            <v>0</v>
          </cell>
          <cell r="AG1042">
            <v>0</v>
          </cell>
        </row>
        <row r="1043">
          <cell r="F1043">
            <v>0</v>
          </cell>
          <cell r="M1043">
            <v>0</v>
          </cell>
          <cell r="S1043">
            <v>0</v>
          </cell>
          <cell r="T1043">
            <v>0</v>
          </cell>
          <cell r="AG1043">
            <v>0</v>
          </cell>
        </row>
        <row r="1044">
          <cell r="F1044">
            <v>0</v>
          </cell>
          <cell r="M1044">
            <v>0</v>
          </cell>
          <cell r="S1044">
            <v>0</v>
          </cell>
          <cell r="T1044">
            <v>0</v>
          </cell>
          <cell r="AG1044">
            <v>0</v>
          </cell>
        </row>
        <row r="1045">
          <cell r="F1045">
            <v>0</v>
          </cell>
          <cell r="M1045">
            <v>0</v>
          </cell>
          <cell r="S1045">
            <v>0</v>
          </cell>
          <cell r="T1045">
            <v>0</v>
          </cell>
          <cell r="AG1045">
            <v>0</v>
          </cell>
        </row>
        <row r="1046">
          <cell r="F1046">
            <v>0</v>
          </cell>
          <cell r="M1046">
            <v>0</v>
          </cell>
          <cell r="S1046">
            <v>0</v>
          </cell>
          <cell r="T1046">
            <v>0</v>
          </cell>
          <cell r="AG1046">
            <v>0</v>
          </cell>
        </row>
        <row r="1047">
          <cell r="F1047">
            <v>0</v>
          </cell>
          <cell r="M1047">
            <v>0</v>
          </cell>
          <cell r="S1047">
            <v>0</v>
          </cell>
          <cell r="T1047">
            <v>0</v>
          </cell>
          <cell r="AG1047">
            <v>0</v>
          </cell>
        </row>
        <row r="1048">
          <cell r="F1048">
            <v>0</v>
          </cell>
          <cell r="M1048">
            <v>0</v>
          </cell>
          <cell r="S1048">
            <v>0</v>
          </cell>
          <cell r="T1048">
            <v>0</v>
          </cell>
          <cell r="AG1048">
            <v>0</v>
          </cell>
        </row>
        <row r="1049">
          <cell r="F1049">
            <v>0</v>
          </cell>
          <cell r="M1049">
            <v>0</v>
          </cell>
          <cell r="S1049">
            <v>0</v>
          </cell>
          <cell r="T1049">
            <v>0</v>
          </cell>
          <cell r="AG1049">
            <v>0</v>
          </cell>
        </row>
        <row r="1050">
          <cell r="F1050">
            <v>0</v>
          </cell>
          <cell r="M1050">
            <v>0</v>
          </cell>
          <cell r="S1050">
            <v>0</v>
          </cell>
          <cell r="T1050">
            <v>0</v>
          </cell>
          <cell r="AG1050">
            <v>0</v>
          </cell>
        </row>
        <row r="1051">
          <cell r="F1051">
            <v>0</v>
          </cell>
          <cell r="M1051">
            <v>0</v>
          </cell>
          <cell r="S1051">
            <v>0</v>
          </cell>
          <cell r="T1051">
            <v>0</v>
          </cell>
          <cell r="AG1051">
            <v>0</v>
          </cell>
        </row>
        <row r="1052">
          <cell r="F1052">
            <v>0</v>
          </cell>
          <cell r="M1052">
            <v>0</v>
          </cell>
          <cell r="S1052">
            <v>0</v>
          </cell>
          <cell r="T1052">
            <v>0</v>
          </cell>
          <cell r="AG1052">
            <v>0</v>
          </cell>
        </row>
        <row r="1053">
          <cell r="F1053">
            <v>0</v>
          </cell>
          <cell r="M1053">
            <v>0</v>
          </cell>
          <cell r="S1053">
            <v>0</v>
          </cell>
          <cell r="T1053">
            <v>0</v>
          </cell>
          <cell r="AG1053">
            <v>0</v>
          </cell>
        </row>
        <row r="1054">
          <cell r="F1054">
            <v>0</v>
          </cell>
          <cell r="M1054">
            <v>0</v>
          </cell>
          <cell r="S1054">
            <v>0</v>
          </cell>
          <cell r="T1054">
            <v>0</v>
          </cell>
          <cell r="AG1054">
            <v>0</v>
          </cell>
        </row>
        <row r="1055">
          <cell r="F1055">
            <v>0</v>
          </cell>
          <cell r="M1055">
            <v>0</v>
          </cell>
          <cell r="S1055">
            <v>0</v>
          </cell>
          <cell r="T1055">
            <v>0</v>
          </cell>
          <cell r="AG1055">
            <v>0</v>
          </cell>
        </row>
        <row r="1056">
          <cell r="F1056">
            <v>0</v>
          </cell>
          <cell r="M1056">
            <v>0</v>
          </cell>
          <cell r="S1056">
            <v>0</v>
          </cell>
          <cell r="T1056">
            <v>0</v>
          </cell>
          <cell r="AG1056">
            <v>0</v>
          </cell>
        </row>
        <row r="1057">
          <cell r="F1057">
            <v>0</v>
          </cell>
          <cell r="M1057">
            <v>0</v>
          </cell>
          <cell r="S1057">
            <v>0</v>
          </cell>
          <cell r="T1057">
            <v>0</v>
          </cell>
          <cell r="AG1057">
            <v>0</v>
          </cell>
        </row>
        <row r="1058">
          <cell r="F1058">
            <v>0</v>
          </cell>
          <cell r="M1058">
            <v>0</v>
          </cell>
          <cell r="S1058">
            <v>0</v>
          </cell>
          <cell r="T1058">
            <v>0</v>
          </cell>
          <cell r="AG1058">
            <v>0</v>
          </cell>
        </row>
        <row r="1059">
          <cell r="F1059">
            <v>0</v>
          </cell>
          <cell r="M1059">
            <v>0</v>
          </cell>
          <cell r="S1059">
            <v>0</v>
          </cell>
          <cell r="T1059">
            <v>0</v>
          </cell>
          <cell r="AG1059">
            <v>0</v>
          </cell>
        </row>
        <row r="1060">
          <cell r="F1060">
            <v>0</v>
          </cell>
          <cell r="M1060">
            <v>0</v>
          </cell>
          <cell r="S1060">
            <v>0</v>
          </cell>
          <cell r="T1060">
            <v>0</v>
          </cell>
          <cell r="AG1060">
            <v>0</v>
          </cell>
        </row>
        <row r="1061">
          <cell r="F1061">
            <v>0</v>
          </cell>
          <cell r="M1061">
            <v>0</v>
          </cell>
          <cell r="S1061">
            <v>0</v>
          </cell>
          <cell r="T1061">
            <v>0</v>
          </cell>
          <cell r="AG1061">
            <v>0</v>
          </cell>
        </row>
        <row r="1062">
          <cell r="F1062">
            <v>0</v>
          </cell>
          <cell r="M1062">
            <v>0</v>
          </cell>
          <cell r="S1062">
            <v>0</v>
          </cell>
          <cell r="T1062">
            <v>0</v>
          </cell>
          <cell r="AG1062">
            <v>0</v>
          </cell>
        </row>
        <row r="1063">
          <cell r="F1063">
            <v>0</v>
          </cell>
          <cell r="M1063">
            <v>0</v>
          </cell>
          <cell r="S1063">
            <v>0</v>
          </cell>
          <cell r="T1063">
            <v>0</v>
          </cell>
          <cell r="AG1063">
            <v>0</v>
          </cell>
        </row>
        <row r="1064">
          <cell r="F1064">
            <v>0</v>
          </cell>
          <cell r="M1064">
            <v>0</v>
          </cell>
          <cell r="S1064">
            <v>0</v>
          </cell>
          <cell r="T1064">
            <v>0</v>
          </cell>
          <cell r="AG1064">
            <v>0</v>
          </cell>
        </row>
        <row r="1065">
          <cell r="F1065">
            <v>0</v>
          </cell>
          <cell r="M1065">
            <v>0</v>
          </cell>
          <cell r="S1065">
            <v>0</v>
          </cell>
          <cell r="T1065">
            <v>0</v>
          </cell>
          <cell r="AG1065">
            <v>0</v>
          </cell>
        </row>
        <row r="1066">
          <cell r="F1066">
            <v>0</v>
          </cell>
          <cell r="M1066">
            <v>0</v>
          </cell>
          <cell r="S1066">
            <v>0</v>
          </cell>
          <cell r="T1066">
            <v>0</v>
          </cell>
          <cell r="AG1066">
            <v>0</v>
          </cell>
        </row>
        <row r="1067">
          <cell r="F1067">
            <v>0</v>
          </cell>
          <cell r="M1067">
            <v>0</v>
          </cell>
          <cell r="S1067">
            <v>0</v>
          </cell>
          <cell r="T1067">
            <v>0</v>
          </cell>
          <cell r="AG1067">
            <v>0</v>
          </cell>
        </row>
        <row r="1068">
          <cell r="F1068">
            <v>0</v>
          </cell>
          <cell r="M1068">
            <v>0</v>
          </cell>
          <cell r="S1068">
            <v>0</v>
          </cell>
          <cell r="T1068">
            <v>0</v>
          </cell>
          <cell r="AG1068">
            <v>0</v>
          </cell>
        </row>
        <row r="1069">
          <cell r="F1069">
            <v>0</v>
          </cell>
          <cell r="M1069">
            <v>0</v>
          </cell>
          <cell r="S1069">
            <v>0</v>
          </cell>
          <cell r="T1069">
            <v>0</v>
          </cell>
          <cell r="AG1069">
            <v>0</v>
          </cell>
        </row>
        <row r="1070">
          <cell r="F1070">
            <v>0</v>
          </cell>
          <cell r="M1070">
            <v>0</v>
          </cell>
          <cell r="S1070">
            <v>0</v>
          </cell>
          <cell r="T1070">
            <v>0</v>
          </cell>
          <cell r="AG1070">
            <v>0</v>
          </cell>
        </row>
        <row r="1071">
          <cell r="F1071">
            <v>0</v>
          </cell>
          <cell r="M1071">
            <v>0</v>
          </cell>
          <cell r="S1071">
            <v>0</v>
          </cell>
          <cell r="T1071">
            <v>0</v>
          </cell>
          <cell r="AG1071">
            <v>0</v>
          </cell>
        </row>
        <row r="1072">
          <cell r="F1072">
            <v>0</v>
          </cell>
          <cell r="M1072">
            <v>0</v>
          </cell>
          <cell r="S1072">
            <v>0</v>
          </cell>
          <cell r="T1072">
            <v>0</v>
          </cell>
          <cell r="AG1072">
            <v>0</v>
          </cell>
        </row>
        <row r="1073">
          <cell r="F1073">
            <v>0</v>
          </cell>
          <cell r="M1073">
            <v>0</v>
          </cell>
          <cell r="S1073">
            <v>0</v>
          </cell>
          <cell r="T1073">
            <v>0</v>
          </cell>
          <cell r="AG1073">
            <v>0</v>
          </cell>
        </row>
        <row r="1074">
          <cell r="F1074">
            <v>0</v>
          </cell>
          <cell r="M1074">
            <v>0</v>
          </cell>
          <cell r="S1074">
            <v>0</v>
          </cell>
          <cell r="T1074">
            <v>0</v>
          </cell>
          <cell r="AG1074">
            <v>0</v>
          </cell>
        </row>
        <row r="1075">
          <cell r="F1075">
            <v>0</v>
          </cell>
          <cell r="M1075">
            <v>0</v>
          </cell>
          <cell r="S1075">
            <v>0</v>
          </cell>
          <cell r="T1075">
            <v>0</v>
          </cell>
          <cell r="AG1075">
            <v>0</v>
          </cell>
        </row>
        <row r="1076">
          <cell r="F1076">
            <v>0</v>
          </cell>
          <cell r="M1076">
            <v>0</v>
          </cell>
          <cell r="S1076">
            <v>0</v>
          </cell>
          <cell r="T1076">
            <v>0</v>
          </cell>
          <cell r="AG1076">
            <v>0</v>
          </cell>
        </row>
        <row r="1077">
          <cell r="F1077">
            <v>0</v>
          </cell>
          <cell r="M1077">
            <v>0</v>
          </cell>
          <cell r="S1077">
            <v>0</v>
          </cell>
          <cell r="T1077">
            <v>0</v>
          </cell>
          <cell r="AG1077">
            <v>0</v>
          </cell>
        </row>
        <row r="1078">
          <cell r="F1078">
            <v>0</v>
          </cell>
          <cell r="M1078">
            <v>0</v>
          </cell>
          <cell r="S1078">
            <v>0</v>
          </cell>
          <cell r="T1078">
            <v>0</v>
          </cell>
          <cell r="AG1078">
            <v>0</v>
          </cell>
        </row>
        <row r="1079">
          <cell r="F1079">
            <v>0</v>
          </cell>
          <cell r="M1079">
            <v>0</v>
          </cell>
          <cell r="S1079">
            <v>0</v>
          </cell>
          <cell r="T1079">
            <v>0</v>
          </cell>
          <cell r="AG1079">
            <v>0</v>
          </cell>
        </row>
        <row r="1080">
          <cell r="F1080">
            <v>0</v>
          </cell>
          <cell r="M1080">
            <v>0</v>
          </cell>
          <cell r="S1080">
            <v>0</v>
          </cell>
          <cell r="T1080">
            <v>0</v>
          </cell>
          <cell r="AG1080">
            <v>0</v>
          </cell>
        </row>
        <row r="1081">
          <cell r="F1081">
            <v>0</v>
          </cell>
          <cell r="M1081">
            <v>0</v>
          </cell>
          <cell r="S1081">
            <v>0</v>
          </cell>
          <cell r="T1081">
            <v>0</v>
          </cell>
          <cell r="AG1081">
            <v>0</v>
          </cell>
        </row>
        <row r="1082">
          <cell r="F1082">
            <v>0</v>
          </cell>
          <cell r="M1082">
            <v>0</v>
          </cell>
          <cell r="S1082">
            <v>0</v>
          </cell>
          <cell r="T1082">
            <v>0</v>
          </cell>
          <cell r="AG1082">
            <v>0</v>
          </cell>
        </row>
        <row r="1083">
          <cell r="F1083">
            <v>0</v>
          </cell>
          <cell r="M1083">
            <v>0</v>
          </cell>
          <cell r="S1083">
            <v>0</v>
          </cell>
          <cell r="T1083">
            <v>0</v>
          </cell>
          <cell r="AG1083">
            <v>0</v>
          </cell>
        </row>
        <row r="1084">
          <cell r="F1084">
            <v>0</v>
          </cell>
          <cell r="M1084">
            <v>0</v>
          </cell>
          <cell r="S1084">
            <v>0</v>
          </cell>
          <cell r="T1084">
            <v>0</v>
          </cell>
          <cell r="AG1084">
            <v>0</v>
          </cell>
        </row>
        <row r="1085">
          <cell r="F1085">
            <v>0</v>
          </cell>
          <cell r="M1085">
            <v>0</v>
          </cell>
          <cell r="S1085">
            <v>0</v>
          </cell>
          <cell r="T1085">
            <v>0</v>
          </cell>
          <cell r="AG1085">
            <v>0</v>
          </cell>
        </row>
        <row r="1086">
          <cell r="F1086">
            <v>0</v>
          </cell>
          <cell r="M1086">
            <v>0</v>
          </cell>
          <cell r="S1086">
            <v>0</v>
          </cell>
          <cell r="T1086">
            <v>0</v>
          </cell>
          <cell r="AG1086">
            <v>0</v>
          </cell>
        </row>
        <row r="1087">
          <cell r="F1087">
            <v>0</v>
          </cell>
          <cell r="M1087">
            <v>0</v>
          </cell>
          <cell r="S1087">
            <v>0</v>
          </cell>
          <cell r="T1087">
            <v>0</v>
          </cell>
          <cell r="AG1087">
            <v>0</v>
          </cell>
        </row>
        <row r="1088">
          <cell r="F1088">
            <v>0</v>
          </cell>
          <cell r="M1088">
            <v>0</v>
          </cell>
          <cell r="S1088">
            <v>0</v>
          </cell>
          <cell r="T1088">
            <v>0</v>
          </cell>
          <cell r="AG1088">
            <v>0</v>
          </cell>
        </row>
        <row r="1089">
          <cell r="F1089">
            <v>0</v>
          </cell>
          <cell r="M1089">
            <v>0</v>
          </cell>
          <cell r="S1089">
            <v>0</v>
          </cell>
          <cell r="T1089">
            <v>0</v>
          </cell>
          <cell r="AG1089">
            <v>0</v>
          </cell>
        </row>
        <row r="1090">
          <cell r="F1090">
            <v>0</v>
          </cell>
          <cell r="M1090">
            <v>0</v>
          </cell>
          <cell r="S1090">
            <v>0</v>
          </cell>
          <cell r="T1090">
            <v>0</v>
          </cell>
          <cell r="AG1090">
            <v>0</v>
          </cell>
        </row>
        <row r="1091">
          <cell r="F1091">
            <v>0</v>
          </cell>
          <cell r="M1091">
            <v>0</v>
          </cell>
          <cell r="S1091">
            <v>0</v>
          </cell>
          <cell r="T1091">
            <v>0</v>
          </cell>
          <cell r="AG1091">
            <v>0</v>
          </cell>
        </row>
        <row r="1092">
          <cell r="F1092">
            <v>0</v>
          </cell>
          <cell r="M1092">
            <v>0</v>
          </cell>
          <cell r="S1092">
            <v>0</v>
          </cell>
          <cell r="T1092">
            <v>0</v>
          </cell>
          <cell r="AG1092">
            <v>0</v>
          </cell>
        </row>
        <row r="1093">
          <cell r="F1093">
            <v>0</v>
          </cell>
          <cell r="M1093">
            <v>0</v>
          </cell>
          <cell r="S1093">
            <v>0</v>
          </cell>
          <cell r="T1093">
            <v>0</v>
          </cell>
          <cell r="AG1093">
            <v>0</v>
          </cell>
        </row>
        <row r="1094">
          <cell r="F1094">
            <v>0</v>
          </cell>
          <cell r="M1094">
            <v>0</v>
          </cell>
          <cell r="S1094">
            <v>0</v>
          </cell>
          <cell r="T1094">
            <v>0</v>
          </cell>
          <cell r="AG1094">
            <v>0</v>
          </cell>
        </row>
        <row r="1095">
          <cell r="F1095">
            <v>0</v>
          </cell>
          <cell r="M1095">
            <v>0</v>
          </cell>
          <cell r="S1095">
            <v>0</v>
          </cell>
          <cell r="T1095">
            <v>0</v>
          </cell>
          <cell r="AG1095">
            <v>0</v>
          </cell>
        </row>
        <row r="1096">
          <cell r="F1096">
            <v>0</v>
          </cell>
          <cell r="M1096">
            <v>0</v>
          </cell>
          <cell r="S1096">
            <v>0</v>
          </cell>
          <cell r="T1096">
            <v>0</v>
          </cell>
          <cell r="AG1096">
            <v>0</v>
          </cell>
        </row>
        <row r="1097">
          <cell r="F1097">
            <v>0</v>
          </cell>
          <cell r="M1097">
            <v>0</v>
          </cell>
          <cell r="S1097">
            <v>0</v>
          </cell>
          <cell r="T1097">
            <v>0</v>
          </cell>
          <cell r="AG1097">
            <v>0</v>
          </cell>
        </row>
        <row r="1098">
          <cell r="F1098">
            <v>0</v>
          </cell>
          <cell r="M1098">
            <v>0</v>
          </cell>
          <cell r="S1098">
            <v>0</v>
          </cell>
          <cell r="T1098">
            <v>0</v>
          </cell>
          <cell r="AG1098">
            <v>0</v>
          </cell>
        </row>
        <row r="1099">
          <cell r="F1099">
            <v>0</v>
          </cell>
          <cell r="M1099">
            <v>0</v>
          </cell>
          <cell r="S1099">
            <v>0</v>
          </cell>
          <cell r="T1099">
            <v>0</v>
          </cell>
          <cell r="AG1099">
            <v>0</v>
          </cell>
        </row>
        <row r="1100">
          <cell r="F1100">
            <v>0</v>
          </cell>
          <cell r="M1100">
            <v>0</v>
          </cell>
          <cell r="S1100">
            <v>0</v>
          </cell>
          <cell r="T1100">
            <v>0</v>
          </cell>
          <cell r="AG1100">
            <v>0</v>
          </cell>
        </row>
        <row r="1101">
          <cell r="F1101">
            <v>0</v>
          </cell>
          <cell r="M1101">
            <v>0</v>
          </cell>
          <cell r="S1101">
            <v>0</v>
          </cell>
          <cell r="T1101">
            <v>0</v>
          </cell>
          <cell r="AG1101">
            <v>0</v>
          </cell>
        </row>
        <row r="1102">
          <cell r="F1102">
            <v>0</v>
          </cell>
          <cell r="M1102">
            <v>0</v>
          </cell>
          <cell r="S1102">
            <v>0</v>
          </cell>
          <cell r="T1102">
            <v>0</v>
          </cell>
          <cell r="AG1102">
            <v>0</v>
          </cell>
        </row>
        <row r="1103">
          <cell r="F1103">
            <v>0</v>
          </cell>
          <cell r="M1103">
            <v>0</v>
          </cell>
          <cell r="S1103">
            <v>0</v>
          </cell>
          <cell r="T1103">
            <v>0</v>
          </cell>
          <cell r="AG1103">
            <v>0</v>
          </cell>
        </row>
        <row r="1104">
          <cell r="F1104">
            <v>0</v>
          </cell>
          <cell r="M1104">
            <v>0</v>
          </cell>
          <cell r="S1104">
            <v>0</v>
          </cell>
          <cell r="T1104">
            <v>0</v>
          </cell>
          <cell r="AG1104">
            <v>0</v>
          </cell>
        </row>
        <row r="1105">
          <cell r="F1105">
            <v>0</v>
          </cell>
          <cell r="M1105">
            <v>0</v>
          </cell>
          <cell r="S1105">
            <v>0</v>
          </cell>
          <cell r="T1105">
            <v>0</v>
          </cell>
          <cell r="AG1105">
            <v>0</v>
          </cell>
        </row>
        <row r="1106">
          <cell r="F1106">
            <v>0</v>
          </cell>
          <cell r="M1106">
            <v>0</v>
          </cell>
          <cell r="S1106">
            <v>0</v>
          </cell>
          <cell r="T1106">
            <v>0</v>
          </cell>
          <cell r="AG1106">
            <v>0</v>
          </cell>
        </row>
        <row r="1107">
          <cell r="F1107">
            <v>0</v>
          </cell>
          <cell r="M1107">
            <v>0</v>
          </cell>
          <cell r="S1107">
            <v>0</v>
          </cell>
          <cell r="T1107">
            <v>0</v>
          </cell>
          <cell r="AG1107">
            <v>0</v>
          </cell>
        </row>
        <row r="1108">
          <cell r="F1108">
            <v>0</v>
          </cell>
          <cell r="M1108">
            <v>0</v>
          </cell>
          <cell r="S1108">
            <v>0</v>
          </cell>
          <cell r="T1108">
            <v>0</v>
          </cell>
          <cell r="AG1108">
            <v>0</v>
          </cell>
        </row>
        <row r="1109">
          <cell r="F1109">
            <v>0</v>
          </cell>
          <cell r="M1109">
            <v>0</v>
          </cell>
          <cell r="S1109">
            <v>0</v>
          </cell>
          <cell r="T1109">
            <v>0</v>
          </cell>
          <cell r="AG1109">
            <v>0</v>
          </cell>
        </row>
        <row r="1110">
          <cell r="F1110">
            <v>0</v>
          </cell>
          <cell r="M1110">
            <v>0</v>
          </cell>
          <cell r="S1110">
            <v>0</v>
          </cell>
          <cell r="T1110">
            <v>0</v>
          </cell>
          <cell r="AG1110">
            <v>0</v>
          </cell>
        </row>
        <row r="1111">
          <cell r="F1111">
            <v>0</v>
          </cell>
          <cell r="M1111">
            <v>0</v>
          </cell>
          <cell r="S1111">
            <v>0</v>
          </cell>
          <cell r="T1111">
            <v>0</v>
          </cell>
          <cell r="AG1111">
            <v>0</v>
          </cell>
        </row>
        <row r="1112">
          <cell r="F1112">
            <v>0</v>
          </cell>
          <cell r="M1112">
            <v>0</v>
          </cell>
          <cell r="S1112">
            <v>0</v>
          </cell>
          <cell r="T1112">
            <v>0</v>
          </cell>
          <cell r="AG1112">
            <v>0</v>
          </cell>
        </row>
        <row r="1113">
          <cell r="F1113">
            <v>0</v>
          </cell>
          <cell r="M1113">
            <v>0</v>
          </cell>
          <cell r="S1113">
            <v>0</v>
          </cell>
          <cell r="T1113">
            <v>0</v>
          </cell>
          <cell r="AG1113">
            <v>0</v>
          </cell>
        </row>
        <row r="1114">
          <cell r="F1114">
            <v>0</v>
          </cell>
          <cell r="M1114">
            <v>0</v>
          </cell>
          <cell r="S1114">
            <v>0</v>
          </cell>
          <cell r="T1114">
            <v>0</v>
          </cell>
          <cell r="AG1114">
            <v>0</v>
          </cell>
        </row>
        <row r="1115">
          <cell r="F1115">
            <v>0</v>
          </cell>
          <cell r="M1115">
            <v>0</v>
          </cell>
          <cell r="S1115">
            <v>0</v>
          </cell>
          <cell r="T1115">
            <v>0</v>
          </cell>
          <cell r="AG1115">
            <v>0</v>
          </cell>
        </row>
        <row r="1116">
          <cell r="F1116">
            <v>0</v>
          </cell>
          <cell r="M1116">
            <v>0</v>
          </cell>
          <cell r="S1116">
            <v>0</v>
          </cell>
          <cell r="T1116">
            <v>0</v>
          </cell>
          <cell r="AG1116">
            <v>0</v>
          </cell>
        </row>
        <row r="1117">
          <cell r="F1117">
            <v>0</v>
          </cell>
          <cell r="M1117">
            <v>0</v>
          </cell>
          <cell r="S1117">
            <v>0</v>
          </cell>
          <cell r="T1117">
            <v>0</v>
          </cell>
          <cell r="AG1117">
            <v>0</v>
          </cell>
        </row>
        <row r="1118">
          <cell r="F1118">
            <v>0</v>
          </cell>
          <cell r="M1118">
            <v>0</v>
          </cell>
          <cell r="S1118">
            <v>0</v>
          </cell>
          <cell r="T1118">
            <v>0</v>
          </cell>
          <cell r="AG1118">
            <v>0</v>
          </cell>
        </row>
        <row r="1119">
          <cell r="F1119">
            <v>0</v>
          </cell>
          <cell r="M1119">
            <v>0</v>
          </cell>
          <cell r="S1119">
            <v>0</v>
          </cell>
          <cell r="T1119">
            <v>0</v>
          </cell>
          <cell r="AG1119">
            <v>0</v>
          </cell>
        </row>
        <row r="1120">
          <cell r="F1120">
            <v>0</v>
          </cell>
          <cell r="M1120">
            <v>0</v>
          </cell>
          <cell r="S1120">
            <v>0</v>
          </cell>
          <cell r="T1120">
            <v>0</v>
          </cell>
          <cell r="AG1120">
            <v>0</v>
          </cell>
        </row>
        <row r="1121">
          <cell r="F1121">
            <v>0</v>
          </cell>
          <cell r="M1121">
            <v>0</v>
          </cell>
          <cell r="S1121">
            <v>0</v>
          </cell>
          <cell r="T1121">
            <v>0</v>
          </cell>
          <cell r="AG1121">
            <v>0</v>
          </cell>
        </row>
        <row r="1122">
          <cell r="F1122">
            <v>0</v>
          </cell>
          <cell r="M1122">
            <v>0</v>
          </cell>
          <cell r="S1122">
            <v>0</v>
          </cell>
          <cell r="T1122">
            <v>0</v>
          </cell>
          <cell r="AG1122">
            <v>0</v>
          </cell>
        </row>
        <row r="1123">
          <cell r="F1123">
            <v>0</v>
          </cell>
          <cell r="M1123">
            <v>0</v>
          </cell>
          <cell r="S1123">
            <v>0</v>
          </cell>
          <cell r="T1123">
            <v>0</v>
          </cell>
          <cell r="AG1123">
            <v>0</v>
          </cell>
        </row>
        <row r="1124">
          <cell r="F1124">
            <v>0</v>
          </cell>
          <cell r="M1124">
            <v>0</v>
          </cell>
          <cell r="S1124">
            <v>0</v>
          </cell>
          <cell r="T1124">
            <v>0</v>
          </cell>
          <cell r="AG1124">
            <v>0</v>
          </cell>
        </row>
        <row r="1125">
          <cell r="F1125">
            <v>0</v>
          </cell>
          <cell r="M1125">
            <v>0</v>
          </cell>
          <cell r="S1125">
            <v>0</v>
          </cell>
          <cell r="T1125">
            <v>0</v>
          </cell>
          <cell r="AG1125">
            <v>0</v>
          </cell>
        </row>
        <row r="1126">
          <cell r="F1126">
            <v>0</v>
          </cell>
          <cell r="M1126">
            <v>0</v>
          </cell>
          <cell r="S1126">
            <v>0</v>
          </cell>
          <cell r="T1126">
            <v>0</v>
          </cell>
          <cell r="AG1126">
            <v>0</v>
          </cell>
        </row>
        <row r="1127">
          <cell r="F1127">
            <v>0</v>
          </cell>
          <cell r="M1127">
            <v>0</v>
          </cell>
          <cell r="S1127">
            <v>0</v>
          </cell>
          <cell r="T1127">
            <v>0</v>
          </cell>
          <cell r="AG1127">
            <v>0</v>
          </cell>
        </row>
        <row r="1128">
          <cell r="F1128">
            <v>0</v>
          </cell>
          <cell r="M1128">
            <v>0</v>
          </cell>
          <cell r="S1128">
            <v>0</v>
          </cell>
          <cell r="T1128">
            <v>0</v>
          </cell>
          <cell r="AG1128">
            <v>0</v>
          </cell>
        </row>
        <row r="1129">
          <cell r="F1129">
            <v>0</v>
          </cell>
          <cell r="M1129">
            <v>0</v>
          </cell>
          <cell r="S1129">
            <v>0</v>
          </cell>
          <cell r="T1129">
            <v>0</v>
          </cell>
          <cell r="AG1129">
            <v>0</v>
          </cell>
        </row>
        <row r="1130">
          <cell r="F1130">
            <v>0</v>
          </cell>
          <cell r="M1130">
            <v>0</v>
          </cell>
          <cell r="S1130">
            <v>0</v>
          </cell>
          <cell r="T1130">
            <v>0</v>
          </cell>
          <cell r="AG1130">
            <v>0</v>
          </cell>
        </row>
        <row r="1131">
          <cell r="F1131">
            <v>0</v>
          </cell>
          <cell r="M1131">
            <v>0</v>
          </cell>
          <cell r="S1131">
            <v>0</v>
          </cell>
          <cell r="T1131">
            <v>0</v>
          </cell>
          <cell r="AG1131">
            <v>0</v>
          </cell>
        </row>
        <row r="1132">
          <cell r="F1132">
            <v>0</v>
          </cell>
          <cell r="M1132">
            <v>0</v>
          </cell>
          <cell r="S1132">
            <v>0</v>
          </cell>
          <cell r="T1132">
            <v>0</v>
          </cell>
          <cell r="AG1132">
            <v>0</v>
          </cell>
        </row>
        <row r="1133">
          <cell r="F1133">
            <v>0</v>
          </cell>
          <cell r="M1133">
            <v>0</v>
          </cell>
          <cell r="S1133">
            <v>0</v>
          </cell>
          <cell r="T1133">
            <v>0</v>
          </cell>
          <cell r="AG1133">
            <v>0</v>
          </cell>
        </row>
        <row r="1134">
          <cell r="F1134">
            <v>0</v>
          </cell>
          <cell r="M1134">
            <v>0</v>
          </cell>
          <cell r="S1134">
            <v>0</v>
          </cell>
          <cell r="T1134">
            <v>0</v>
          </cell>
          <cell r="AG1134">
            <v>0</v>
          </cell>
        </row>
        <row r="1135">
          <cell r="F1135">
            <v>0</v>
          </cell>
          <cell r="M1135">
            <v>0</v>
          </cell>
          <cell r="S1135">
            <v>0</v>
          </cell>
          <cell r="T1135">
            <v>0</v>
          </cell>
          <cell r="AG1135">
            <v>0</v>
          </cell>
        </row>
        <row r="1136">
          <cell r="F1136">
            <v>0</v>
          </cell>
          <cell r="M1136">
            <v>0</v>
          </cell>
          <cell r="S1136">
            <v>0</v>
          </cell>
          <cell r="T1136">
            <v>0</v>
          </cell>
          <cell r="AG1136">
            <v>0</v>
          </cell>
        </row>
        <row r="1137">
          <cell r="F1137">
            <v>0</v>
          </cell>
          <cell r="M1137">
            <v>0</v>
          </cell>
          <cell r="S1137">
            <v>0</v>
          </cell>
          <cell r="T1137">
            <v>0</v>
          </cell>
          <cell r="AG1137">
            <v>0</v>
          </cell>
        </row>
        <row r="1138">
          <cell r="F1138">
            <v>0</v>
          </cell>
          <cell r="M1138">
            <v>0</v>
          </cell>
          <cell r="S1138">
            <v>0</v>
          </cell>
          <cell r="T1138">
            <v>0</v>
          </cell>
          <cell r="AG1138">
            <v>0</v>
          </cell>
        </row>
        <row r="1139">
          <cell r="F1139">
            <v>0</v>
          </cell>
          <cell r="M1139">
            <v>0</v>
          </cell>
          <cell r="S1139">
            <v>0</v>
          </cell>
          <cell r="T1139">
            <v>0</v>
          </cell>
          <cell r="AG1139">
            <v>0</v>
          </cell>
        </row>
        <row r="1140">
          <cell r="F1140">
            <v>0</v>
          </cell>
          <cell r="M1140">
            <v>0</v>
          </cell>
          <cell r="S1140">
            <v>0</v>
          </cell>
          <cell r="T1140">
            <v>0</v>
          </cell>
          <cell r="AG1140">
            <v>0</v>
          </cell>
        </row>
        <row r="1141">
          <cell r="F1141">
            <v>0</v>
          </cell>
          <cell r="M1141">
            <v>0</v>
          </cell>
          <cell r="S1141">
            <v>0</v>
          </cell>
          <cell r="T1141">
            <v>0</v>
          </cell>
          <cell r="AG1141">
            <v>0</v>
          </cell>
        </row>
        <row r="1142">
          <cell r="F1142">
            <v>0</v>
          </cell>
          <cell r="M1142">
            <v>0</v>
          </cell>
          <cell r="S1142">
            <v>0</v>
          </cell>
          <cell r="T1142">
            <v>0</v>
          </cell>
          <cell r="AG1142">
            <v>0</v>
          </cell>
        </row>
        <row r="1143">
          <cell r="F1143">
            <v>0</v>
          </cell>
          <cell r="M1143">
            <v>0</v>
          </cell>
          <cell r="S1143">
            <v>0</v>
          </cell>
          <cell r="T1143">
            <v>0</v>
          </cell>
          <cell r="AG1143">
            <v>0</v>
          </cell>
        </row>
        <row r="1144">
          <cell r="F1144">
            <v>0</v>
          </cell>
          <cell r="M1144">
            <v>0</v>
          </cell>
          <cell r="S1144">
            <v>0</v>
          </cell>
          <cell r="T1144">
            <v>0</v>
          </cell>
          <cell r="AG1144">
            <v>0</v>
          </cell>
        </row>
        <row r="1145">
          <cell r="F1145">
            <v>0</v>
          </cell>
          <cell r="M1145">
            <v>0</v>
          </cell>
          <cell r="S1145">
            <v>0</v>
          </cell>
          <cell r="T1145">
            <v>0</v>
          </cell>
          <cell r="AG1145">
            <v>0</v>
          </cell>
        </row>
        <row r="1146">
          <cell r="F1146">
            <v>0</v>
          </cell>
          <cell r="M1146">
            <v>0</v>
          </cell>
          <cell r="S1146">
            <v>0</v>
          </cell>
          <cell r="T1146">
            <v>0</v>
          </cell>
          <cell r="AG1146">
            <v>0</v>
          </cell>
        </row>
        <row r="1147">
          <cell r="F1147">
            <v>0</v>
          </cell>
          <cell r="M1147">
            <v>0</v>
          </cell>
          <cell r="S1147">
            <v>0</v>
          </cell>
          <cell r="T1147">
            <v>0</v>
          </cell>
          <cell r="AG1147">
            <v>0</v>
          </cell>
        </row>
        <row r="1148">
          <cell r="F1148">
            <v>0</v>
          </cell>
          <cell r="M1148">
            <v>0</v>
          </cell>
          <cell r="S1148">
            <v>0</v>
          </cell>
          <cell r="T1148">
            <v>0</v>
          </cell>
          <cell r="AG1148">
            <v>0</v>
          </cell>
        </row>
        <row r="1149">
          <cell r="F1149">
            <v>0</v>
          </cell>
          <cell r="M1149">
            <v>0</v>
          </cell>
          <cell r="S1149">
            <v>0</v>
          </cell>
          <cell r="T1149">
            <v>0</v>
          </cell>
          <cell r="AG1149">
            <v>0</v>
          </cell>
        </row>
        <row r="1150">
          <cell r="F1150">
            <v>0</v>
          </cell>
          <cell r="M1150">
            <v>0</v>
          </cell>
          <cell r="S1150">
            <v>0</v>
          </cell>
          <cell r="T1150">
            <v>0</v>
          </cell>
          <cell r="AG1150">
            <v>0</v>
          </cell>
        </row>
        <row r="1151">
          <cell r="F1151">
            <v>0</v>
          </cell>
          <cell r="M1151">
            <v>0</v>
          </cell>
          <cell r="S1151">
            <v>0</v>
          </cell>
          <cell r="T1151">
            <v>0</v>
          </cell>
          <cell r="AG1151">
            <v>0</v>
          </cell>
        </row>
        <row r="1152">
          <cell r="F1152">
            <v>0</v>
          </cell>
          <cell r="M1152">
            <v>0</v>
          </cell>
          <cell r="S1152">
            <v>0</v>
          </cell>
          <cell r="T1152">
            <v>0</v>
          </cell>
          <cell r="AG1152">
            <v>0</v>
          </cell>
        </row>
        <row r="1153">
          <cell r="F1153">
            <v>0</v>
          </cell>
          <cell r="M1153">
            <v>0</v>
          </cell>
          <cell r="S1153">
            <v>0</v>
          </cell>
          <cell r="T1153">
            <v>0</v>
          </cell>
          <cell r="AG1153">
            <v>0</v>
          </cell>
        </row>
      </sheetData>
      <sheetData sheetId="23">
        <row r="1">
          <cell r="F1" t="str">
            <v>Resource</v>
          </cell>
          <cell r="G1" t="str">
            <v>Year</v>
          </cell>
          <cell r="H1" t="str">
            <v>Month</v>
          </cell>
          <cell r="I1" t="str">
            <v>Fuel</v>
          </cell>
          <cell r="K1" t="str">
            <v>Consumption (FUnits)</v>
          </cell>
          <cell r="M1" t="str">
            <v>Average Cost ($/FUnit)</v>
          </cell>
        </row>
        <row r="2">
          <cell r="F2" t="str">
            <v>Asbury:1</v>
          </cell>
          <cell r="G2">
            <v>2019</v>
          </cell>
          <cell r="H2">
            <v>1</v>
          </cell>
          <cell r="I2" t="str">
            <v>Distillate Oil</v>
          </cell>
          <cell r="K2">
            <v>471.93002319335898</v>
          </cell>
          <cell r="M2">
            <v>122.51132704672899</v>
          </cell>
        </row>
        <row r="3">
          <cell r="F3" t="str">
            <v>Asbury:1</v>
          </cell>
          <cell r="G3">
            <v>2019</v>
          </cell>
          <cell r="H3">
            <v>1</v>
          </cell>
          <cell r="I3" t="str">
            <v>Illinois Basin Coal</v>
          </cell>
          <cell r="K3">
            <v>1360.53479003906</v>
          </cell>
          <cell r="M3">
            <v>48.383352450912703</v>
          </cell>
        </row>
        <row r="4">
          <cell r="F4" t="str">
            <v>Asbury:1</v>
          </cell>
          <cell r="G4">
            <v>2019</v>
          </cell>
          <cell r="H4">
            <v>1</v>
          </cell>
          <cell r="I4" t="str">
            <v>Powder River Basin Coal</v>
          </cell>
          <cell r="K4">
            <v>34662.7109375</v>
          </cell>
          <cell r="M4">
            <v>29.960010343540599</v>
          </cell>
        </row>
        <row r="5">
          <cell r="F5" t="str">
            <v>Empire Energy Center:1</v>
          </cell>
          <cell r="G5">
            <v>2019</v>
          </cell>
          <cell r="H5">
            <v>1</v>
          </cell>
          <cell r="I5" t="str">
            <v>Distillate Oil</v>
          </cell>
          <cell r="K5">
            <v>4534.607421875</v>
          </cell>
          <cell r="M5">
            <v>122.511326736784</v>
          </cell>
        </row>
        <row r="6">
          <cell r="F6" t="str">
            <v>Empire Energy Center:2</v>
          </cell>
          <cell r="G6">
            <v>2019</v>
          </cell>
          <cell r="H6">
            <v>1</v>
          </cell>
          <cell r="I6" t="str">
            <v>Distillate Oil</v>
          </cell>
          <cell r="K6">
            <v>4429.6357421875</v>
          </cell>
          <cell r="M6">
            <v>122.51132453708099</v>
          </cell>
        </row>
        <row r="7">
          <cell r="F7" t="str">
            <v>Empire Energy Center:3&amp;4</v>
          </cell>
          <cell r="G7">
            <v>2019</v>
          </cell>
          <cell r="H7">
            <v>1</v>
          </cell>
          <cell r="I7" t="str">
            <v>Natural Gas</v>
          </cell>
          <cell r="K7">
            <v>112376.4921875</v>
          </cell>
          <cell r="M7">
            <v>2.71399259719403</v>
          </cell>
        </row>
        <row r="8">
          <cell r="F8" t="str">
            <v>Iatan:1</v>
          </cell>
          <cell r="G8">
            <v>2019</v>
          </cell>
          <cell r="H8">
            <v>1</v>
          </cell>
          <cell r="I8" t="str">
            <v>Distillate Oil</v>
          </cell>
          <cell r="K8">
            <v>315.79499816894503</v>
          </cell>
          <cell r="M8">
            <v>122.511341716716</v>
          </cell>
        </row>
        <row r="9">
          <cell r="F9" t="str">
            <v>Iatan:1</v>
          </cell>
          <cell r="G9">
            <v>2019</v>
          </cell>
          <cell r="H9">
            <v>1</v>
          </cell>
          <cell r="I9" t="str">
            <v>Powder River Basin Coal</v>
          </cell>
          <cell r="K9">
            <v>27830.6982421875</v>
          </cell>
          <cell r="M9">
            <v>26.5351217698672</v>
          </cell>
        </row>
        <row r="10">
          <cell r="F10" t="str">
            <v>Iatan:2</v>
          </cell>
          <cell r="G10">
            <v>2019</v>
          </cell>
          <cell r="H10">
            <v>1</v>
          </cell>
          <cell r="I10" t="str">
            <v>Distillate Oil</v>
          </cell>
          <cell r="K10">
            <v>111.314998626709</v>
          </cell>
          <cell r="M10">
            <v>122.51132252127201</v>
          </cell>
        </row>
        <row r="11">
          <cell r="F11" t="str">
            <v>Iatan:2</v>
          </cell>
          <cell r="G11">
            <v>2019</v>
          </cell>
          <cell r="H11">
            <v>1</v>
          </cell>
          <cell r="I11" t="str">
            <v>Powder River Basin Coal</v>
          </cell>
          <cell r="K11">
            <v>36039.54296875</v>
          </cell>
          <cell r="M11">
            <v>26.535113259383198</v>
          </cell>
        </row>
        <row r="12">
          <cell r="F12" t="str">
            <v>Plum Point</v>
          </cell>
          <cell r="G12">
            <v>2019</v>
          </cell>
          <cell r="H12">
            <v>1</v>
          </cell>
          <cell r="I12" t="str">
            <v>Powder River Basin Coal</v>
          </cell>
          <cell r="K12">
            <v>41381.4140625</v>
          </cell>
          <cell r="M12">
            <v>26.535117124969901</v>
          </cell>
        </row>
        <row r="13">
          <cell r="F13" t="str">
            <v>Riverton:12 CC</v>
          </cell>
          <cell r="G13">
            <v>2019</v>
          </cell>
          <cell r="H13">
            <v>1</v>
          </cell>
          <cell r="I13" t="str">
            <v>Natural Gas</v>
          </cell>
          <cell r="K13">
            <v>938877.6875</v>
          </cell>
          <cell r="M13">
            <v>2.8210375943455199</v>
          </cell>
        </row>
        <row r="14">
          <cell r="F14" t="str">
            <v>State Line CC First</v>
          </cell>
          <cell r="G14">
            <v>2019</v>
          </cell>
          <cell r="H14">
            <v>1</v>
          </cell>
          <cell r="I14" t="str">
            <v>Natural Gas</v>
          </cell>
          <cell r="K14">
            <v>793036</v>
          </cell>
          <cell r="M14">
            <v>2.7211099765795201</v>
          </cell>
        </row>
        <row r="15">
          <cell r="F15" t="str">
            <v>State Line CC Second</v>
          </cell>
          <cell r="G15">
            <v>2019</v>
          </cell>
          <cell r="H15">
            <v>1</v>
          </cell>
          <cell r="I15" t="str">
            <v>Natural Gas</v>
          </cell>
          <cell r="K15">
            <v>541019.15625</v>
          </cell>
          <cell r="M15">
            <v>2.7071705069881702</v>
          </cell>
        </row>
        <row r="16">
          <cell r="F16" t="str">
            <v>Asbury:1</v>
          </cell>
          <cell r="G16">
            <v>2019</v>
          </cell>
          <cell r="H16">
            <v>2</v>
          </cell>
          <cell r="I16" t="str">
            <v>Distillate Oil</v>
          </cell>
          <cell r="K16">
            <v>391.23001098632801</v>
          </cell>
          <cell r="M16">
            <v>128.29696388211201</v>
          </cell>
        </row>
        <row r="17">
          <cell r="F17" t="str">
            <v>Asbury:1</v>
          </cell>
          <cell r="G17">
            <v>2019</v>
          </cell>
          <cell r="H17">
            <v>2</v>
          </cell>
          <cell r="I17" t="str">
            <v>Illinois Basin Coal</v>
          </cell>
          <cell r="K17">
            <v>1260.0292358398401</v>
          </cell>
          <cell r="M17">
            <v>48.383350039301398</v>
          </cell>
        </row>
        <row r="18">
          <cell r="F18" t="str">
            <v>Asbury:1</v>
          </cell>
          <cell r="G18">
            <v>2019</v>
          </cell>
          <cell r="H18">
            <v>2</v>
          </cell>
          <cell r="I18" t="str">
            <v>Powder River Basin Coal</v>
          </cell>
          <cell r="K18">
            <v>32102.107421875</v>
          </cell>
          <cell r="M18">
            <v>29.9600039872163</v>
          </cell>
        </row>
        <row r="19">
          <cell r="F19" t="str">
            <v>Empire Energy Center:1</v>
          </cell>
          <cell r="G19">
            <v>2019</v>
          </cell>
          <cell r="H19">
            <v>2</v>
          </cell>
          <cell r="I19" t="str">
            <v>Distillate Oil</v>
          </cell>
          <cell r="K19">
            <v>1699.04028320313</v>
          </cell>
          <cell r="M19">
            <v>128.29696983979201</v>
          </cell>
        </row>
        <row r="20">
          <cell r="F20" t="str">
            <v>Empire Energy Center:2</v>
          </cell>
          <cell r="G20">
            <v>2019</v>
          </cell>
          <cell r="H20">
            <v>2</v>
          </cell>
          <cell r="I20" t="str">
            <v>Distillate Oil</v>
          </cell>
          <cell r="K20">
            <v>1665.54931640625</v>
          </cell>
          <cell r="M20">
            <v>128.29696434670299</v>
          </cell>
        </row>
        <row r="21">
          <cell r="F21" t="str">
            <v>Empire Energy Center:3&amp;4</v>
          </cell>
          <cell r="G21">
            <v>2019</v>
          </cell>
          <cell r="H21">
            <v>2</v>
          </cell>
          <cell r="I21" t="str">
            <v>Natural Gas</v>
          </cell>
          <cell r="K21">
            <v>74066.40234375</v>
          </cell>
          <cell r="M21">
            <v>2.32387791777216</v>
          </cell>
        </row>
        <row r="22">
          <cell r="F22" t="str">
            <v>Iatan:1</v>
          </cell>
          <cell r="G22">
            <v>2019</v>
          </cell>
          <cell r="H22">
            <v>2</v>
          </cell>
          <cell r="I22" t="str">
            <v>Powder River Basin Coal</v>
          </cell>
          <cell r="K22">
            <v>807.85784912109398</v>
          </cell>
          <cell r="M22">
            <v>26.535115877274499</v>
          </cell>
        </row>
        <row r="23">
          <cell r="F23" t="str">
            <v>Iatan:2</v>
          </cell>
          <cell r="G23">
            <v>2019</v>
          </cell>
          <cell r="H23">
            <v>2</v>
          </cell>
          <cell r="I23" t="str">
            <v>Distillate Oil</v>
          </cell>
          <cell r="K23">
            <v>74.209999084472699</v>
          </cell>
          <cell r="M23">
            <v>128.29696819721701</v>
          </cell>
        </row>
        <row r="24">
          <cell r="F24" t="str">
            <v>Iatan:2</v>
          </cell>
          <cell r="G24">
            <v>2019</v>
          </cell>
          <cell r="H24">
            <v>2</v>
          </cell>
          <cell r="I24" t="str">
            <v>Powder River Basin Coal</v>
          </cell>
          <cell r="K24">
            <v>12236.5888671875</v>
          </cell>
          <cell r="M24">
            <v>26.5351189244411</v>
          </cell>
        </row>
        <row r="25">
          <cell r="F25" t="str">
            <v>Plum Point</v>
          </cell>
          <cell r="G25">
            <v>2019</v>
          </cell>
          <cell r="H25">
            <v>2</v>
          </cell>
          <cell r="I25" t="str">
            <v>Powder River Basin Coal</v>
          </cell>
          <cell r="K25">
            <v>37094.625</v>
          </cell>
          <cell r="M25">
            <v>26.5351226708637</v>
          </cell>
        </row>
        <row r="26">
          <cell r="F26" t="str">
            <v>Riverton:12 CC</v>
          </cell>
          <cell r="G26">
            <v>2019</v>
          </cell>
          <cell r="H26">
            <v>2</v>
          </cell>
          <cell r="I26" t="str">
            <v>Natural Gas</v>
          </cell>
          <cell r="K26">
            <v>869113.8125</v>
          </cell>
          <cell r="M26">
            <v>2.4061142553629198</v>
          </cell>
        </row>
        <row r="27">
          <cell r="F27" t="str">
            <v>State Line CC First</v>
          </cell>
          <cell r="G27">
            <v>2019</v>
          </cell>
          <cell r="H27">
            <v>2</v>
          </cell>
          <cell r="I27" t="str">
            <v>Natural Gas</v>
          </cell>
          <cell r="K27">
            <v>697442.78125</v>
          </cell>
          <cell r="M27">
            <v>2.45251440023485</v>
          </cell>
        </row>
        <row r="28">
          <cell r="F28" t="str">
            <v>State Line CC Second</v>
          </cell>
          <cell r="G28">
            <v>2019</v>
          </cell>
          <cell r="H28">
            <v>2</v>
          </cell>
          <cell r="I28" t="str">
            <v>Natural Gas</v>
          </cell>
          <cell r="K28">
            <v>390886.671875</v>
          </cell>
          <cell r="M28">
            <v>2.4639115842829198</v>
          </cell>
        </row>
        <row r="29">
          <cell r="F29" t="str">
            <v>Asbury:1</v>
          </cell>
          <cell r="G29">
            <v>2019</v>
          </cell>
          <cell r="H29">
            <v>3</v>
          </cell>
          <cell r="I29" t="str">
            <v>Distillate Oil</v>
          </cell>
          <cell r="K29">
            <v>303.510009765625</v>
          </cell>
          <cell r="M29">
            <v>132.546843691606</v>
          </cell>
        </row>
        <row r="30">
          <cell r="F30" t="str">
            <v>Asbury:1</v>
          </cell>
          <cell r="G30">
            <v>2019</v>
          </cell>
          <cell r="H30">
            <v>3</v>
          </cell>
          <cell r="I30" t="str">
            <v>Illinois Basin Coal</v>
          </cell>
          <cell r="K30">
            <v>1797.6875</v>
          </cell>
          <cell r="M30">
            <v>48.383355410080902</v>
          </cell>
        </row>
        <row r="31">
          <cell r="F31" t="str">
            <v>Asbury:1</v>
          </cell>
          <cell r="G31">
            <v>2019</v>
          </cell>
          <cell r="H31">
            <v>3</v>
          </cell>
          <cell r="I31" t="str">
            <v>Powder River Basin Coal</v>
          </cell>
          <cell r="K31">
            <v>45800.1689453125</v>
          </cell>
          <cell r="M31">
            <v>29.960007407774899</v>
          </cell>
        </row>
        <row r="32">
          <cell r="F32" t="str">
            <v>Empire Energy Center:1</v>
          </cell>
          <cell r="G32">
            <v>2019</v>
          </cell>
          <cell r="H32">
            <v>3</v>
          </cell>
          <cell r="I32" t="str">
            <v>Distillate Oil</v>
          </cell>
          <cell r="K32">
            <v>2382.68823242188</v>
          </cell>
          <cell r="M32">
            <v>132.54685874499</v>
          </cell>
        </row>
        <row r="33">
          <cell r="F33" t="str">
            <v>Empire Energy Center:2</v>
          </cell>
          <cell r="G33">
            <v>2019</v>
          </cell>
          <cell r="H33">
            <v>3</v>
          </cell>
          <cell r="I33" t="str">
            <v>Distillate Oil</v>
          </cell>
          <cell r="K33">
            <v>2750.08911132813</v>
          </cell>
          <cell r="M33">
            <v>132.54684129997599</v>
          </cell>
        </row>
        <row r="34">
          <cell r="F34" t="str">
            <v>Empire Energy Center:3&amp;4</v>
          </cell>
          <cell r="G34">
            <v>2019</v>
          </cell>
          <cell r="H34">
            <v>3</v>
          </cell>
          <cell r="I34" t="str">
            <v>Natural Gas</v>
          </cell>
          <cell r="K34">
            <v>108190.52734375</v>
          </cell>
          <cell r="M34">
            <v>2.2424934288378302</v>
          </cell>
        </row>
        <row r="35">
          <cell r="F35" t="str">
            <v>Iatan:1</v>
          </cell>
          <cell r="G35">
            <v>2019</v>
          </cell>
          <cell r="H35">
            <v>3</v>
          </cell>
          <cell r="I35" t="str">
            <v>Distillate Oil</v>
          </cell>
          <cell r="K35">
            <v>210.52999877929699</v>
          </cell>
          <cell r="M35">
            <v>132.54685121589799</v>
          </cell>
        </row>
        <row r="36">
          <cell r="F36" t="str">
            <v>Iatan:1</v>
          </cell>
          <cell r="G36">
            <v>2019</v>
          </cell>
          <cell r="H36">
            <v>3</v>
          </cell>
          <cell r="I36" t="str">
            <v>Powder River Basin Coal</v>
          </cell>
          <cell r="K36">
            <v>11181.53515625</v>
          </cell>
          <cell r="M36">
            <v>26.535116553937801</v>
          </cell>
        </row>
        <row r="37">
          <cell r="F37" t="str">
            <v>Plum Point</v>
          </cell>
          <cell r="G37">
            <v>2019</v>
          </cell>
          <cell r="H37">
            <v>3</v>
          </cell>
          <cell r="I37" t="str">
            <v>Distillate Oil</v>
          </cell>
          <cell r="K37">
            <v>165.78999328613301</v>
          </cell>
          <cell r="M37">
            <v>132.546837784036</v>
          </cell>
        </row>
        <row r="38">
          <cell r="F38" t="str">
            <v>Plum Point</v>
          </cell>
          <cell r="G38">
            <v>2019</v>
          </cell>
          <cell r="H38">
            <v>3</v>
          </cell>
          <cell r="I38" t="str">
            <v>Powder River Basin Coal</v>
          </cell>
          <cell r="K38">
            <v>12501.8310546875</v>
          </cell>
          <cell r="M38">
            <v>26.535119367280199</v>
          </cell>
        </row>
        <row r="39">
          <cell r="F39" t="str">
            <v>Riverton:12 CC</v>
          </cell>
          <cell r="G39">
            <v>2019</v>
          </cell>
          <cell r="H39">
            <v>3</v>
          </cell>
          <cell r="I39" t="str">
            <v>Natural Gas</v>
          </cell>
          <cell r="K39">
            <v>779821.46875</v>
          </cell>
          <cell r="M39">
            <v>2.3265647169913102</v>
          </cell>
        </row>
        <row r="40">
          <cell r="F40" t="str">
            <v>State Line:1</v>
          </cell>
          <cell r="G40">
            <v>2019</v>
          </cell>
          <cell r="H40">
            <v>3</v>
          </cell>
          <cell r="I40" t="str">
            <v>Natural Gas</v>
          </cell>
          <cell r="K40">
            <v>50892.5</v>
          </cell>
          <cell r="M40">
            <v>2.0484415740074802</v>
          </cell>
        </row>
        <row r="41">
          <cell r="F41" t="str">
            <v>State Line CC First</v>
          </cell>
          <cell r="G41">
            <v>2019</v>
          </cell>
          <cell r="H41">
            <v>3</v>
          </cell>
          <cell r="I41" t="str">
            <v>Natural Gas</v>
          </cell>
          <cell r="K41">
            <v>276205.5078125</v>
          </cell>
          <cell r="M41">
            <v>2.27077091018336</v>
          </cell>
        </row>
        <row r="42">
          <cell r="F42" t="str">
            <v>State Line CC Second</v>
          </cell>
          <cell r="G42">
            <v>2019</v>
          </cell>
          <cell r="H42">
            <v>3</v>
          </cell>
          <cell r="I42" t="str">
            <v>Natural Gas</v>
          </cell>
          <cell r="K42">
            <v>240457.125</v>
          </cell>
          <cell r="M42">
            <v>2.2273626866590401</v>
          </cell>
        </row>
        <row r="43">
          <cell r="F43" t="str">
            <v>Asbury:1</v>
          </cell>
          <cell r="G43">
            <v>2019</v>
          </cell>
          <cell r="H43">
            <v>4</v>
          </cell>
          <cell r="I43" t="str">
            <v>Distillate Oil</v>
          </cell>
          <cell r="K43">
            <v>64.035003662109403</v>
          </cell>
          <cell r="M43">
            <v>135.770658757403</v>
          </cell>
        </row>
        <row r="44">
          <cell r="F44" t="str">
            <v>Asbury:1</v>
          </cell>
          <cell r="G44">
            <v>2019</v>
          </cell>
          <cell r="H44">
            <v>4</v>
          </cell>
          <cell r="I44" t="str">
            <v>Illinois Basin Coal</v>
          </cell>
          <cell r="K44">
            <v>449.88095092773398</v>
          </cell>
          <cell r="M44">
            <v>48.383352047820303</v>
          </cell>
        </row>
        <row r="45">
          <cell r="F45" t="str">
            <v>Asbury:1</v>
          </cell>
          <cell r="G45">
            <v>2019</v>
          </cell>
          <cell r="H45">
            <v>4</v>
          </cell>
          <cell r="I45" t="str">
            <v>Powder River Basin Coal</v>
          </cell>
          <cell r="K45">
            <v>11461.73828125</v>
          </cell>
          <cell r="M45">
            <v>29.9600051376778</v>
          </cell>
        </row>
        <row r="46">
          <cell r="F46" t="str">
            <v>Empire Energy Center:1</v>
          </cell>
          <cell r="G46">
            <v>2019</v>
          </cell>
          <cell r="H46">
            <v>4</v>
          </cell>
          <cell r="I46" t="str">
            <v>Distillate Oil</v>
          </cell>
          <cell r="K46">
            <v>2382.68823242188</v>
          </cell>
          <cell r="M46">
            <v>135.770643673938</v>
          </cell>
        </row>
        <row r="47">
          <cell r="F47" t="str">
            <v>Empire Energy Center:2</v>
          </cell>
          <cell r="G47">
            <v>2019</v>
          </cell>
          <cell r="H47">
            <v>4</v>
          </cell>
          <cell r="I47" t="str">
            <v>Distillate Oil</v>
          </cell>
          <cell r="K47">
            <v>2330.20239257813</v>
          </cell>
          <cell r="M47">
            <v>135.77065619614399</v>
          </cell>
        </row>
        <row r="48">
          <cell r="F48" t="str">
            <v>Empire Energy Center:3&amp;4</v>
          </cell>
          <cell r="G48">
            <v>2019</v>
          </cell>
          <cell r="H48">
            <v>4</v>
          </cell>
          <cell r="I48" t="str">
            <v>Natural Gas</v>
          </cell>
          <cell r="K48">
            <v>100019.921875</v>
          </cell>
          <cell r="M48">
            <v>2.25714692214637</v>
          </cell>
        </row>
        <row r="49">
          <cell r="F49" t="str">
            <v>Iatan:1</v>
          </cell>
          <cell r="G49">
            <v>2019</v>
          </cell>
          <cell r="H49">
            <v>4</v>
          </cell>
          <cell r="I49" t="str">
            <v>Distillate Oil</v>
          </cell>
          <cell r="K49">
            <v>210.52999877929699</v>
          </cell>
          <cell r="M49">
            <v>135.77065365136099</v>
          </cell>
        </row>
        <row r="50">
          <cell r="F50" t="str">
            <v>Iatan:1</v>
          </cell>
          <cell r="G50">
            <v>2019</v>
          </cell>
          <cell r="H50">
            <v>4</v>
          </cell>
          <cell r="I50" t="str">
            <v>Powder River Basin Coal</v>
          </cell>
          <cell r="K50">
            <v>1858.96264648438</v>
          </cell>
          <cell r="M50">
            <v>26.535120019395102</v>
          </cell>
        </row>
        <row r="51">
          <cell r="F51" t="str">
            <v>Iatan:2</v>
          </cell>
          <cell r="G51">
            <v>2019</v>
          </cell>
          <cell r="H51">
            <v>4</v>
          </cell>
          <cell r="I51" t="str">
            <v>Distillate Oil</v>
          </cell>
          <cell r="K51">
            <v>111.314998626709</v>
          </cell>
          <cell r="M51">
            <v>135.770646991375</v>
          </cell>
        </row>
        <row r="52">
          <cell r="F52" t="str">
            <v>Iatan:2</v>
          </cell>
          <cell r="G52">
            <v>2019</v>
          </cell>
          <cell r="H52">
            <v>4</v>
          </cell>
          <cell r="I52" t="str">
            <v>Powder River Basin Coal</v>
          </cell>
          <cell r="K52">
            <v>32857.32421875</v>
          </cell>
          <cell r="M52">
            <v>26.5351201780901</v>
          </cell>
        </row>
        <row r="53">
          <cell r="F53" t="str">
            <v>Plum Point</v>
          </cell>
          <cell r="G53">
            <v>2019</v>
          </cell>
          <cell r="H53">
            <v>4</v>
          </cell>
          <cell r="I53" t="str">
            <v>Distillate Oil</v>
          </cell>
          <cell r="K53">
            <v>165.78999328613301</v>
          </cell>
          <cell r="M53">
            <v>135.77064711018599</v>
          </cell>
        </row>
        <row r="54">
          <cell r="F54" t="str">
            <v>Plum Point</v>
          </cell>
          <cell r="G54">
            <v>2019</v>
          </cell>
          <cell r="H54">
            <v>4</v>
          </cell>
          <cell r="I54" t="str">
            <v>Powder River Basin Coal</v>
          </cell>
          <cell r="K54">
            <v>25409.2919921875</v>
          </cell>
          <cell r="M54">
            <v>26.535122591602399</v>
          </cell>
        </row>
        <row r="55">
          <cell r="F55" t="str">
            <v>Riverton:12 CC</v>
          </cell>
          <cell r="G55">
            <v>2019</v>
          </cell>
          <cell r="H55">
            <v>4</v>
          </cell>
          <cell r="I55" t="str">
            <v>Natural Gas</v>
          </cell>
          <cell r="K55">
            <v>458914.4375</v>
          </cell>
          <cell r="M55">
            <v>2.2144613967923199</v>
          </cell>
        </row>
        <row r="56">
          <cell r="F56" t="str">
            <v>State Line CC First</v>
          </cell>
          <cell r="G56">
            <v>2019</v>
          </cell>
          <cell r="H56">
            <v>4</v>
          </cell>
          <cell r="I56" t="str">
            <v>Natural Gas</v>
          </cell>
          <cell r="K56">
            <v>496788.890625</v>
          </cell>
          <cell r="M56">
            <v>2.2604548798535502</v>
          </cell>
        </row>
        <row r="57">
          <cell r="F57" t="str">
            <v>State Line CC Second</v>
          </cell>
          <cell r="G57">
            <v>2019</v>
          </cell>
          <cell r="H57">
            <v>4</v>
          </cell>
          <cell r="I57" t="str">
            <v>Natural Gas</v>
          </cell>
          <cell r="K57">
            <v>310474.875</v>
          </cell>
          <cell r="M57">
            <v>2.2371130121640301</v>
          </cell>
        </row>
        <row r="58">
          <cell r="F58" t="str">
            <v>Asbury:1</v>
          </cell>
          <cell r="G58">
            <v>2019</v>
          </cell>
          <cell r="H58">
            <v>5</v>
          </cell>
          <cell r="I58" t="str">
            <v>Distillate Oil</v>
          </cell>
          <cell r="K58">
            <v>263.16000366210898</v>
          </cell>
          <cell r="M58">
            <v>136.51867218617801</v>
          </cell>
        </row>
        <row r="59">
          <cell r="F59" t="str">
            <v>Asbury:1</v>
          </cell>
          <cell r="G59">
            <v>2019</v>
          </cell>
          <cell r="H59">
            <v>5</v>
          </cell>
          <cell r="I59" t="str">
            <v>Illinois Basin Coal</v>
          </cell>
          <cell r="K59">
            <v>498.81716918945301</v>
          </cell>
          <cell r="M59">
            <v>48.383350924590196</v>
          </cell>
        </row>
        <row r="60">
          <cell r="F60" t="str">
            <v>Asbury:1</v>
          </cell>
          <cell r="G60">
            <v>2019</v>
          </cell>
          <cell r="H60">
            <v>5</v>
          </cell>
          <cell r="I60" t="str">
            <v>Powder River Basin Coal</v>
          </cell>
          <cell r="K60">
            <v>12708.500488281299</v>
          </cell>
          <cell r="M60">
            <v>29.960003519805099</v>
          </cell>
        </row>
        <row r="61">
          <cell r="F61" t="str">
            <v>Empire Energy Center:1</v>
          </cell>
          <cell r="G61">
            <v>2019</v>
          </cell>
          <cell r="H61">
            <v>5</v>
          </cell>
          <cell r="I61" t="str">
            <v>Distillate Oil</v>
          </cell>
          <cell r="K61">
            <v>1906.15063476563</v>
          </cell>
          <cell r="M61">
            <v>136.51867483358799</v>
          </cell>
        </row>
        <row r="62">
          <cell r="F62" t="str">
            <v>Empire Energy Center:2</v>
          </cell>
          <cell r="G62">
            <v>2019</v>
          </cell>
          <cell r="H62">
            <v>5</v>
          </cell>
          <cell r="I62" t="str">
            <v>Distillate Oil</v>
          </cell>
          <cell r="K62">
            <v>1864.16186523438</v>
          </cell>
          <cell r="M62">
            <v>136.51867330259401</v>
          </cell>
        </row>
        <row r="63">
          <cell r="F63" t="str">
            <v>Empire Energy Center:3&amp;4</v>
          </cell>
          <cell r="G63">
            <v>2019</v>
          </cell>
          <cell r="H63">
            <v>5</v>
          </cell>
          <cell r="I63" t="str">
            <v>Natural Gas</v>
          </cell>
          <cell r="K63">
            <v>98359.0390625</v>
          </cell>
          <cell r="M63">
            <v>2.1155335607977102</v>
          </cell>
        </row>
        <row r="64">
          <cell r="F64" t="str">
            <v>Iatan:1</v>
          </cell>
          <cell r="G64">
            <v>2019</v>
          </cell>
          <cell r="H64">
            <v>5</v>
          </cell>
          <cell r="I64" t="str">
            <v>Distillate Oil</v>
          </cell>
          <cell r="K64">
            <v>315.79499816894503</v>
          </cell>
          <cell r="M64">
            <v>136.518689824251</v>
          </cell>
        </row>
        <row r="65">
          <cell r="F65" t="str">
            <v>Iatan:1</v>
          </cell>
          <cell r="G65">
            <v>2019</v>
          </cell>
          <cell r="H65">
            <v>5</v>
          </cell>
          <cell r="I65" t="str">
            <v>Powder River Basin Coal</v>
          </cell>
          <cell r="K65">
            <v>26485.90234375</v>
          </cell>
          <cell r="M65">
            <v>26.5351170382357</v>
          </cell>
        </row>
        <row r="66">
          <cell r="F66" t="str">
            <v>Iatan:2</v>
          </cell>
          <cell r="G66">
            <v>2019</v>
          </cell>
          <cell r="H66">
            <v>5</v>
          </cell>
          <cell r="I66" t="str">
            <v>Distillate Oil</v>
          </cell>
          <cell r="K66">
            <v>37.1049995422363</v>
          </cell>
          <cell r="M66">
            <v>136.518679268619</v>
          </cell>
        </row>
        <row r="67">
          <cell r="F67" t="str">
            <v>Iatan:2</v>
          </cell>
          <cell r="G67">
            <v>2019</v>
          </cell>
          <cell r="H67">
            <v>5</v>
          </cell>
          <cell r="I67" t="str">
            <v>Powder River Basin Coal</v>
          </cell>
          <cell r="K67">
            <v>34320.337890625</v>
          </cell>
          <cell r="M67">
            <v>26.535112610604099</v>
          </cell>
        </row>
        <row r="68">
          <cell r="F68" t="str">
            <v>Plum Point</v>
          </cell>
          <cell r="G68">
            <v>2019</v>
          </cell>
          <cell r="H68">
            <v>5</v>
          </cell>
          <cell r="I68" t="str">
            <v>Distillate Oil</v>
          </cell>
          <cell r="K68">
            <v>165.78999328613301</v>
          </cell>
          <cell r="M68">
            <v>136.518676624195</v>
          </cell>
        </row>
        <row r="69">
          <cell r="F69" t="str">
            <v>Plum Point</v>
          </cell>
          <cell r="G69">
            <v>2019</v>
          </cell>
          <cell r="H69">
            <v>5</v>
          </cell>
          <cell r="I69" t="str">
            <v>Powder River Basin Coal</v>
          </cell>
          <cell r="K69">
            <v>31449.97265625</v>
          </cell>
          <cell r="M69">
            <v>26.5351222638682</v>
          </cell>
        </row>
        <row r="70">
          <cell r="F70" t="str">
            <v>Riverton:12 CC</v>
          </cell>
          <cell r="G70">
            <v>2019</v>
          </cell>
          <cell r="H70">
            <v>5</v>
          </cell>
          <cell r="I70" t="str">
            <v>Natural Gas</v>
          </cell>
          <cell r="K70">
            <v>704730.4375</v>
          </cell>
          <cell r="M70">
            <v>2.1051618836506401</v>
          </cell>
        </row>
        <row r="71">
          <cell r="F71" t="str">
            <v>State Line CC First</v>
          </cell>
          <cell r="G71">
            <v>2019</v>
          </cell>
          <cell r="H71">
            <v>5</v>
          </cell>
          <cell r="I71" t="str">
            <v>Natural Gas</v>
          </cell>
          <cell r="K71">
            <v>317688.953125</v>
          </cell>
          <cell r="M71">
            <v>2.06595808671173</v>
          </cell>
        </row>
        <row r="72">
          <cell r="F72" t="str">
            <v>State Line CC Second</v>
          </cell>
          <cell r="G72">
            <v>2019</v>
          </cell>
          <cell r="H72">
            <v>5</v>
          </cell>
          <cell r="I72" t="str">
            <v>Natural Gas</v>
          </cell>
          <cell r="K72">
            <v>317611.140625</v>
          </cell>
          <cell r="M72">
            <v>2.0659568085246498</v>
          </cell>
        </row>
        <row r="73">
          <cell r="F73" t="str">
            <v>Asbury:1</v>
          </cell>
          <cell r="G73">
            <v>2019</v>
          </cell>
          <cell r="H73">
            <v>6</v>
          </cell>
          <cell r="I73" t="str">
            <v>Distillate Oil</v>
          </cell>
          <cell r="K73">
            <v>367.54501342773398</v>
          </cell>
          <cell r="M73">
            <v>136.35317777778701</v>
          </cell>
        </row>
        <row r="74">
          <cell r="F74" t="str">
            <v>Asbury:1</v>
          </cell>
          <cell r="G74">
            <v>2019</v>
          </cell>
          <cell r="H74">
            <v>6</v>
          </cell>
          <cell r="I74" t="str">
            <v>Illinois Basin Coal</v>
          </cell>
          <cell r="K74">
            <v>2086.2486572265602</v>
          </cell>
          <cell r="M74">
            <v>48.383356497207899</v>
          </cell>
        </row>
        <row r="75">
          <cell r="F75" t="str">
            <v>Asbury:1</v>
          </cell>
          <cell r="G75">
            <v>2019</v>
          </cell>
          <cell r="H75">
            <v>6</v>
          </cell>
          <cell r="I75" t="str">
            <v>Powder River Basin Coal</v>
          </cell>
          <cell r="K75">
            <v>53151.92578125</v>
          </cell>
          <cell r="M75">
            <v>29.960004692107201</v>
          </cell>
        </row>
        <row r="76">
          <cell r="F76" t="str">
            <v>Empire Energy Center:1</v>
          </cell>
          <cell r="G76">
            <v>2019</v>
          </cell>
          <cell r="H76">
            <v>6</v>
          </cell>
          <cell r="I76" t="str">
            <v>Distillate Oil</v>
          </cell>
          <cell r="K76">
            <v>2336.53442382813</v>
          </cell>
          <cell r="M76">
            <v>136.35318159187</v>
          </cell>
        </row>
        <row r="77">
          <cell r="F77" t="str">
            <v>Empire Energy Center:2</v>
          </cell>
          <cell r="G77">
            <v>2019</v>
          </cell>
          <cell r="H77">
            <v>6</v>
          </cell>
          <cell r="I77" t="str">
            <v>Distillate Oil</v>
          </cell>
          <cell r="K77">
            <v>2284.04858398438</v>
          </cell>
          <cell r="M77">
            <v>136.35317942040899</v>
          </cell>
        </row>
        <row r="78">
          <cell r="F78" t="str">
            <v>Empire Energy Center:3&amp;4</v>
          </cell>
          <cell r="G78">
            <v>2019</v>
          </cell>
          <cell r="H78">
            <v>6</v>
          </cell>
          <cell r="I78" t="str">
            <v>Natural Gas</v>
          </cell>
          <cell r="K78">
            <v>89989.2734375</v>
          </cell>
          <cell r="M78">
            <v>2.1650653396559298</v>
          </cell>
        </row>
        <row r="79">
          <cell r="F79" t="str">
            <v>Iatan:1</v>
          </cell>
          <cell r="G79">
            <v>2019</v>
          </cell>
          <cell r="H79">
            <v>6</v>
          </cell>
          <cell r="I79" t="str">
            <v>Distillate Oil</v>
          </cell>
          <cell r="K79">
            <v>105.264999389648</v>
          </cell>
          <cell r="M79">
            <v>136.35318635668699</v>
          </cell>
        </row>
        <row r="80">
          <cell r="F80" t="str">
            <v>Iatan:1</v>
          </cell>
          <cell r="G80">
            <v>2019</v>
          </cell>
          <cell r="H80">
            <v>6</v>
          </cell>
          <cell r="I80" t="str">
            <v>Powder River Basin Coal</v>
          </cell>
          <cell r="K80">
            <v>32304.7001953125</v>
          </cell>
          <cell r="M80">
            <v>26.535128817815199</v>
          </cell>
        </row>
        <row r="81">
          <cell r="F81" t="str">
            <v>Iatan:2</v>
          </cell>
          <cell r="G81">
            <v>2019</v>
          </cell>
          <cell r="H81">
            <v>6</v>
          </cell>
          <cell r="I81" t="str">
            <v>Distillate Oil</v>
          </cell>
          <cell r="K81">
            <v>37.1049995422363</v>
          </cell>
          <cell r="M81">
            <v>136.35318380980999</v>
          </cell>
        </row>
        <row r="82">
          <cell r="F82" t="str">
            <v>Iatan:2</v>
          </cell>
          <cell r="G82">
            <v>2019</v>
          </cell>
          <cell r="H82">
            <v>6</v>
          </cell>
          <cell r="I82" t="str">
            <v>Powder River Basin Coal</v>
          </cell>
          <cell r="K82">
            <v>35021.75390625</v>
          </cell>
          <cell r="M82">
            <v>26.535115200161901</v>
          </cell>
        </row>
        <row r="83">
          <cell r="F83" t="str">
            <v>Plum Point</v>
          </cell>
          <cell r="G83">
            <v>2019</v>
          </cell>
          <cell r="H83">
            <v>6</v>
          </cell>
          <cell r="I83" t="str">
            <v>Distillate Oil</v>
          </cell>
          <cell r="K83">
            <v>165.78999328613301</v>
          </cell>
          <cell r="M83">
            <v>136.353171355223</v>
          </cell>
        </row>
        <row r="84">
          <cell r="F84" t="str">
            <v>Plum Point</v>
          </cell>
          <cell r="G84">
            <v>2019</v>
          </cell>
          <cell r="H84">
            <v>6</v>
          </cell>
          <cell r="I84" t="str">
            <v>Powder River Basin Coal</v>
          </cell>
          <cell r="K84">
            <v>30774.462890625</v>
          </cell>
          <cell r="M84">
            <v>26.535119974105999</v>
          </cell>
        </row>
        <row r="85">
          <cell r="F85" t="str">
            <v>Riverton:12 CC</v>
          </cell>
          <cell r="G85">
            <v>2019</v>
          </cell>
          <cell r="H85">
            <v>6</v>
          </cell>
          <cell r="I85" t="str">
            <v>Natural Gas</v>
          </cell>
          <cell r="K85">
            <v>704305.78125</v>
          </cell>
          <cell r="M85">
            <v>2.1427607917659199</v>
          </cell>
        </row>
        <row r="86">
          <cell r="F86" t="str">
            <v>State Line CC First</v>
          </cell>
          <cell r="G86">
            <v>2019</v>
          </cell>
          <cell r="H86">
            <v>6</v>
          </cell>
          <cell r="I86" t="str">
            <v>Natural Gas</v>
          </cell>
          <cell r="K86">
            <v>576886.265625</v>
          </cell>
          <cell r="M86">
            <v>2.1257454502987598</v>
          </cell>
        </row>
        <row r="87">
          <cell r="F87" t="str">
            <v>State Line CC Second</v>
          </cell>
          <cell r="G87">
            <v>2019</v>
          </cell>
          <cell r="H87">
            <v>6</v>
          </cell>
          <cell r="I87" t="str">
            <v>Natural Gas</v>
          </cell>
          <cell r="K87">
            <v>358005.140625</v>
          </cell>
          <cell r="M87">
            <v>2.1951643643472498</v>
          </cell>
        </row>
        <row r="88">
          <cell r="F88" t="str">
            <v>Asbury:1</v>
          </cell>
          <cell r="G88">
            <v>2019</v>
          </cell>
          <cell r="H88">
            <v>7</v>
          </cell>
          <cell r="I88" t="str">
            <v>Distillate Oil</v>
          </cell>
          <cell r="K88">
            <v>87.720001220703097</v>
          </cell>
          <cell r="M88">
            <v>135.65812572254001</v>
          </cell>
        </row>
        <row r="89">
          <cell r="F89" t="str">
            <v>Asbury:1</v>
          </cell>
          <cell r="G89">
            <v>2019</v>
          </cell>
          <cell r="H89">
            <v>7</v>
          </cell>
          <cell r="I89" t="str">
            <v>Illinois Basin Coal</v>
          </cell>
          <cell r="K89">
            <v>2506.27758789063</v>
          </cell>
          <cell r="M89">
            <v>48.383361499099003</v>
          </cell>
        </row>
        <row r="90">
          <cell r="F90" t="str">
            <v>Asbury:1</v>
          </cell>
          <cell r="G90">
            <v>2019</v>
          </cell>
          <cell r="H90">
            <v>7</v>
          </cell>
          <cell r="I90" t="str">
            <v>Powder River Basin Coal</v>
          </cell>
          <cell r="K90">
            <v>63853.115234375</v>
          </cell>
          <cell r="M90">
            <v>29.960006287317999</v>
          </cell>
        </row>
        <row r="91">
          <cell r="F91" t="str">
            <v>Empire Energy Center:1</v>
          </cell>
          <cell r="G91">
            <v>2019</v>
          </cell>
          <cell r="H91">
            <v>7</v>
          </cell>
          <cell r="I91" t="str">
            <v>Distillate Oil</v>
          </cell>
          <cell r="K91">
            <v>3305.77270507813</v>
          </cell>
          <cell r="M91">
            <v>135.65811537213099</v>
          </cell>
        </row>
        <row r="92">
          <cell r="F92" t="str">
            <v>Empire Energy Center:2</v>
          </cell>
          <cell r="G92">
            <v>2019</v>
          </cell>
          <cell r="H92">
            <v>7</v>
          </cell>
          <cell r="I92" t="str">
            <v>Distillate Oil</v>
          </cell>
          <cell r="K92">
            <v>3238.791015625</v>
          </cell>
          <cell r="M92">
            <v>135.65811564042099</v>
          </cell>
        </row>
        <row r="93">
          <cell r="F93" t="str">
            <v>Empire Energy Center:3&amp;4</v>
          </cell>
          <cell r="G93">
            <v>2019</v>
          </cell>
          <cell r="H93">
            <v>7</v>
          </cell>
          <cell r="I93" t="str">
            <v>Natural Gas</v>
          </cell>
          <cell r="K93">
            <v>96586.4296875</v>
          </cell>
          <cell r="M93">
            <v>2.3318915600142902</v>
          </cell>
        </row>
        <row r="94">
          <cell r="F94" t="str">
            <v>Iatan:1</v>
          </cell>
          <cell r="G94">
            <v>2019</v>
          </cell>
          <cell r="H94">
            <v>7</v>
          </cell>
          <cell r="I94" t="str">
            <v>Powder River Basin Coal</v>
          </cell>
          <cell r="K94">
            <v>35537.9140625</v>
          </cell>
          <cell r="M94">
            <v>26.535124967217001</v>
          </cell>
        </row>
        <row r="95">
          <cell r="F95" t="str">
            <v>Iatan:2</v>
          </cell>
          <cell r="G95">
            <v>2019</v>
          </cell>
          <cell r="H95">
            <v>7</v>
          </cell>
          <cell r="I95" t="str">
            <v>Distillate Oil</v>
          </cell>
          <cell r="K95">
            <v>37.1049995422363</v>
          </cell>
          <cell r="M95">
            <v>135.65811059342599</v>
          </cell>
        </row>
        <row r="96">
          <cell r="F96" t="str">
            <v>Iatan:2</v>
          </cell>
          <cell r="G96">
            <v>2019</v>
          </cell>
          <cell r="H96">
            <v>7</v>
          </cell>
          <cell r="I96" t="str">
            <v>Powder River Basin Coal</v>
          </cell>
          <cell r="K96">
            <v>35706.470703125</v>
          </cell>
          <cell r="M96">
            <v>26.5351134286486</v>
          </cell>
        </row>
        <row r="97">
          <cell r="F97" t="str">
            <v>Plum Point</v>
          </cell>
          <cell r="G97">
            <v>2019</v>
          </cell>
          <cell r="H97">
            <v>7</v>
          </cell>
          <cell r="I97" t="str">
            <v>Distillate Oil</v>
          </cell>
          <cell r="K97">
            <v>248.68498992919899</v>
          </cell>
          <cell r="M97">
            <v>135.65810904949601</v>
          </cell>
        </row>
        <row r="98">
          <cell r="F98" t="str">
            <v>Plum Point</v>
          </cell>
          <cell r="G98">
            <v>2019</v>
          </cell>
          <cell r="H98">
            <v>7</v>
          </cell>
          <cell r="I98" t="str">
            <v>Powder River Basin Coal</v>
          </cell>
          <cell r="K98">
            <v>27475.8642578125</v>
          </cell>
          <cell r="M98">
            <v>26.535125288405599</v>
          </cell>
        </row>
        <row r="99">
          <cell r="F99" t="str">
            <v>Riverton:12 CC</v>
          </cell>
          <cell r="G99">
            <v>2019</v>
          </cell>
          <cell r="H99">
            <v>7</v>
          </cell>
          <cell r="I99" t="str">
            <v>Natural Gas</v>
          </cell>
          <cell r="K99">
            <v>849306.375</v>
          </cell>
          <cell r="M99">
            <v>2.3020331251975001</v>
          </cell>
        </row>
        <row r="100">
          <cell r="F100" t="str">
            <v>State Line CC First</v>
          </cell>
          <cell r="G100">
            <v>2019</v>
          </cell>
          <cell r="H100">
            <v>7</v>
          </cell>
          <cell r="I100" t="str">
            <v>Natural Gas</v>
          </cell>
          <cell r="K100">
            <v>647708</v>
          </cell>
          <cell r="M100">
            <v>2.3476807022078199</v>
          </cell>
        </row>
        <row r="101">
          <cell r="F101" t="str">
            <v>State Line CC Second</v>
          </cell>
          <cell r="G101">
            <v>2019</v>
          </cell>
          <cell r="H101">
            <v>7</v>
          </cell>
          <cell r="I101" t="str">
            <v>Natural Gas</v>
          </cell>
          <cell r="K101">
            <v>412074.39453125</v>
          </cell>
          <cell r="M101">
            <v>2.3224387086896798</v>
          </cell>
        </row>
        <row r="102">
          <cell r="F102" t="str">
            <v>Asbury:1</v>
          </cell>
          <cell r="G102">
            <v>2019</v>
          </cell>
          <cell r="H102">
            <v>8</v>
          </cell>
          <cell r="I102" t="str">
            <v>Distillate Oil</v>
          </cell>
          <cell r="K102">
            <v>512.280029296875</v>
          </cell>
          <cell r="M102">
            <v>134.69162998218999</v>
          </cell>
        </row>
        <row r="103">
          <cell r="F103" t="str">
            <v>Asbury:1</v>
          </cell>
          <cell r="G103">
            <v>2019</v>
          </cell>
          <cell r="H103">
            <v>8</v>
          </cell>
          <cell r="I103" t="str">
            <v>Illinois Basin Coal</v>
          </cell>
          <cell r="K103">
            <v>2401.2239990234398</v>
          </cell>
          <cell r="M103">
            <v>48.383355971764701</v>
          </cell>
        </row>
        <row r="104">
          <cell r="F104" t="str">
            <v>Asbury:1</v>
          </cell>
          <cell r="G104">
            <v>2019</v>
          </cell>
          <cell r="H104">
            <v>8</v>
          </cell>
          <cell r="I104" t="str">
            <v>Powder River Basin Coal</v>
          </cell>
          <cell r="K104">
            <v>61176.630859375</v>
          </cell>
          <cell r="M104">
            <v>29.9600061026545</v>
          </cell>
        </row>
        <row r="105">
          <cell r="F105" t="str">
            <v>Empire Energy Center:1</v>
          </cell>
          <cell r="G105">
            <v>2019</v>
          </cell>
          <cell r="H105">
            <v>8</v>
          </cell>
          <cell r="I105" t="str">
            <v>Distillate Oil</v>
          </cell>
          <cell r="K105">
            <v>4534.607421875</v>
          </cell>
          <cell r="M105">
            <v>134.69163365592499</v>
          </cell>
        </row>
        <row r="106">
          <cell r="F106" t="str">
            <v>Empire Energy Center:2</v>
          </cell>
          <cell r="G106">
            <v>2019</v>
          </cell>
          <cell r="H106">
            <v>8</v>
          </cell>
          <cell r="I106" t="str">
            <v>Distillate Oil</v>
          </cell>
          <cell r="K106">
            <v>4429.6357421875</v>
          </cell>
          <cell r="M106">
            <v>134.69163660862901</v>
          </cell>
        </row>
        <row r="107">
          <cell r="F107" t="str">
            <v>Empire Energy Center:3&amp;4</v>
          </cell>
          <cell r="G107">
            <v>2019</v>
          </cell>
          <cell r="H107">
            <v>8</v>
          </cell>
          <cell r="I107" t="str">
            <v>Natural Gas</v>
          </cell>
          <cell r="K107">
            <v>105844.90625</v>
          </cell>
          <cell r="M107">
            <v>2.40618983610343</v>
          </cell>
        </row>
        <row r="108">
          <cell r="F108" t="str">
            <v>Iatan:1</v>
          </cell>
          <cell r="G108">
            <v>2019</v>
          </cell>
          <cell r="H108">
            <v>8</v>
          </cell>
          <cell r="I108" t="str">
            <v>Powder River Basin Coal</v>
          </cell>
          <cell r="K108">
            <v>35013.33984375</v>
          </cell>
          <cell r="M108">
            <v>26.535126574246501</v>
          </cell>
        </row>
        <row r="109">
          <cell r="F109" t="str">
            <v>Iatan:2</v>
          </cell>
          <cell r="G109">
            <v>2019</v>
          </cell>
          <cell r="H109">
            <v>8</v>
          </cell>
          <cell r="I109" t="str">
            <v>Distillate Oil</v>
          </cell>
          <cell r="K109">
            <v>74.209999084472699</v>
          </cell>
          <cell r="M109">
            <v>134.69164949855801</v>
          </cell>
        </row>
        <row r="110">
          <cell r="F110" t="str">
            <v>Iatan:2</v>
          </cell>
          <cell r="G110">
            <v>2019</v>
          </cell>
          <cell r="H110">
            <v>8</v>
          </cell>
          <cell r="I110" t="str">
            <v>Powder River Basin Coal</v>
          </cell>
          <cell r="K110">
            <v>37726.35546875</v>
          </cell>
          <cell r="M110">
            <v>26.535114197924301</v>
          </cell>
        </row>
        <row r="111">
          <cell r="F111" t="str">
            <v>Plum Point</v>
          </cell>
          <cell r="G111">
            <v>2019</v>
          </cell>
          <cell r="H111">
            <v>8</v>
          </cell>
          <cell r="I111" t="str">
            <v>Distillate Oil</v>
          </cell>
          <cell r="K111">
            <v>149.209999084473</v>
          </cell>
          <cell r="M111">
            <v>134.69163460737599</v>
          </cell>
        </row>
        <row r="112">
          <cell r="F112" t="str">
            <v>Plum Point</v>
          </cell>
          <cell r="G112">
            <v>2019</v>
          </cell>
          <cell r="H112">
            <v>8</v>
          </cell>
          <cell r="I112" t="str">
            <v>Powder River Basin Coal</v>
          </cell>
          <cell r="K112">
            <v>29549.998046875</v>
          </cell>
          <cell r="M112">
            <v>26.535124749505901</v>
          </cell>
        </row>
        <row r="113">
          <cell r="F113" t="str">
            <v>Riverton:12 CC</v>
          </cell>
          <cell r="G113">
            <v>2019</v>
          </cell>
          <cell r="H113">
            <v>8</v>
          </cell>
          <cell r="I113" t="str">
            <v>Natural Gas</v>
          </cell>
          <cell r="K113">
            <v>828624.5625</v>
          </cell>
          <cell r="M113">
            <v>2.4315727436319001</v>
          </cell>
        </row>
        <row r="114">
          <cell r="F114" t="str">
            <v>State Line:1</v>
          </cell>
          <cell r="G114">
            <v>2019</v>
          </cell>
          <cell r="H114">
            <v>8</v>
          </cell>
          <cell r="I114" t="str">
            <v>Natural Gas</v>
          </cell>
          <cell r="K114">
            <v>103564.6875</v>
          </cell>
          <cell r="M114">
            <v>2.1230390868280899</v>
          </cell>
        </row>
        <row r="115">
          <cell r="F115" t="str">
            <v>State Line CC First</v>
          </cell>
          <cell r="G115">
            <v>2019</v>
          </cell>
          <cell r="H115">
            <v>8</v>
          </cell>
          <cell r="I115" t="str">
            <v>Natural Gas</v>
          </cell>
          <cell r="K115">
            <v>538397.9375</v>
          </cell>
          <cell r="M115">
            <v>2.36548447113845</v>
          </cell>
        </row>
        <row r="116">
          <cell r="F116" t="str">
            <v>State Line CC Second</v>
          </cell>
          <cell r="G116">
            <v>2019</v>
          </cell>
          <cell r="H116">
            <v>8</v>
          </cell>
          <cell r="I116" t="str">
            <v>Natural Gas</v>
          </cell>
          <cell r="K116">
            <v>292084.046875</v>
          </cell>
          <cell r="M116">
            <v>2.2314427519029598</v>
          </cell>
        </row>
        <row r="117">
          <cell r="F117" t="str">
            <v>Asbury:1</v>
          </cell>
          <cell r="G117">
            <v>2019</v>
          </cell>
          <cell r="H117">
            <v>9</v>
          </cell>
          <cell r="I117" t="str">
            <v>Distillate Oil</v>
          </cell>
          <cell r="K117">
            <v>239.47500610351599</v>
          </cell>
          <cell r="M117">
            <v>132.52698411403799</v>
          </cell>
        </row>
        <row r="118">
          <cell r="F118" t="str">
            <v>Asbury:1</v>
          </cell>
          <cell r="G118">
            <v>2019</v>
          </cell>
          <cell r="H118">
            <v>9</v>
          </cell>
          <cell r="I118" t="str">
            <v>Illinois Basin Coal</v>
          </cell>
          <cell r="K118">
            <v>2109.40185546875</v>
          </cell>
          <cell r="M118">
            <v>48.383353915633002</v>
          </cell>
        </row>
        <row r="119">
          <cell r="F119" t="str">
            <v>Asbury:1</v>
          </cell>
          <cell r="G119">
            <v>2019</v>
          </cell>
          <cell r="H119">
            <v>9</v>
          </cell>
          <cell r="I119" t="str">
            <v>Powder River Basin Coal</v>
          </cell>
          <cell r="K119">
            <v>53741.80078125</v>
          </cell>
          <cell r="M119">
            <v>29.960008298140799</v>
          </cell>
        </row>
        <row r="120">
          <cell r="F120" t="str">
            <v>Empire Energy Center:1</v>
          </cell>
          <cell r="G120">
            <v>2019</v>
          </cell>
          <cell r="H120">
            <v>9</v>
          </cell>
          <cell r="I120" t="str">
            <v>Distillate Oil</v>
          </cell>
          <cell r="K120">
            <v>2873.88940429688</v>
          </cell>
          <cell r="M120">
            <v>132.52698201776499</v>
          </cell>
        </row>
        <row r="121">
          <cell r="F121" t="str">
            <v>Empire Energy Center:2</v>
          </cell>
          <cell r="G121">
            <v>2019</v>
          </cell>
          <cell r="H121">
            <v>9</v>
          </cell>
          <cell r="I121" t="str">
            <v>Distillate Oil</v>
          </cell>
          <cell r="K121">
            <v>3123.82177734375</v>
          </cell>
          <cell r="M121">
            <v>132.52696876181599</v>
          </cell>
        </row>
        <row r="122">
          <cell r="F122" t="str">
            <v>Empire Energy Center:3&amp;4</v>
          </cell>
          <cell r="G122">
            <v>2019</v>
          </cell>
          <cell r="H122">
            <v>9</v>
          </cell>
          <cell r="I122" t="str">
            <v>Natural Gas</v>
          </cell>
          <cell r="K122">
            <v>94960.4375</v>
          </cell>
          <cell r="M122">
            <v>2.3846414380544698</v>
          </cell>
        </row>
        <row r="123">
          <cell r="F123" t="str">
            <v>Iatan:1</v>
          </cell>
          <cell r="G123">
            <v>2019</v>
          </cell>
          <cell r="H123">
            <v>9</v>
          </cell>
          <cell r="I123" t="str">
            <v>Distillate Oil</v>
          </cell>
          <cell r="K123">
            <v>421.05999755859398</v>
          </cell>
          <cell r="M123">
            <v>132.52698318960199</v>
          </cell>
        </row>
        <row r="124">
          <cell r="F124" t="str">
            <v>Iatan:1</v>
          </cell>
          <cell r="G124">
            <v>2019</v>
          </cell>
          <cell r="H124">
            <v>9</v>
          </cell>
          <cell r="I124" t="str">
            <v>Powder River Basin Coal</v>
          </cell>
          <cell r="K124">
            <v>24865.1142578125</v>
          </cell>
          <cell r="M124">
            <v>26.5351202800171</v>
          </cell>
        </row>
        <row r="125">
          <cell r="F125" t="str">
            <v>Iatan:2</v>
          </cell>
          <cell r="G125">
            <v>2019</v>
          </cell>
          <cell r="H125">
            <v>9</v>
          </cell>
          <cell r="I125" t="str">
            <v>Distillate Oil</v>
          </cell>
          <cell r="K125">
            <v>37.1049995422363</v>
          </cell>
          <cell r="M125">
            <v>132.52698483260701</v>
          </cell>
        </row>
        <row r="126">
          <cell r="F126" t="str">
            <v>Iatan:2</v>
          </cell>
          <cell r="G126">
            <v>2019</v>
          </cell>
          <cell r="H126">
            <v>9</v>
          </cell>
          <cell r="I126" t="str">
            <v>Powder River Basin Coal</v>
          </cell>
          <cell r="K126">
            <v>32402.380859375</v>
          </cell>
          <cell r="M126">
            <v>26.535117854596798</v>
          </cell>
        </row>
        <row r="127">
          <cell r="F127" t="str">
            <v>Plum Point</v>
          </cell>
          <cell r="G127">
            <v>2019</v>
          </cell>
          <cell r="H127">
            <v>9</v>
          </cell>
          <cell r="I127" t="str">
            <v>Distillate Oil</v>
          </cell>
          <cell r="K127">
            <v>298.41998291015602</v>
          </cell>
          <cell r="M127">
            <v>132.52699049948299</v>
          </cell>
        </row>
        <row r="128">
          <cell r="F128" t="str">
            <v>Plum Point</v>
          </cell>
          <cell r="G128">
            <v>2019</v>
          </cell>
          <cell r="H128">
            <v>9</v>
          </cell>
          <cell r="I128" t="str">
            <v>Powder River Basin Coal</v>
          </cell>
          <cell r="K128">
            <v>27603.3134765625</v>
          </cell>
          <cell r="M128">
            <v>26.5351236563573</v>
          </cell>
        </row>
        <row r="129">
          <cell r="F129" t="str">
            <v>Riverton:12 CC</v>
          </cell>
          <cell r="G129">
            <v>2019</v>
          </cell>
          <cell r="H129">
            <v>9</v>
          </cell>
          <cell r="I129" t="str">
            <v>Natural Gas</v>
          </cell>
          <cell r="K129">
            <v>445544.859375</v>
          </cell>
          <cell r="M129">
            <v>2.38617323132901</v>
          </cell>
        </row>
        <row r="130">
          <cell r="F130" t="str">
            <v>State Line CC First</v>
          </cell>
          <cell r="G130">
            <v>2019</v>
          </cell>
          <cell r="H130">
            <v>9</v>
          </cell>
          <cell r="I130" t="str">
            <v>Natural Gas</v>
          </cell>
          <cell r="K130">
            <v>401576.9375</v>
          </cell>
          <cell r="M130">
            <v>2.4171688401650502</v>
          </cell>
        </row>
        <row r="131">
          <cell r="F131" t="str">
            <v>State Line CC Second</v>
          </cell>
          <cell r="G131">
            <v>2019</v>
          </cell>
          <cell r="H131">
            <v>9</v>
          </cell>
          <cell r="I131" t="str">
            <v>Natural Gas</v>
          </cell>
          <cell r="K131">
            <v>342999.0625</v>
          </cell>
          <cell r="M131">
            <v>2.4311047597757902</v>
          </cell>
        </row>
        <row r="132">
          <cell r="F132" t="str">
            <v>Asbury:1</v>
          </cell>
          <cell r="G132">
            <v>2019</v>
          </cell>
          <cell r="H132">
            <v>10</v>
          </cell>
          <cell r="I132" t="str">
            <v>Distillate Oil</v>
          </cell>
          <cell r="K132">
            <v>431.58001708984398</v>
          </cell>
          <cell r="M132">
            <v>130.488106220231</v>
          </cell>
        </row>
        <row r="133">
          <cell r="F133" t="str">
            <v>Asbury:1</v>
          </cell>
          <cell r="G133">
            <v>2019</v>
          </cell>
          <cell r="H133">
            <v>10</v>
          </cell>
          <cell r="I133" t="str">
            <v>Illinois Basin Coal</v>
          </cell>
          <cell r="K133">
            <v>2024.92211914063</v>
          </cell>
          <cell r="M133">
            <v>48.383357285153103</v>
          </cell>
        </row>
        <row r="134">
          <cell r="F134" t="str">
            <v>Asbury:1</v>
          </cell>
          <cell r="G134">
            <v>2019</v>
          </cell>
          <cell r="H134">
            <v>10</v>
          </cell>
          <cell r="I134" t="str">
            <v>Powder River Basin Coal</v>
          </cell>
          <cell r="K134">
            <v>51589.494140625</v>
          </cell>
          <cell r="M134">
            <v>29.960006543544001</v>
          </cell>
        </row>
        <row r="135">
          <cell r="F135" t="str">
            <v>Empire Energy Center:1</v>
          </cell>
          <cell r="G135">
            <v>2019</v>
          </cell>
          <cell r="H135">
            <v>10</v>
          </cell>
          <cell r="I135" t="str">
            <v>Distillate Oil</v>
          </cell>
          <cell r="K135">
            <v>2813.07202148438</v>
          </cell>
          <cell r="M135">
            <v>130.48810905906899</v>
          </cell>
        </row>
        <row r="136">
          <cell r="F136" t="str">
            <v>Empire Energy Center:2</v>
          </cell>
          <cell r="G136">
            <v>2019</v>
          </cell>
          <cell r="H136">
            <v>10</v>
          </cell>
          <cell r="I136" t="str">
            <v>Distillate Oil</v>
          </cell>
          <cell r="K136">
            <v>2750.08911132813</v>
          </cell>
          <cell r="M136">
            <v>130.48810341284201</v>
          </cell>
        </row>
        <row r="137">
          <cell r="F137" t="str">
            <v>Empire Energy Center:3&amp;4</v>
          </cell>
          <cell r="G137">
            <v>2019</v>
          </cell>
          <cell r="H137">
            <v>10</v>
          </cell>
          <cell r="I137" t="str">
            <v>Natural Gas</v>
          </cell>
          <cell r="K137">
            <v>106727.203125</v>
          </cell>
          <cell r="M137">
            <v>2.2480208713290399</v>
          </cell>
        </row>
        <row r="138">
          <cell r="F138" t="str">
            <v>Iatan:1</v>
          </cell>
          <cell r="G138">
            <v>2019</v>
          </cell>
          <cell r="H138">
            <v>10</v>
          </cell>
          <cell r="I138" t="str">
            <v>Distillate Oil</v>
          </cell>
          <cell r="K138">
            <v>210.52999877929699</v>
          </cell>
          <cell r="M138">
            <v>130.48810513134001</v>
          </cell>
        </row>
        <row r="139">
          <cell r="F139" t="str">
            <v>Iatan:1</v>
          </cell>
          <cell r="G139">
            <v>2019</v>
          </cell>
          <cell r="H139">
            <v>10</v>
          </cell>
          <cell r="I139" t="str">
            <v>Powder River Basin Coal</v>
          </cell>
          <cell r="K139">
            <v>28707.06640625</v>
          </cell>
          <cell r="M139">
            <v>26.535121095919202</v>
          </cell>
        </row>
        <row r="140">
          <cell r="F140" t="str">
            <v>Iatan:2</v>
          </cell>
          <cell r="G140">
            <v>2019</v>
          </cell>
          <cell r="H140">
            <v>10</v>
          </cell>
          <cell r="I140" t="str">
            <v>Distillate Oil</v>
          </cell>
          <cell r="K140">
            <v>148.420001983643</v>
          </cell>
          <cell r="M140">
            <v>130.48808976325401</v>
          </cell>
        </row>
        <row r="141">
          <cell r="F141" t="str">
            <v>Iatan:2</v>
          </cell>
          <cell r="G141">
            <v>2019</v>
          </cell>
          <cell r="H141">
            <v>10</v>
          </cell>
          <cell r="I141" t="str">
            <v>Powder River Basin Coal</v>
          </cell>
          <cell r="K141">
            <v>32459.3125</v>
          </cell>
          <cell r="M141">
            <v>26.535115769634199</v>
          </cell>
        </row>
        <row r="142">
          <cell r="F142" t="str">
            <v>Plum Point</v>
          </cell>
          <cell r="G142">
            <v>2019</v>
          </cell>
          <cell r="H142">
            <v>10</v>
          </cell>
          <cell r="I142" t="str">
            <v>Powder River Basin Coal</v>
          </cell>
          <cell r="K142">
            <v>40768.01171875</v>
          </cell>
          <cell r="M142">
            <v>26.535119374478899</v>
          </cell>
        </row>
        <row r="143">
          <cell r="F143" t="str">
            <v>Riverton:12 CC</v>
          </cell>
          <cell r="G143">
            <v>2019</v>
          </cell>
          <cell r="H143">
            <v>10</v>
          </cell>
          <cell r="I143" t="str">
            <v>Natural Gas</v>
          </cell>
          <cell r="K143">
            <v>973768.1875</v>
          </cell>
          <cell r="M143">
            <v>2.2334121945516001</v>
          </cell>
        </row>
        <row r="144">
          <cell r="F144" t="str">
            <v>State Line CC First</v>
          </cell>
          <cell r="G144">
            <v>2019</v>
          </cell>
          <cell r="H144">
            <v>10</v>
          </cell>
          <cell r="I144" t="str">
            <v>Natural Gas</v>
          </cell>
          <cell r="K144">
            <v>290421.546875</v>
          </cell>
          <cell r="M144">
            <v>2.25858591987972</v>
          </cell>
        </row>
        <row r="145">
          <cell r="F145" t="str">
            <v>State Line CC Second</v>
          </cell>
          <cell r="G145">
            <v>2019</v>
          </cell>
          <cell r="H145">
            <v>10</v>
          </cell>
          <cell r="I145" t="str">
            <v>Natural Gas</v>
          </cell>
          <cell r="K145">
            <v>60498.140625</v>
          </cell>
          <cell r="M145">
            <v>2.22370771225278</v>
          </cell>
        </row>
        <row r="146">
          <cell r="F146" t="str">
            <v>Asbury:1</v>
          </cell>
          <cell r="G146">
            <v>2019</v>
          </cell>
          <cell r="H146">
            <v>11</v>
          </cell>
          <cell r="I146" t="str">
            <v>Distillate Oil</v>
          </cell>
          <cell r="K146">
            <v>128.07000732421901</v>
          </cell>
          <cell r="M146">
            <v>128.03217332229599</v>
          </cell>
        </row>
        <row r="147">
          <cell r="F147" t="str">
            <v>Asbury:1</v>
          </cell>
          <cell r="G147">
            <v>2019</v>
          </cell>
          <cell r="H147">
            <v>11</v>
          </cell>
          <cell r="I147" t="str">
            <v>Illinois Basin Coal</v>
          </cell>
          <cell r="K147">
            <v>2230.8125</v>
          </cell>
          <cell r="M147">
            <v>48.383347949987602</v>
          </cell>
        </row>
        <row r="148">
          <cell r="F148" t="str">
            <v>Asbury:1</v>
          </cell>
          <cell r="G148">
            <v>2019</v>
          </cell>
          <cell r="H148">
            <v>11</v>
          </cell>
          <cell r="I148" t="str">
            <v>Powder River Basin Coal</v>
          </cell>
          <cell r="K148">
            <v>56835.01171875</v>
          </cell>
          <cell r="M148">
            <v>29.960003687001599</v>
          </cell>
        </row>
        <row r="149">
          <cell r="F149" t="str">
            <v>Empire Energy Center:1</v>
          </cell>
          <cell r="G149">
            <v>2019</v>
          </cell>
          <cell r="H149">
            <v>11</v>
          </cell>
          <cell r="I149" t="str">
            <v>Distillate Oil</v>
          </cell>
          <cell r="K149">
            <v>1906.15063476563</v>
          </cell>
          <cell r="M149">
            <v>128.03217649793001</v>
          </cell>
        </row>
        <row r="150">
          <cell r="F150" t="str">
            <v>Empire Energy Center:2</v>
          </cell>
          <cell r="G150">
            <v>2019</v>
          </cell>
          <cell r="H150">
            <v>11</v>
          </cell>
          <cell r="I150" t="str">
            <v>Distillate Oil</v>
          </cell>
          <cell r="K150">
            <v>1864.16186523438</v>
          </cell>
          <cell r="M150">
            <v>128.03218362338501</v>
          </cell>
        </row>
        <row r="151">
          <cell r="F151" t="str">
            <v>Empire Energy Center:3&amp;4</v>
          </cell>
          <cell r="G151">
            <v>2019</v>
          </cell>
          <cell r="H151">
            <v>11</v>
          </cell>
          <cell r="I151" t="str">
            <v>Natural Gas</v>
          </cell>
          <cell r="K151">
            <v>89665.3984375</v>
          </cell>
          <cell r="M151">
            <v>2.5332708057205502</v>
          </cell>
        </row>
        <row r="152">
          <cell r="F152" t="str">
            <v>Iatan:1</v>
          </cell>
          <cell r="G152">
            <v>2019</v>
          </cell>
          <cell r="H152">
            <v>11</v>
          </cell>
          <cell r="I152" t="str">
            <v>Distillate Oil</v>
          </cell>
          <cell r="K152">
            <v>315.79499816894503</v>
          </cell>
          <cell r="M152">
            <v>128.03218877556699</v>
          </cell>
        </row>
        <row r="153">
          <cell r="F153" t="str">
            <v>Iatan:1</v>
          </cell>
          <cell r="G153">
            <v>2019</v>
          </cell>
          <cell r="H153">
            <v>11</v>
          </cell>
          <cell r="I153" t="str">
            <v>Powder River Basin Coal</v>
          </cell>
          <cell r="K153">
            <v>15036.8310546875</v>
          </cell>
          <cell r="M153">
            <v>26.535119212493498</v>
          </cell>
        </row>
        <row r="154">
          <cell r="F154" t="str">
            <v>Iatan:2</v>
          </cell>
          <cell r="G154">
            <v>2019</v>
          </cell>
          <cell r="H154">
            <v>11</v>
          </cell>
          <cell r="I154" t="str">
            <v>Distillate Oil</v>
          </cell>
          <cell r="K154">
            <v>74.209999084472699</v>
          </cell>
          <cell r="M154">
            <v>128.03218574394</v>
          </cell>
        </row>
        <row r="155">
          <cell r="F155" t="str">
            <v>Iatan:2</v>
          </cell>
          <cell r="G155">
            <v>2019</v>
          </cell>
          <cell r="H155">
            <v>11</v>
          </cell>
          <cell r="I155" t="str">
            <v>Powder River Basin Coal</v>
          </cell>
          <cell r="K155">
            <v>32954.9921875</v>
          </cell>
          <cell r="M155">
            <v>26.535114090263701</v>
          </cell>
        </row>
        <row r="156">
          <cell r="F156" t="str">
            <v>Plum Point</v>
          </cell>
          <cell r="G156">
            <v>2019</v>
          </cell>
          <cell r="H156">
            <v>11</v>
          </cell>
          <cell r="I156" t="str">
            <v>Distillate Oil</v>
          </cell>
          <cell r="K156">
            <v>82.894996643066406</v>
          </cell>
          <cell r="M156">
            <v>128.03218860044399</v>
          </cell>
        </row>
        <row r="157">
          <cell r="F157" t="str">
            <v>Plum Point</v>
          </cell>
          <cell r="G157">
            <v>2019</v>
          </cell>
          <cell r="H157">
            <v>11</v>
          </cell>
          <cell r="I157" t="str">
            <v>Powder River Basin Coal</v>
          </cell>
          <cell r="K157">
            <v>27328.529785156301</v>
          </cell>
          <cell r="M157">
            <v>26.535121116255599</v>
          </cell>
        </row>
        <row r="158">
          <cell r="F158" t="str">
            <v>Riverton:12 CC</v>
          </cell>
          <cell r="G158">
            <v>2019</v>
          </cell>
          <cell r="H158">
            <v>11</v>
          </cell>
          <cell r="I158" t="str">
            <v>Natural Gas</v>
          </cell>
          <cell r="K158">
            <v>358572.828125</v>
          </cell>
          <cell r="M158">
            <v>2.3450975901981801</v>
          </cell>
        </row>
        <row r="159">
          <cell r="F159" t="str">
            <v>State Line CC First</v>
          </cell>
          <cell r="G159">
            <v>2019</v>
          </cell>
          <cell r="H159">
            <v>11</v>
          </cell>
          <cell r="I159" t="str">
            <v>Natural Gas</v>
          </cell>
          <cell r="K159">
            <v>340902.1328125</v>
          </cell>
          <cell r="M159">
            <v>2.5678825914039001</v>
          </cell>
        </row>
        <row r="160">
          <cell r="F160" t="str">
            <v>State Line CC Second</v>
          </cell>
          <cell r="G160">
            <v>2019</v>
          </cell>
          <cell r="H160">
            <v>11</v>
          </cell>
          <cell r="I160" t="str">
            <v>Natural Gas</v>
          </cell>
          <cell r="K160">
            <v>264534.1875</v>
          </cell>
          <cell r="M160">
            <v>2.5781554374942601</v>
          </cell>
        </row>
        <row r="161">
          <cell r="F161" t="str">
            <v>Asbury:1</v>
          </cell>
          <cell r="G161">
            <v>2019</v>
          </cell>
          <cell r="H161">
            <v>12</v>
          </cell>
          <cell r="I161" t="str">
            <v>Distillate Oil</v>
          </cell>
          <cell r="K161">
            <v>256.14001464843801</v>
          </cell>
          <cell r="M161">
            <v>124.09344723988301</v>
          </cell>
        </row>
        <row r="162">
          <cell r="F162" t="str">
            <v>Asbury:1</v>
          </cell>
          <cell r="G162">
            <v>2019</v>
          </cell>
          <cell r="H162">
            <v>12</v>
          </cell>
          <cell r="I162" t="str">
            <v>Illinois Basin Coal</v>
          </cell>
          <cell r="K162">
            <v>2821.0947265625</v>
          </cell>
          <cell r="M162">
            <v>48.383351778125302</v>
          </cell>
        </row>
        <row r="163">
          <cell r="F163" t="str">
            <v>Asbury:1</v>
          </cell>
          <cell r="G163">
            <v>2019</v>
          </cell>
          <cell r="H163">
            <v>12</v>
          </cell>
          <cell r="I163" t="str">
            <v>Powder River Basin Coal</v>
          </cell>
          <cell r="K163">
            <v>71873.7890625</v>
          </cell>
          <cell r="M163">
            <v>29.9600054403091</v>
          </cell>
        </row>
        <row r="164">
          <cell r="F164" t="str">
            <v>Empire Energy Center:1</v>
          </cell>
          <cell r="G164">
            <v>2019</v>
          </cell>
          <cell r="H164">
            <v>12</v>
          </cell>
          <cell r="I164" t="str">
            <v>Distillate Oil</v>
          </cell>
          <cell r="K164">
            <v>3304.27319335938</v>
          </cell>
          <cell r="M164">
            <v>124.09345165392</v>
          </cell>
        </row>
        <row r="165">
          <cell r="F165" t="str">
            <v>Empire Energy Center:2</v>
          </cell>
          <cell r="G165">
            <v>2019</v>
          </cell>
          <cell r="H165">
            <v>12</v>
          </cell>
          <cell r="I165" t="str">
            <v>Distillate Oil</v>
          </cell>
          <cell r="K165">
            <v>3235.04174804688</v>
          </cell>
          <cell r="M165">
            <v>124.093455674257</v>
          </cell>
        </row>
        <row r="166">
          <cell r="F166" t="str">
            <v>Empire Energy Center:3&amp;4</v>
          </cell>
          <cell r="G166">
            <v>2019</v>
          </cell>
          <cell r="H166">
            <v>12</v>
          </cell>
          <cell r="I166" t="str">
            <v>Natural Gas</v>
          </cell>
          <cell r="K166">
            <v>89926.0546875</v>
          </cell>
          <cell r="M166">
            <v>2.6633114488976801</v>
          </cell>
        </row>
        <row r="167">
          <cell r="F167" t="str">
            <v>Iatan:1</v>
          </cell>
          <cell r="G167">
            <v>2019</v>
          </cell>
          <cell r="H167">
            <v>12</v>
          </cell>
          <cell r="I167" t="str">
            <v>Distillate Oil</v>
          </cell>
          <cell r="K167">
            <v>105.264999389648</v>
          </cell>
          <cell r="M167">
            <v>124.093445424878</v>
          </cell>
        </row>
        <row r="168">
          <cell r="F168" t="str">
            <v>Iatan:1</v>
          </cell>
          <cell r="G168">
            <v>2019</v>
          </cell>
          <cell r="H168">
            <v>12</v>
          </cell>
          <cell r="I168" t="str">
            <v>Powder River Basin Coal</v>
          </cell>
          <cell r="K168">
            <v>30432.12890625</v>
          </cell>
          <cell r="M168">
            <v>26.535117328519899</v>
          </cell>
        </row>
        <row r="169">
          <cell r="F169" t="str">
            <v>Iatan:2</v>
          </cell>
          <cell r="G169">
            <v>2019</v>
          </cell>
          <cell r="H169">
            <v>12</v>
          </cell>
          <cell r="I169" t="str">
            <v>Distillate Oil</v>
          </cell>
          <cell r="K169">
            <v>111.314998626709</v>
          </cell>
          <cell r="M169">
            <v>124.093450368788</v>
          </cell>
        </row>
        <row r="170">
          <cell r="F170" t="str">
            <v>Iatan:2</v>
          </cell>
          <cell r="G170">
            <v>2019</v>
          </cell>
          <cell r="H170">
            <v>12</v>
          </cell>
          <cell r="I170" t="str">
            <v>Powder River Basin Coal</v>
          </cell>
          <cell r="K170">
            <v>27101.5859375</v>
          </cell>
          <cell r="M170">
            <v>26.535116411689501</v>
          </cell>
        </row>
        <row r="171">
          <cell r="F171" t="str">
            <v>Plum Point</v>
          </cell>
          <cell r="G171">
            <v>2019</v>
          </cell>
          <cell r="H171">
            <v>12</v>
          </cell>
          <cell r="I171" t="str">
            <v>Distillate Oil</v>
          </cell>
          <cell r="K171">
            <v>149.20999145507801</v>
          </cell>
          <cell r="M171">
            <v>124.093456483559</v>
          </cell>
        </row>
        <row r="172">
          <cell r="F172" t="str">
            <v>Plum Point</v>
          </cell>
          <cell r="G172">
            <v>2019</v>
          </cell>
          <cell r="H172">
            <v>12</v>
          </cell>
          <cell r="I172" t="str">
            <v>Powder River Basin Coal</v>
          </cell>
          <cell r="K172">
            <v>28068.312988281301</v>
          </cell>
          <cell r="M172">
            <v>26.535118286588201</v>
          </cell>
        </row>
        <row r="173">
          <cell r="F173" t="str">
            <v>Riverton:12 CC</v>
          </cell>
          <cell r="G173">
            <v>2019</v>
          </cell>
          <cell r="H173">
            <v>12</v>
          </cell>
          <cell r="I173" t="str">
            <v>Natural Gas</v>
          </cell>
          <cell r="K173">
            <v>791611.03125</v>
          </cell>
          <cell r="M173">
            <v>2.71421939973933</v>
          </cell>
        </row>
        <row r="174">
          <cell r="F174" t="str">
            <v>State Line CC First</v>
          </cell>
          <cell r="G174">
            <v>2019</v>
          </cell>
          <cell r="H174">
            <v>12</v>
          </cell>
          <cell r="I174" t="str">
            <v>Natural Gas</v>
          </cell>
          <cell r="K174">
            <v>503114.640625</v>
          </cell>
          <cell r="M174">
            <v>2.60799054360188</v>
          </cell>
        </row>
        <row r="175">
          <cell r="F175" t="str">
            <v>State Line CC Second</v>
          </cell>
          <cell r="G175">
            <v>2019</v>
          </cell>
          <cell r="H175">
            <v>12</v>
          </cell>
          <cell r="I175" t="str">
            <v>Natural Gas</v>
          </cell>
          <cell r="K175">
            <v>503493.84375</v>
          </cell>
          <cell r="M175">
            <v>2.6079912599632702</v>
          </cell>
        </row>
        <row r="177">
          <cell r="F177">
            <v>0</v>
          </cell>
          <cell r="I177">
            <v>0</v>
          </cell>
          <cell r="K177">
            <v>0</v>
          </cell>
          <cell r="M177">
            <v>0</v>
          </cell>
        </row>
        <row r="178">
          <cell r="F178">
            <v>0</v>
          </cell>
          <cell r="I178">
            <v>0</v>
          </cell>
          <cell r="K178">
            <v>0</v>
          </cell>
          <cell r="M178">
            <v>0</v>
          </cell>
        </row>
        <row r="179">
          <cell r="F179">
            <v>0</v>
          </cell>
          <cell r="I179">
            <v>0</v>
          </cell>
          <cell r="K179">
            <v>0</v>
          </cell>
          <cell r="M179">
            <v>0</v>
          </cell>
        </row>
        <row r="180">
          <cell r="F180">
            <v>0</v>
          </cell>
          <cell r="I180">
            <v>0</v>
          </cell>
          <cell r="K180">
            <v>0</v>
          </cell>
          <cell r="M180">
            <v>0</v>
          </cell>
        </row>
        <row r="181">
          <cell r="F181">
            <v>0</v>
          </cell>
          <cell r="I181">
            <v>0</v>
          </cell>
          <cell r="K181">
            <v>0</v>
          </cell>
          <cell r="M181">
            <v>0</v>
          </cell>
        </row>
        <row r="182">
          <cell r="F182">
            <v>0</v>
          </cell>
          <cell r="I182">
            <v>0</v>
          </cell>
          <cell r="K182">
            <v>0</v>
          </cell>
          <cell r="M182">
            <v>0</v>
          </cell>
        </row>
        <row r="183">
          <cell r="F183">
            <v>0</v>
          </cell>
          <cell r="I183">
            <v>0</v>
          </cell>
          <cell r="K183">
            <v>0</v>
          </cell>
          <cell r="M183">
            <v>0</v>
          </cell>
        </row>
        <row r="184">
          <cell r="F184">
            <v>0</v>
          </cell>
          <cell r="I184">
            <v>0</v>
          </cell>
          <cell r="K184">
            <v>0</v>
          </cell>
          <cell r="M184">
            <v>0</v>
          </cell>
        </row>
        <row r="185">
          <cell r="F185">
            <v>0</v>
          </cell>
          <cell r="I185">
            <v>0</v>
          </cell>
          <cell r="K185">
            <v>0</v>
          </cell>
          <cell r="M185">
            <v>0</v>
          </cell>
        </row>
        <row r="186">
          <cell r="F186">
            <v>0</v>
          </cell>
          <cell r="I186">
            <v>0</v>
          </cell>
          <cell r="K186">
            <v>0</v>
          </cell>
          <cell r="M186">
            <v>0</v>
          </cell>
        </row>
        <row r="187">
          <cell r="F187">
            <v>0</v>
          </cell>
          <cell r="I187">
            <v>0</v>
          </cell>
          <cell r="K187">
            <v>0</v>
          </cell>
          <cell r="M187">
            <v>0</v>
          </cell>
        </row>
        <row r="188">
          <cell r="F188">
            <v>0</v>
          </cell>
          <cell r="I188">
            <v>0</v>
          </cell>
          <cell r="K188">
            <v>0</v>
          </cell>
          <cell r="M188">
            <v>0</v>
          </cell>
        </row>
        <row r="189">
          <cell r="F189">
            <v>0</v>
          </cell>
          <cell r="I189">
            <v>0</v>
          </cell>
          <cell r="K189">
            <v>0</v>
          </cell>
          <cell r="M189">
            <v>0</v>
          </cell>
        </row>
        <row r="190">
          <cell r="F190">
            <v>0</v>
          </cell>
          <cell r="I190">
            <v>0</v>
          </cell>
          <cell r="K190">
            <v>0</v>
          </cell>
          <cell r="M190">
            <v>0</v>
          </cell>
        </row>
        <row r="191">
          <cell r="F191">
            <v>0</v>
          </cell>
          <cell r="I191">
            <v>0</v>
          </cell>
          <cell r="K191">
            <v>0</v>
          </cell>
          <cell r="M191">
            <v>0</v>
          </cell>
        </row>
        <row r="192">
          <cell r="F192">
            <v>0</v>
          </cell>
          <cell r="I192">
            <v>0</v>
          </cell>
          <cell r="K192">
            <v>0</v>
          </cell>
          <cell r="M192">
            <v>0</v>
          </cell>
        </row>
        <row r="193">
          <cell r="F193">
            <v>0</v>
          </cell>
          <cell r="I193">
            <v>0</v>
          </cell>
          <cell r="K193">
            <v>0</v>
          </cell>
          <cell r="M193">
            <v>0</v>
          </cell>
        </row>
        <row r="194">
          <cell r="F194">
            <v>0</v>
          </cell>
          <cell r="I194">
            <v>0</v>
          </cell>
          <cell r="K194">
            <v>0</v>
          </cell>
          <cell r="M194">
            <v>0</v>
          </cell>
        </row>
        <row r="195">
          <cell r="F195">
            <v>0</v>
          </cell>
          <cell r="I195">
            <v>0</v>
          </cell>
          <cell r="K195">
            <v>0</v>
          </cell>
          <cell r="M195">
            <v>0</v>
          </cell>
        </row>
        <row r="196">
          <cell r="F196">
            <v>0</v>
          </cell>
          <cell r="I196">
            <v>0</v>
          </cell>
          <cell r="K196">
            <v>0</v>
          </cell>
          <cell r="M196">
            <v>0</v>
          </cell>
        </row>
        <row r="197">
          <cell r="F197">
            <v>0</v>
          </cell>
          <cell r="I197">
            <v>0</v>
          </cell>
          <cell r="K197">
            <v>0</v>
          </cell>
          <cell r="M197">
            <v>0</v>
          </cell>
        </row>
        <row r="198">
          <cell r="F198">
            <v>0</v>
          </cell>
          <cell r="I198">
            <v>0</v>
          </cell>
          <cell r="K198">
            <v>0</v>
          </cell>
          <cell r="M198">
            <v>0</v>
          </cell>
        </row>
        <row r="199">
          <cell r="F199">
            <v>0</v>
          </cell>
          <cell r="I199">
            <v>0</v>
          </cell>
          <cell r="K199">
            <v>0</v>
          </cell>
          <cell r="M199">
            <v>0</v>
          </cell>
        </row>
        <row r="200">
          <cell r="F200">
            <v>0</v>
          </cell>
          <cell r="I200">
            <v>0</v>
          </cell>
          <cell r="K200">
            <v>0</v>
          </cell>
          <cell r="M200">
            <v>0</v>
          </cell>
        </row>
        <row r="201">
          <cell r="F201">
            <v>0</v>
          </cell>
          <cell r="I201">
            <v>0</v>
          </cell>
          <cell r="K201">
            <v>0</v>
          </cell>
          <cell r="M201">
            <v>0</v>
          </cell>
        </row>
        <row r="202">
          <cell r="F202">
            <v>0</v>
          </cell>
          <cell r="I202">
            <v>0</v>
          </cell>
          <cell r="K202">
            <v>0</v>
          </cell>
          <cell r="M202">
            <v>0</v>
          </cell>
        </row>
        <row r="203">
          <cell r="F203">
            <v>0</v>
          </cell>
          <cell r="I203">
            <v>0</v>
          </cell>
          <cell r="K203">
            <v>0</v>
          </cell>
          <cell r="M203">
            <v>0</v>
          </cell>
        </row>
        <row r="204">
          <cell r="F204">
            <v>0</v>
          </cell>
          <cell r="I204">
            <v>0</v>
          </cell>
          <cell r="K204">
            <v>0</v>
          </cell>
          <cell r="M204">
            <v>0</v>
          </cell>
        </row>
        <row r="205">
          <cell r="F205">
            <v>0</v>
          </cell>
          <cell r="I205">
            <v>0</v>
          </cell>
          <cell r="K205">
            <v>0</v>
          </cell>
          <cell r="M205">
            <v>0</v>
          </cell>
        </row>
        <row r="206">
          <cell r="F206">
            <v>0</v>
          </cell>
          <cell r="I206">
            <v>0</v>
          </cell>
          <cell r="K206">
            <v>0</v>
          </cell>
          <cell r="M206">
            <v>0</v>
          </cell>
        </row>
        <row r="207">
          <cell r="F207">
            <v>0</v>
          </cell>
          <cell r="I207">
            <v>0</v>
          </cell>
          <cell r="K207">
            <v>0</v>
          </cell>
          <cell r="M207">
            <v>0</v>
          </cell>
        </row>
        <row r="208">
          <cell r="F208">
            <v>0</v>
          </cell>
          <cell r="I208">
            <v>0</v>
          </cell>
          <cell r="K208">
            <v>0</v>
          </cell>
          <cell r="M208">
            <v>0</v>
          </cell>
        </row>
        <row r="209">
          <cell r="F209">
            <v>0</v>
          </cell>
          <cell r="I209">
            <v>0</v>
          </cell>
          <cell r="K209">
            <v>0</v>
          </cell>
          <cell r="M209">
            <v>0</v>
          </cell>
        </row>
        <row r="210">
          <cell r="F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F211">
            <v>0</v>
          </cell>
          <cell r="I211">
            <v>0</v>
          </cell>
          <cell r="K211">
            <v>0</v>
          </cell>
          <cell r="M211">
            <v>0</v>
          </cell>
        </row>
        <row r="212">
          <cell r="F212">
            <v>0</v>
          </cell>
          <cell r="I212">
            <v>0</v>
          </cell>
          <cell r="K212">
            <v>0</v>
          </cell>
          <cell r="M212">
            <v>0</v>
          </cell>
        </row>
        <row r="213">
          <cell r="F213">
            <v>0</v>
          </cell>
          <cell r="I213">
            <v>0</v>
          </cell>
          <cell r="K213">
            <v>0</v>
          </cell>
          <cell r="M213">
            <v>0</v>
          </cell>
        </row>
        <row r="214">
          <cell r="F214">
            <v>0</v>
          </cell>
          <cell r="I214">
            <v>0</v>
          </cell>
          <cell r="K214">
            <v>0</v>
          </cell>
          <cell r="M214">
            <v>0</v>
          </cell>
        </row>
        <row r="215">
          <cell r="F215">
            <v>0</v>
          </cell>
          <cell r="I215">
            <v>0</v>
          </cell>
          <cell r="K215">
            <v>0</v>
          </cell>
          <cell r="M215">
            <v>0</v>
          </cell>
        </row>
        <row r="216">
          <cell r="F216">
            <v>0</v>
          </cell>
          <cell r="I216">
            <v>0</v>
          </cell>
          <cell r="K216">
            <v>0</v>
          </cell>
          <cell r="M216">
            <v>0</v>
          </cell>
        </row>
        <row r="217">
          <cell r="F217">
            <v>0</v>
          </cell>
          <cell r="I217">
            <v>0</v>
          </cell>
          <cell r="K217">
            <v>0</v>
          </cell>
          <cell r="M217">
            <v>0</v>
          </cell>
        </row>
        <row r="218">
          <cell r="F218">
            <v>0</v>
          </cell>
          <cell r="I218">
            <v>0</v>
          </cell>
          <cell r="K218">
            <v>0</v>
          </cell>
          <cell r="M218">
            <v>0</v>
          </cell>
        </row>
        <row r="219">
          <cell r="F219">
            <v>0</v>
          </cell>
          <cell r="I219">
            <v>0</v>
          </cell>
          <cell r="K219">
            <v>0</v>
          </cell>
          <cell r="M219">
            <v>0</v>
          </cell>
        </row>
        <row r="220">
          <cell r="F220">
            <v>0</v>
          </cell>
          <cell r="I220">
            <v>0</v>
          </cell>
          <cell r="K220">
            <v>0</v>
          </cell>
          <cell r="M220">
            <v>0</v>
          </cell>
        </row>
        <row r="221">
          <cell r="F221">
            <v>0</v>
          </cell>
          <cell r="I221">
            <v>0</v>
          </cell>
          <cell r="K221">
            <v>0</v>
          </cell>
          <cell r="M221">
            <v>0</v>
          </cell>
        </row>
        <row r="222">
          <cell r="F222">
            <v>0</v>
          </cell>
          <cell r="I222">
            <v>0</v>
          </cell>
          <cell r="K222">
            <v>0</v>
          </cell>
          <cell r="M222">
            <v>0</v>
          </cell>
        </row>
        <row r="223">
          <cell r="F223">
            <v>0</v>
          </cell>
          <cell r="I223">
            <v>0</v>
          </cell>
          <cell r="K223">
            <v>0</v>
          </cell>
          <cell r="M223">
            <v>0</v>
          </cell>
        </row>
        <row r="224">
          <cell r="F224">
            <v>0</v>
          </cell>
          <cell r="I224">
            <v>0</v>
          </cell>
          <cell r="K224">
            <v>0</v>
          </cell>
          <cell r="M224">
            <v>0</v>
          </cell>
        </row>
        <row r="225">
          <cell r="F225">
            <v>0</v>
          </cell>
          <cell r="I225">
            <v>0</v>
          </cell>
          <cell r="K225">
            <v>0</v>
          </cell>
          <cell r="M225">
            <v>0</v>
          </cell>
        </row>
        <row r="226">
          <cell r="F226">
            <v>0</v>
          </cell>
          <cell r="I226">
            <v>0</v>
          </cell>
          <cell r="K226">
            <v>0</v>
          </cell>
          <cell r="M226">
            <v>0</v>
          </cell>
        </row>
        <row r="227">
          <cell r="F227">
            <v>0</v>
          </cell>
          <cell r="I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I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I229">
            <v>0</v>
          </cell>
          <cell r="K229">
            <v>0</v>
          </cell>
          <cell r="M229">
            <v>0</v>
          </cell>
        </row>
        <row r="230">
          <cell r="F230">
            <v>0</v>
          </cell>
          <cell r="I230">
            <v>0</v>
          </cell>
          <cell r="K230">
            <v>0</v>
          </cell>
          <cell r="M230">
            <v>0</v>
          </cell>
        </row>
        <row r="231">
          <cell r="F231">
            <v>0</v>
          </cell>
          <cell r="I231">
            <v>0</v>
          </cell>
          <cell r="K231">
            <v>0</v>
          </cell>
          <cell r="M231">
            <v>0</v>
          </cell>
        </row>
        <row r="232">
          <cell r="F232">
            <v>0</v>
          </cell>
          <cell r="I232">
            <v>0</v>
          </cell>
          <cell r="K232">
            <v>0</v>
          </cell>
          <cell r="M232">
            <v>0</v>
          </cell>
        </row>
        <row r="233">
          <cell r="F233">
            <v>0</v>
          </cell>
          <cell r="I233">
            <v>0</v>
          </cell>
          <cell r="K233">
            <v>0</v>
          </cell>
          <cell r="M233">
            <v>0</v>
          </cell>
        </row>
        <row r="234">
          <cell r="F234">
            <v>0</v>
          </cell>
          <cell r="I234">
            <v>0</v>
          </cell>
          <cell r="K234">
            <v>0</v>
          </cell>
          <cell r="M234">
            <v>0</v>
          </cell>
        </row>
        <row r="235">
          <cell r="F235">
            <v>0</v>
          </cell>
          <cell r="I235">
            <v>0</v>
          </cell>
          <cell r="K235">
            <v>0</v>
          </cell>
          <cell r="M235">
            <v>0</v>
          </cell>
        </row>
        <row r="236">
          <cell r="F236">
            <v>0</v>
          </cell>
          <cell r="I236">
            <v>0</v>
          </cell>
          <cell r="K236">
            <v>0</v>
          </cell>
          <cell r="M236">
            <v>0</v>
          </cell>
        </row>
        <row r="237">
          <cell r="F237">
            <v>0</v>
          </cell>
          <cell r="I237">
            <v>0</v>
          </cell>
          <cell r="K237">
            <v>0</v>
          </cell>
          <cell r="M237">
            <v>0</v>
          </cell>
        </row>
        <row r="238">
          <cell r="F238">
            <v>0</v>
          </cell>
          <cell r="I238">
            <v>0</v>
          </cell>
          <cell r="K238">
            <v>0</v>
          </cell>
          <cell r="M238">
            <v>0</v>
          </cell>
        </row>
        <row r="239">
          <cell r="F239">
            <v>0</v>
          </cell>
          <cell r="I239">
            <v>0</v>
          </cell>
          <cell r="K239">
            <v>0</v>
          </cell>
          <cell r="M239">
            <v>0</v>
          </cell>
        </row>
        <row r="240">
          <cell r="F240">
            <v>0</v>
          </cell>
          <cell r="I240">
            <v>0</v>
          </cell>
          <cell r="K240">
            <v>0</v>
          </cell>
          <cell r="M240">
            <v>0</v>
          </cell>
        </row>
        <row r="241">
          <cell r="F241">
            <v>0</v>
          </cell>
          <cell r="I241">
            <v>0</v>
          </cell>
          <cell r="K241">
            <v>0</v>
          </cell>
          <cell r="M241">
            <v>0</v>
          </cell>
        </row>
        <row r="242">
          <cell r="F242">
            <v>0</v>
          </cell>
          <cell r="I242">
            <v>0</v>
          </cell>
          <cell r="K242">
            <v>0</v>
          </cell>
          <cell r="M242">
            <v>0</v>
          </cell>
        </row>
        <row r="243">
          <cell r="F243">
            <v>0</v>
          </cell>
          <cell r="I243">
            <v>0</v>
          </cell>
          <cell r="K243">
            <v>0</v>
          </cell>
          <cell r="M243">
            <v>0</v>
          </cell>
        </row>
        <row r="244">
          <cell r="F244">
            <v>0</v>
          </cell>
          <cell r="I244">
            <v>0</v>
          </cell>
          <cell r="K244">
            <v>0</v>
          </cell>
          <cell r="M244">
            <v>0</v>
          </cell>
        </row>
        <row r="245">
          <cell r="F245">
            <v>0</v>
          </cell>
          <cell r="I245">
            <v>0</v>
          </cell>
          <cell r="K245">
            <v>0</v>
          </cell>
          <cell r="M245">
            <v>0</v>
          </cell>
        </row>
        <row r="246">
          <cell r="F246">
            <v>0</v>
          </cell>
          <cell r="I246">
            <v>0</v>
          </cell>
          <cell r="K246">
            <v>0</v>
          </cell>
          <cell r="M246">
            <v>0</v>
          </cell>
        </row>
        <row r="247">
          <cell r="F247">
            <v>0</v>
          </cell>
          <cell r="I247">
            <v>0</v>
          </cell>
          <cell r="K247">
            <v>0</v>
          </cell>
          <cell r="M247">
            <v>0</v>
          </cell>
        </row>
        <row r="248">
          <cell r="F248">
            <v>0</v>
          </cell>
          <cell r="I248">
            <v>0</v>
          </cell>
          <cell r="K248">
            <v>0</v>
          </cell>
          <cell r="M248">
            <v>0</v>
          </cell>
        </row>
        <row r="249">
          <cell r="F249">
            <v>0</v>
          </cell>
          <cell r="I249">
            <v>0</v>
          </cell>
          <cell r="K249">
            <v>0</v>
          </cell>
          <cell r="M249">
            <v>0</v>
          </cell>
        </row>
        <row r="250">
          <cell r="F250">
            <v>0</v>
          </cell>
          <cell r="I250">
            <v>0</v>
          </cell>
          <cell r="K250">
            <v>0</v>
          </cell>
          <cell r="M250">
            <v>0</v>
          </cell>
        </row>
        <row r="251">
          <cell r="F251">
            <v>0</v>
          </cell>
          <cell r="I251">
            <v>0</v>
          </cell>
          <cell r="K251">
            <v>0</v>
          </cell>
          <cell r="M251">
            <v>0</v>
          </cell>
        </row>
        <row r="252">
          <cell r="F252">
            <v>0</v>
          </cell>
          <cell r="I252">
            <v>0</v>
          </cell>
          <cell r="K252">
            <v>0</v>
          </cell>
          <cell r="M252">
            <v>0</v>
          </cell>
        </row>
        <row r="253">
          <cell r="F253">
            <v>0</v>
          </cell>
          <cell r="I253">
            <v>0</v>
          </cell>
          <cell r="K253">
            <v>0</v>
          </cell>
          <cell r="M253">
            <v>0</v>
          </cell>
        </row>
        <row r="254">
          <cell r="F254">
            <v>0</v>
          </cell>
          <cell r="I254">
            <v>0</v>
          </cell>
          <cell r="K254">
            <v>0</v>
          </cell>
          <cell r="M254">
            <v>0</v>
          </cell>
        </row>
        <row r="255">
          <cell r="F255">
            <v>0</v>
          </cell>
          <cell r="I255">
            <v>0</v>
          </cell>
          <cell r="K255">
            <v>0</v>
          </cell>
          <cell r="M255">
            <v>0</v>
          </cell>
        </row>
        <row r="256">
          <cell r="F256">
            <v>0</v>
          </cell>
          <cell r="I256">
            <v>0</v>
          </cell>
          <cell r="K256">
            <v>0</v>
          </cell>
          <cell r="M256">
            <v>0</v>
          </cell>
        </row>
        <row r="257">
          <cell r="F257">
            <v>0</v>
          </cell>
          <cell r="I257">
            <v>0</v>
          </cell>
          <cell r="K257">
            <v>0</v>
          </cell>
          <cell r="M257">
            <v>0</v>
          </cell>
        </row>
        <row r="258">
          <cell r="F258">
            <v>0</v>
          </cell>
          <cell r="I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I259">
            <v>0</v>
          </cell>
          <cell r="K259">
            <v>0</v>
          </cell>
          <cell r="M259">
            <v>0</v>
          </cell>
        </row>
        <row r="260">
          <cell r="F260">
            <v>0</v>
          </cell>
          <cell r="I260">
            <v>0</v>
          </cell>
          <cell r="K260">
            <v>0</v>
          </cell>
          <cell r="M260">
            <v>0</v>
          </cell>
        </row>
        <row r="261">
          <cell r="F261">
            <v>0</v>
          </cell>
          <cell r="I261">
            <v>0</v>
          </cell>
          <cell r="K261">
            <v>0</v>
          </cell>
          <cell r="M261">
            <v>0</v>
          </cell>
        </row>
        <row r="262">
          <cell r="F262">
            <v>0</v>
          </cell>
          <cell r="I262">
            <v>0</v>
          </cell>
          <cell r="K262">
            <v>0</v>
          </cell>
          <cell r="M262">
            <v>0</v>
          </cell>
        </row>
        <row r="263">
          <cell r="F263">
            <v>0</v>
          </cell>
          <cell r="I263">
            <v>0</v>
          </cell>
          <cell r="K263">
            <v>0</v>
          </cell>
          <cell r="M263">
            <v>0</v>
          </cell>
        </row>
        <row r="264">
          <cell r="F264">
            <v>0</v>
          </cell>
          <cell r="I264">
            <v>0</v>
          </cell>
          <cell r="K264">
            <v>0</v>
          </cell>
          <cell r="M264">
            <v>0</v>
          </cell>
        </row>
        <row r="265">
          <cell r="F265">
            <v>0</v>
          </cell>
          <cell r="I265">
            <v>0</v>
          </cell>
          <cell r="K265">
            <v>0</v>
          </cell>
          <cell r="M265">
            <v>0</v>
          </cell>
        </row>
        <row r="266">
          <cell r="F266">
            <v>0</v>
          </cell>
          <cell r="I266">
            <v>0</v>
          </cell>
          <cell r="K266">
            <v>0</v>
          </cell>
          <cell r="M266">
            <v>0</v>
          </cell>
        </row>
        <row r="267">
          <cell r="F267">
            <v>0</v>
          </cell>
          <cell r="I267">
            <v>0</v>
          </cell>
          <cell r="K267">
            <v>0</v>
          </cell>
          <cell r="M267">
            <v>0</v>
          </cell>
        </row>
        <row r="268">
          <cell r="F268">
            <v>0</v>
          </cell>
          <cell r="I268">
            <v>0</v>
          </cell>
          <cell r="K268">
            <v>0</v>
          </cell>
          <cell r="M268">
            <v>0</v>
          </cell>
        </row>
        <row r="269">
          <cell r="F269">
            <v>0</v>
          </cell>
          <cell r="I269">
            <v>0</v>
          </cell>
          <cell r="K269">
            <v>0</v>
          </cell>
          <cell r="M269">
            <v>0</v>
          </cell>
        </row>
        <row r="270">
          <cell r="F270">
            <v>0</v>
          </cell>
          <cell r="I270">
            <v>0</v>
          </cell>
          <cell r="K270">
            <v>0</v>
          </cell>
          <cell r="M270">
            <v>0</v>
          </cell>
        </row>
        <row r="271">
          <cell r="F271">
            <v>0</v>
          </cell>
          <cell r="I271">
            <v>0</v>
          </cell>
          <cell r="K271">
            <v>0</v>
          </cell>
          <cell r="M271">
            <v>0</v>
          </cell>
        </row>
        <row r="272">
          <cell r="F272">
            <v>0</v>
          </cell>
          <cell r="I272">
            <v>0</v>
          </cell>
          <cell r="K272">
            <v>0</v>
          </cell>
          <cell r="M272">
            <v>0</v>
          </cell>
        </row>
        <row r="273">
          <cell r="F273">
            <v>0</v>
          </cell>
          <cell r="I273">
            <v>0</v>
          </cell>
          <cell r="K273">
            <v>0</v>
          </cell>
          <cell r="M273">
            <v>0</v>
          </cell>
        </row>
        <row r="274">
          <cell r="F274">
            <v>0</v>
          </cell>
          <cell r="I274">
            <v>0</v>
          </cell>
          <cell r="K274">
            <v>0</v>
          </cell>
          <cell r="M274">
            <v>0</v>
          </cell>
        </row>
        <row r="275">
          <cell r="F275">
            <v>0</v>
          </cell>
          <cell r="I275">
            <v>0</v>
          </cell>
          <cell r="K275">
            <v>0</v>
          </cell>
          <cell r="M275">
            <v>0</v>
          </cell>
        </row>
        <row r="276">
          <cell r="F276">
            <v>0</v>
          </cell>
          <cell r="I276">
            <v>0</v>
          </cell>
          <cell r="K276">
            <v>0</v>
          </cell>
          <cell r="M276">
            <v>0</v>
          </cell>
        </row>
        <row r="277">
          <cell r="F277">
            <v>0</v>
          </cell>
          <cell r="I277">
            <v>0</v>
          </cell>
          <cell r="K277">
            <v>0</v>
          </cell>
          <cell r="M277">
            <v>0</v>
          </cell>
        </row>
        <row r="278">
          <cell r="F278">
            <v>0</v>
          </cell>
          <cell r="I278">
            <v>0</v>
          </cell>
          <cell r="K278">
            <v>0</v>
          </cell>
          <cell r="M278">
            <v>0</v>
          </cell>
        </row>
        <row r="279">
          <cell r="F279">
            <v>0</v>
          </cell>
          <cell r="I279">
            <v>0</v>
          </cell>
          <cell r="K279">
            <v>0</v>
          </cell>
          <cell r="M279">
            <v>0</v>
          </cell>
        </row>
        <row r="280">
          <cell r="F280">
            <v>0</v>
          </cell>
          <cell r="I280">
            <v>0</v>
          </cell>
          <cell r="K280">
            <v>0</v>
          </cell>
          <cell r="M280">
            <v>0</v>
          </cell>
        </row>
        <row r="281">
          <cell r="F281">
            <v>0</v>
          </cell>
          <cell r="I281">
            <v>0</v>
          </cell>
          <cell r="K281">
            <v>0</v>
          </cell>
          <cell r="M281">
            <v>0</v>
          </cell>
        </row>
        <row r="282">
          <cell r="F282">
            <v>0</v>
          </cell>
          <cell r="I282">
            <v>0</v>
          </cell>
          <cell r="K282">
            <v>0</v>
          </cell>
          <cell r="M282">
            <v>0</v>
          </cell>
        </row>
        <row r="283">
          <cell r="F283">
            <v>0</v>
          </cell>
          <cell r="I283">
            <v>0</v>
          </cell>
          <cell r="K283">
            <v>0</v>
          </cell>
          <cell r="M283">
            <v>0</v>
          </cell>
        </row>
        <row r="284">
          <cell r="F284">
            <v>0</v>
          </cell>
          <cell r="I284">
            <v>0</v>
          </cell>
          <cell r="K284">
            <v>0</v>
          </cell>
          <cell r="M284">
            <v>0</v>
          </cell>
        </row>
        <row r="285">
          <cell r="F285">
            <v>0</v>
          </cell>
          <cell r="I285">
            <v>0</v>
          </cell>
          <cell r="K285">
            <v>0</v>
          </cell>
          <cell r="M285">
            <v>0</v>
          </cell>
        </row>
        <row r="286">
          <cell r="F286">
            <v>0</v>
          </cell>
          <cell r="I286">
            <v>0</v>
          </cell>
          <cell r="K286">
            <v>0</v>
          </cell>
          <cell r="M286">
            <v>0</v>
          </cell>
        </row>
        <row r="287">
          <cell r="F287">
            <v>0</v>
          </cell>
          <cell r="I287">
            <v>0</v>
          </cell>
          <cell r="K287">
            <v>0</v>
          </cell>
          <cell r="M287">
            <v>0</v>
          </cell>
        </row>
        <row r="288">
          <cell r="F288">
            <v>0</v>
          </cell>
          <cell r="I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I289">
            <v>0</v>
          </cell>
          <cell r="K289">
            <v>0</v>
          </cell>
          <cell r="M289">
            <v>0</v>
          </cell>
        </row>
        <row r="290">
          <cell r="F290">
            <v>0</v>
          </cell>
          <cell r="I290">
            <v>0</v>
          </cell>
          <cell r="K290">
            <v>0</v>
          </cell>
          <cell r="M290">
            <v>0</v>
          </cell>
        </row>
        <row r="291">
          <cell r="F291">
            <v>0</v>
          </cell>
          <cell r="I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I292">
            <v>0</v>
          </cell>
          <cell r="K292">
            <v>0</v>
          </cell>
          <cell r="M292">
            <v>0</v>
          </cell>
        </row>
        <row r="293">
          <cell r="F293">
            <v>0</v>
          </cell>
          <cell r="I293">
            <v>0</v>
          </cell>
          <cell r="K293">
            <v>0</v>
          </cell>
          <cell r="M293">
            <v>0</v>
          </cell>
        </row>
        <row r="294">
          <cell r="F294">
            <v>0</v>
          </cell>
          <cell r="I294">
            <v>0</v>
          </cell>
          <cell r="K294">
            <v>0</v>
          </cell>
          <cell r="M294">
            <v>0</v>
          </cell>
        </row>
        <row r="295">
          <cell r="F295">
            <v>0</v>
          </cell>
          <cell r="I295">
            <v>0</v>
          </cell>
          <cell r="K295">
            <v>0</v>
          </cell>
          <cell r="M295">
            <v>0</v>
          </cell>
        </row>
        <row r="296">
          <cell r="F296">
            <v>0</v>
          </cell>
          <cell r="I296">
            <v>0</v>
          </cell>
          <cell r="K296">
            <v>0</v>
          </cell>
          <cell r="M296">
            <v>0</v>
          </cell>
        </row>
        <row r="297">
          <cell r="F297">
            <v>0</v>
          </cell>
          <cell r="I297">
            <v>0</v>
          </cell>
          <cell r="K297">
            <v>0</v>
          </cell>
          <cell r="M297">
            <v>0</v>
          </cell>
        </row>
        <row r="298">
          <cell r="F298">
            <v>0</v>
          </cell>
          <cell r="I298">
            <v>0</v>
          </cell>
          <cell r="K298">
            <v>0</v>
          </cell>
          <cell r="M298">
            <v>0</v>
          </cell>
        </row>
        <row r="299">
          <cell r="F299">
            <v>0</v>
          </cell>
          <cell r="I299">
            <v>0</v>
          </cell>
          <cell r="K299">
            <v>0</v>
          </cell>
          <cell r="M299">
            <v>0</v>
          </cell>
        </row>
        <row r="300">
          <cell r="F300">
            <v>0</v>
          </cell>
          <cell r="I300">
            <v>0</v>
          </cell>
          <cell r="K300">
            <v>0</v>
          </cell>
          <cell r="M300">
            <v>0</v>
          </cell>
        </row>
        <row r="301">
          <cell r="F301">
            <v>0</v>
          </cell>
          <cell r="I301">
            <v>0</v>
          </cell>
          <cell r="K301">
            <v>0</v>
          </cell>
          <cell r="M301">
            <v>0</v>
          </cell>
        </row>
        <row r="302">
          <cell r="F302">
            <v>0</v>
          </cell>
          <cell r="I302">
            <v>0</v>
          </cell>
          <cell r="K302">
            <v>0</v>
          </cell>
          <cell r="M302">
            <v>0</v>
          </cell>
        </row>
        <row r="303">
          <cell r="F303">
            <v>0</v>
          </cell>
          <cell r="I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I304">
            <v>0</v>
          </cell>
          <cell r="K304">
            <v>0</v>
          </cell>
          <cell r="M304">
            <v>0</v>
          </cell>
        </row>
        <row r="305">
          <cell r="F305">
            <v>0</v>
          </cell>
          <cell r="I305">
            <v>0</v>
          </cell>
          <cell r="K305">
            <v>0</v>
          </cell>
          <cell r="M305">
            <v>0</v>
          </cell>
        </row>
        <row r="306">
          <cell r="F306">
            <v>0</v>
          </cell>
          <cell r="I306">
            <v>0</v>
          </cell>
          <cell r="K306">
            <v>0</v>
          </cell>
          <cell r="M306">
            <v>0</v>
          </cell>
        </row>
        <row r="307">
          <cell r="F307">
            <v>0</v>
          </cell>
          <cell r="I307">
            <v>0</v>
          </cell>
          <cell r="K307">
            <v>0</v>
          </cell>
          <cell r="M307">
            <v>0</v>
          </cell>
        </row>
        <row r="308">
          <cell r="F308">
            <v>0</v>
          </cell>
          <cell r="I308">
            <v>0</v>
          </cell>
          <cell r="K308">
            <v>0</v>
          </cell>
          <cell r="M308">
            <v>0</v>
          </cell>
        </row>
        <row r="309">
          <cell r="F309">
            <v>0</v>
          </cell>
          <cell r="I309">
            <v>0</v>
          </cell>
          <cell r="K309">
            <v>0</v>
          </cell>
          <cell r="M309">
            <v>0</v>
          </cell>
        </row>
        <row r="310">
          <cell r="F310">
            <v>0</v>
          </cell>
          <cell r="I310">
            <v>0</v>
          </cell>
          <cell r="K310">
            <v>0</v>
          </cell>
          <cell r="M310">
            <v>0</v>
          </cell>
        </row>
        <row r="311">
          <cell r="F311">
            <v>0</v>
          </cell>
          <cell r="I311">
            <v>0</v>
          </cell>
          <cell r="K311">
            <v>0</v>
          </cell>
          <cell r="M311">
            <v>0</v>
          </cell>
        </row>
        <row r="312">
          <cell r="F312">
            <v>0</v>
          </cell>
          <cell r="I312">
            <v>0</v>
          </cell>
          <cell r="K312">
            <v>0</v>
          </cell>
          <cell r="M312">
            <v>0</v>
          </cell>
        </row>
        <row r="313">
          <cell r="F313">
            <v>0</v>
          </cell>
          <cell r="I313">
            <v>0</v>
          </cell>
          <cell r="K313">
            <v>0</v>
          </cell>
          <cell r="M313">
            <v>0</v>
          </cell>
        </row>
        <row r="314">
          <cell r="F314">
            <v>0</v>
          </cell>
          <cell r="I314">
            <v>0</v>
          </cell>
          <cell r="K314">
            <v>0</v>
          </cell>
          <cell r="M314">
            <v>0</v>
          </cell>
        </row>
        <row r="315">
          <cell r="F315">
            <v>0</v>
          </cell>
          <cell r="I315">
            <v>0</v>
          </cell>
          <cell r="K315">
            <v>0</v>
          </cell>
          <cell r="M315">
            <v>0</v>
          </cell>
        </row>
        <row r="316">
          <cell r="F316">
            <v>0</v>
          </cell>
          <cell r="I316">
            <v>0</v>
          </cell>
          <cell r="K316">
            <v>0</v>
          </cell>
          <cell r="M316">
            <v>0</v>
          </cell>
        </row>
        <row r="317">
          <cell r="F317">
            <v>0</v>
          </cell>
          <cell r="I317">
            <v>0</v>
          </cell>
          <cell r="K317">
            <v>0</v>
          </cell>
          <cell r="M317">
            <v>0</v>
          </cell>
        </row>
        <row r="318">
          <cell r="F318">
            <v>0</v>
          </cell>
          <cell r="I318">
            <v>0</v>
          </cell>
          <cell r="K318">
            <v>0</v>
          </cell>
          <cell r="M318">
            <v>0</v>
          </cell>
        </row>
        <row r="319">
          <cell r="F319">
            <v>0</v>
          </cell>
          <cell r="I319">
            <v>0</v>
          </cell>
          <cell r="K319">
            <v>0</v>
          </cell>
          <cell r="M319">
            <v>0</v>
          </cell>
        </row>
        <row r="320">
          <cell r="F320">
            <v>0</v>
          </cell>
          <cell r="I320">
            <v>0</v>
          </cell>
          <cell r="K320">
            <v>0</v>
          </cell>
          <cell r="M320">
            <v>0</v>
          </cell>
        </row>
        <row r="321">
          <cell r="F321">
            <v>0</v>
          </cell>
          <cell r="I321">
            <v>0</v>
          </cell>
          <cell r="K321">
            <v>0</v>
          </cell>
          <cell r="M321">
            <v>0</v>
          </cell>
        </row>
        <row r="322">
          <cell r="F322">
            <v>0</v>
          </cell>
          <cell r="I322">
            <v>0</v>
          </cell>
          <cell r="K322">
            <v>0</v>
          </cell>
          <cell r="M322">
            <v>0</v>
          </cell>
        </row>
        <row r="323">
          <cell r="F323">
            <v>0</v>
          </cell>
          <cell r="I323">
            <v>0</v>
          </cell>
          <cell r="K323">
            <v>0</v>
          </cell>
          <cell r="M323">
            <v>0</v>
          </cell>
        </row>
        <row r="324">
          <cell r="F324">
            <v>0</v>
          </cell>
          <cell r="I324">
            <v>0</v>
          </cell>
          <cell r="K324">
            <v>0</v>
          </cell>
          <cell r="M324">
            <v>0</v>
          </cell>
        </row>
        <row r="325">
          <cell r="F325">
            <v>0</v>
          </cell>
          <cell r="I325">
            <v>0</v>
          </cell>
          <cell r="K325">
            <v>0</v>
          </cell>
          <cell r="M325">
            <v>0</v>
          </cell>
        </row>
        <row r="326">
          <cell r="F326">
            <v>0</v>
          </cell>
          <cell r="I326">
            <v>0</v>
          </cell>
          <cell r="K326">
            <v>0</v>
          </cell>
          <cell r="M326">
            <v>0</v>
          </cell>
        </row>
        <row r="327">
          <cell r="F327">
            <v>0</v>
          </cell>
          <cell r="I327">
            <v>0</v>
          </cell>
          <cell r="K327">
            <v>0</v>
          </cell>
          <cell r="M327">
            <v>0</v>
          </cell>
        </row>
        <row r="328">
          <cell r="F328">
            <v>0</v>
          </cell>
          <cell r="I328">
            <v>0</v>
          </cell>
          <cell r="K328">
            <v>0</v>
          </cell>
          <cell r="M328">
            <v>0</v>
          </cell>
        </row>
        <row r="329">
          <cell r="F329">
            <v>0</v>
          </cell>
          <cell r="I329">
            <v>0</v>
          </cell>
          <cell r="K329">
            <v>0</v>
          </cell>
          <cell r="M329">
            <v>0</v>
          </cell>
        </row>
        <row r="330">
          <cell r="F330">
            <v>0</v>
          </cell>
          <cell r="I330">
            <v>0</v>
          </cell>
          <cell r="K330">
            <v>0</v>
          </cell>
          <cell r="M330">
            <v>0</v>
          </cell>
        </row>
        <row r="331">
          <cell r="F331">
            <v>0</v>
          </cell>
          <cell r="I331">
            <v>0</v>
          </cell>
          <cell r="K331">
            <v>0</v>
          </cell>
          <cell r="M331">
            <v>0</v>
          </cell>
        </row>
        <row r="332">
          <cell r="F332">
            <v>0</v>
          </cell>
          <cell r="I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I333">
            <v>0</v>
          </cell>
          <cell r="K333">
            <v>0</v>
          </cell>
          <cell r="M333">
            <v>0</v>
          </cell>
        </row>
        <row r="334">
          <cell r="F334">
            <v>0</v>
          </cell>
          <cell r="I334">
            <v>0</v>
          </cell>
          <cell r="K334">
            <v>0</v>
          </cell>
          <cell r="M334">
            <v>0</v>
          </cell>
        </row>
        <row r="335">
          <cell r="F335">
            <v>0</v>
          </cell>
          <cell r="I335">
            <v>0</v>
          </cell>
          <cell r="K335">
            <v>0</v>
          </cell>
          <cell r="M335">
            <v>0</v>
          </cell>
        </row>
        <row r="336">
          <cell r="F336">
            <v>0</v>
          </cell>
          <cell r="I336">
            <v>0</v>
          </cell>
          <cell r="K336">
            <v>0</v>
          </cell>
          <cell r="M336">
            <v>0</v>
          </cell>
        </row>
        <row r="337">
          <cell r="F337">
            <v>0</v>
          </cell>
          <cell r="I337">
            <v>0</v>
          </cell>
          <cell r="K337">
            <v>0</v>
          </cell>
          <cell r="M337">
            <v>0</v>
          </cell>
        </row>
        <row r="338">
          <cell r="F338">
            <v>0</v>
          </cell>
          <cell r="I338">
            <v>0</v>
          </cell>
          <cell r="K338">
            <v>0</v>
          </cell>
          <cell r="M338">
            <v>0</v>
          </cell>
        </row>
        <row r="339">
          <cell r="F339">
            <v>0</v>
          </cell>
          <cell r="I339">
            <v>0</v>
          </cell>
          <cell r="K339">
            <v>0</v>
          </cell>
          <cell r="M339">
            <v>0</v>
          </cell>
        </row>
        <row r="340">
          <cell r="F340">
            <v>0</v>
          </cell>
          <cell r="I340">
            <v>0</v>
          </cell>
          <cell r="K340">
            <v>0</v>
          </cell>
          <cell r="M340">
            <v>0</v>
          </cell>
        </row>
        <row r="341">
          <cell r="F341">
            <v>0</v>
          </cell>
          <cell r="I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I342">
            <v>0</v>
          </cell>
          <cell r="K342">
            <v>0</v>
          </cell>
          <cell r="M342">
            <v>0</v>
          </cell>
        </row>
        <row r="343">
          <cell r="F343">
            <v>0</v>
          </cell>
          <cell r="I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I344">
            <v>0</v>
          </cell>
          <cell r="K344">
            <v>0</v>
          </cell>
          <cell r="M344">
            <v>0</v>
          </cell>
        </row>
        <row r="345">
          <cell r="F345">
            <v>0</v>
          </cell>
          <cell r="I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I346">
            <v>0</v>
          </cell>
          <cell r="K346">
            <v>0</v>
          </cell>
          <cell r="M346">
            <v>0</v>
          </cell>
        </row>
        <row r="347">
          <cell r="F347">
            <v>0</v>
          </cell>
          <cell r="I347">
            <v>0</v>
          </cell>
          <cell r="K347">
            <v>0</v>
          </cell>
          <cell r="M347">
            <v>0</v>
          </cell>
        </row>
        <row r="348">
          <cell r="F348">
            <v>0</v>
          </cell>
          <cell r="I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I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I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I351">
            <v>0</v>
          </cell>
          <cell r="K351">
            <v>0</v>
          </cell>
          <cell r="M351">
            <v>0</v>
          </cell>
        </row>
        <row r="352">
          <cell r="F352">
            <v>0</v>
          </cell>
          <cell r="I352">
            <v>0</v>
          </cell>
          <cell r="K352">
            <v>0</v>
          </cell>
          <cell r="M352">
            <v>0</v>
          </cell>
        </row>
        <row r="353">
          <cell r="F353">
            <v>0</v>
          </cell>
          <cell r="I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I354">
            <v>0</v>
          </cell>
          <cell r="K354">
            <v>0</v>
          </cell>
          <cell r="M354">
            <v>0</v>
          </cell>
        </row>
        <row r="355">
          <cell r="F355">
            <v>0</v>
          </cell>
          <cell r="I355">
            <v>0</v>
          </cell>
          <cell r="K355">
            <v>0</v>
          </cell>
          <cell r="M355">
            <v>0</v>
          </cell>
        </row>
        <row r="356">
          <cell r="F356">
            <v>0</v>
          </cell>
          <cell r="I356">
            <v>0</v>
          </cell>
          <cell r="K356">
            <v>0</v>
          </cell>
          <cell r="M356">
            <v>0</v>
          </cell>
        </row>
        <row r="357">
          <cell r="F357">
            <v>0</v>
          </cell>
          <cell r="I357">
            <v>0</v>
          </cell>
          <cell r="K357">
            <v>0</v>
          </cell>
          <cell r="M357">
            <v>0</v>
          </cell>
        </row>
        <row r="358">
          <cell r="F358">
            <v>0</v>
          </cell>
          <cell r="I358">
            <v>0</v>
          </cell>
          <cell r="K358">
            <v>0</v>
          </cell>
          <cell r="M358">
            <v>0</v>
          </cell>
        </row>
        <row r="359">
          <cell r="F359">
            <v>0</v>
          </cell>
          <cell r="I359">
            <v>0</v>
          </cell>
          <cell r="K359">
            <v>0</v>
          </cell>
          <cell r="M359">
            <v>0</v>
          </cell>
        </row>
        <row r="360">
          <cell r="F360">
            <v>0</v>
          </cell>
          <cell r="I360">
            <v>0</v>
          </cell>
          <cell r="K360">
            <v>0</v>
          </cell>
          <cell r="M360">
            <v>0</v>
          </cell>
        </row>
        <row r="361">
          <cell r="F361">
            <v>0</v>
          </cell>
          <cell r="I361">
            <v>0</v>
          </cell>
          <cell r="K361">
            <v>0</v>
          </cell>
          <cell r="M361">
            <v>0</v>
          </cell>
        </row>
        <row r="362">
          <cell r="F362">
            <v>0</v>
          </cell>
          <cell r="I362">
            <v>0</v>
          </cell>
          <cell r="K362">
            <v>0</v>
          </cell>
          <cell r="M362">
            <v>0</v>
          </cell>
        </row>
        <row r="363">
          <cell r="F363">
            <v>0</v>
          </cell>
          <cell r="I363">
            <v>0</v>
          </cell>
          <cell r="K363">
            <v>0</v>
          </cell>
          <cell r="M363">
            <v>0</v>
          </cell>
        </row>
        <row r="364">
          <cell r="F364">
            <v>0</v>
          </cell>
          <cell r="I364">
            <v>0</v>
          </cell>
          <cell r="K364">
            <v>0</v>
          </cell>
          <cell r="M364">
            <v>0</v>
          </cell>
        </row>
        <row r="365">
          <cell r="F365">
            <v>0</v>
          </cell>
          <cell r="I365">
            <v>0</v>
          </cell>
          <cell r="K365">
            <v>0</v>
          </cell>
          <cell r="M365">
            <v>0</v>
          </cell>
        </row>
        <row r="366">
          <cell r="F366">
            <v>0</v>
          </cell>
          <cell r="I366">
            <v>0</v>
          </cell>
          <cell r="K366">
            <v>0</v>
          </cell>
          <cell r="M366">
            <v>0</v>
          </cell>
        </row>
        <row r="367">
          <cell r="F367">
            <v>0</v>
          </cell>
          <cell r="I367">
            <v>0</v>
          </cell>
          <cell r="K367">
            <v>0</v>
          </cell>
          <cell r="M367">
            <v>0</v>
          </cell>
        </row>
        <row r="368">
          <cell r="F368">
            <v>0</v>
          </cell>
          <cell r="I368">
            <v>0</v>
          </cell>
          <cell r="K368">
            <v>0</v>
          </cell>
          <cell r="M368">
            <v>0</v>
          </cell>
        </row>
        <row r="369">
          <cell r="F369">
            <v>0</v>
          </cell>
          <cell r="I369">
            <v>0</v>
          </cell>
          <cell r="K369">
            <v>0</v>
          </cell>
          <cell r="M369">
            <v>0</v>
          </cell>
        </row>
        <row r="370">
          <cell r="F370">
            <v>0</v>
          </cell>
          <cell r="I370">
            <v>0</v>
          </cell>
          <cell r="K370">
            <v>0</v>
          </cell>
          <cell r="M370">
            <v>0</v>
          </cell>
        </row>
        <row r="371">
          <cell r="F371">
            <v>0</v>
          </cell>
          <cell r="I371">
            <v>0</v>
          </cell>
          <cell r="K371">
            <v>0</v>
          </cell>
          <cell r="M371">
            <v>0</v>
          </cell>
        </row>
        <row r="372">
          <cell r="F372">
            <v>0</v>
          </cell>
          <cell r="I372">
            <v>0</v>
          </cell>
          <cell r="K372">
            <v>0</v>
          </cell>
          <cell r="M372">
            <v>0</v>
          </cell>
        </row>
        <row r="373">
          <cell r="F373">
            <v>0</v>
          </cell>
          <cell r="I373">
            <v>0</v>
          </cell>
          <cell r="K373">
            <v>0</v>
          </cell>
          <cell r="M373">
            <v>0</v>
          </cell>
        </row>
        <row r="374">
          <cell r="F374">
            <v>0</v>
          </cell>
          <cell r="I374">
            <v>0</v>
          </cell>
          <cell r="K374">
            <v>0</v>
          </cell>
          <cell r="M374">
            <v>0</v>
          </cell>
        </row>
        <row r="375">
          <cell r="F375">
            <v>0</v>
          </cell>
          <cell r="I375">
            <v>0</v>
          </cell>
          <cell r="K375">
            <v>0</v>
          </cell>
          <cell r="M375">
            <v>0</v>
          </cell>
        </row>
        <row r="376">
          <cell r="F376">
            <v>0</v>
          </cell>
          <cell r="I376">
            <v>0</v>
          </cell>
          <cell r="K376">
            <v>0</v>
          </cell>
          <cell r="M376">
            <v>0</v>
          </cell>
        </row>
        <row r="377">
          <cell r="F377">
            <v>0</v>
          </cell>
          <cell r="I377">
            <v>0</v>
          </cell>
          <cell r="K377">
            <v>0</v>
          </cell>
          <cell r="M377">
            <v>0</v>
          </cell>
        </row>
        <row r="378">
          <cell r="F378">
            <v>0</v>
          </cell>
          <cell r="I378">
            <v>0</v>
          </cell>
          <cell r="K378">
            <v>0</v>
          </cell>
          <cell r="M378">
            <v>0</v>
          </cell>
        </row>
        <row r="379">
          <cell r="F379">
            <v>0</v>
          </cell>
          <cell r="I379">
            <v>0</v>
          </cell>
          <cell r="K379">
            <v>0</v>
          </cell>
          <cell r="M379">
            <v>0</v>
          </cell>
        </row>
        <row r="380">
          <cell r="F380">
            <v>0</v>
          </cell>
          <cell r="I380">
            <v>0</v>
          </cell>
          <cell r="K380">
            <v>0</v>
          </cell>
          <cell r="M380">
            <v>0</v>
          </cell>
        </row>
        <row r="381">
          <cell r="F381">
            <v>0</v>
          </cell>
          <cell r="I381">
            <v>0</v>
          </cell>
          <cell r="K381">
            <v>0</v>
          </cell>
          <cell r="M381">
            <v>0</v>
          </cell>
        </row>
        <row r="382">
          <cell r="F382">
            <v>0</v>
          </cell>
          <cell r="I382">
            <v>0</v>
          </cell>
          <cell r="K382">
            <v>0</v>
          </cell>
          <cell r="M382">
            <v>0</v>
          </cell>
        </row>
        <row r="383">
          <cell r="F383">
            <v>0</v>
          </cell>
          <cell r="I383">
            <v>0</v>
          </cell>
          <cell r="K383">
            <v>0</v>
          </cell>
          <cell r="M383">
            <v>0</v>
          </cell>
        </row>
        <row r="384">
          <cell r="F384">
            <v>0</v>
          </cell>
          <cell r="I384">
            <v>0</v>
          </cell>
          <cell r="K384">
            <v>0</v>
          </cell>
          <cell r="M384">
            <v>0</v>
          </cell>
        </row>
        <row r="385">
          <cell r="F385">
            <v>0</v>
          </cell>
          <cell r="I385">
            <v>0</v>
          </cell>
          <cell r="K385">
            <v>0</v>
          </cell>
          <cell r="M385">
            <v>0</v>
          </cell>
        </row>
        <row r="386">
          <cell r="F386">
            <v>0</v>
          </cell>
          <cell r="I386">
            <v>0</v>
          </cell>
          <cell r="K386">
            <v>0</v>
          </cell>
          <cell r="M386">
            <v>0</v>
          </cell>
        </row>
        <row r="387">
          <cell r="F387">
            <v>0</v>
          </cell>
          <cell r="I387">
            <v>0</v>
          </cell>
          <cell r="K387">
            <v>0</v>
          </cell>
          <cell r="M387">
            <v>0</v>
          </cell>
        </row>
        <row r="388">
          <cell r="F388">
            <v>0</v>
          </cell>
          <cell r="I388">
            <v>0</v>
          </cell>
          <cell r="K388">
            <v>0</v>
          </cell>
          <cell r="M388">
            <v>0</v>
          </cell>
        </row>
        <row r="389">
          <cell r="F389">
            <v>0</v>
          </cell>
          <cell r="I389">
            <v>0</v>
          </cell>
          <cell r="K389">
            <v>0</v>
          </cell>
          <cell r="M389">
            <v>0</v>
          </cell>
        </row>
        <row r="390">
          <cell r="F390">
            <v>0</v>
          </cell>
          <cell r="I390">
            <v>0</v>
          </cell>
          <cell r="K390">
            <v>0</v>
          </cell>
          <cell r="M390">
            <v>0</v>
          </cell>
        </row>
        <row r="391">
          <cell r="F391">
            <v>0</v>
          </cell>
          <cell r="I391">
            <v>0</v>
          </cell>
          <cell r="K391">
            <v>0</v>
          </cell>
          <cell r="M391">
            <v>0</v>
          </cell>
        </row>
        <row r="392">
          <cell r="F392">
            <v>0</v>
          </cell>
          <cell r="I392">
            <v>0</v>
          </cell>
          <cell r="K392">
            <v>0</v>
          </cell>
          <cell r="M392">
            <v>0</v>
          </cell>
        </row>
        <row r="393">
          <cell r="F393">
            <v>0</v>
          </cell>
          <cell r="I393">
            <v>0</v>
          </cell>
          <cell r="K393">
            <v>0</v>
          </cell>
          <cell r="M393">
            <v>0</v>
          </cell>
        </row>
        <row r="394">
          <cell r="F394">
            <v>0</v>
          </cell>
          <cell r="I394">
            <v>0</v>
          </cell>
          <cell r="K394">
            <v>0</v>
          </cell>
          <cell r="M394">
            <v>0</v>
          </cell>
        </row>
        <row r="395">
          <cell r="F395">
            <v>0</v>
          </cell>
          <cell r="I395">
            <v>0</v>
          </cell>
          <cell r="K395">
            <v>0</v>
          </cell>
          <cell r="M395">
            <v>0</v>
          </cell>
        </row>
        <row r="396">
          <cell r="F396">
            <v>0</v>
          </cell>
          <cell r="I396">
            <v>0</v>
          </cell>
          <cell r="K396">
            <v>0</v>
          </cell>
          <cell r="M396">
            <v>0</v>
          </cell>
        </row>
        <row r="397">
          <cell r="F397">
            <v>0</v>
          </cell>
          <cell r="I397">
            <v>0</v>
          </cell>
          <cell r="K397">
            <v>0</v>
          </cell>
          <cell r="M397">
            <v>0</v>
          </cell>
        </row>
        <row r="398">
          <cell r="F398">
            <v>0</v>
          </cell>
          <cell r="I398">
            <v>0</v>
          </cell>
          <cell r="K398">
            <v>0</v>
          </cell>
          <cell r="M398">
            <v>0</v>
          </cell>
        </row>
        <row r="399">
          <cell r="F399">
            <v>0</v>
          </cell>
          <cell r="I399">
            <v>0</v>
          </cell>
          <cell r="K399">
            <v>0</v>
          </cell>
          <cell r="M399">
            <v>0</v>
          </cell>
        </row>
        <row r="400">
          <cell r="F400">
            <v>0</v>
          </cell>
          <cell r="I400">
            <v>0</v>
          </cell>
          <cell r="K400">
            <v>0</v>
          </cell>
          <cell r="M400">
            <v>0</v>
          </cell>
        </row>
        <row r="401">
          <cell r="F401">
            <v>0</v>
          </cell>
          <cell r="I401">
            <v>0</v>
          </cell>
          <cell r="K401">
            <v>0</v>
          </cell>
          <cell r="M401">
            <v>0</v>
          </cell>
        </row>
        <row r="402">
          <cell r="F402">
            <v>0</v>
          </cell>
          <cell r="I402">
            <v>0</v>
          </cell>
          <cell r="K402">
            <v>0</v>
          </cell>
          <cell r="M402">
            <v>0</v>
          </cell>
        </row>
        <row r="403">
          <cell r="F403">
            <v>0</v>
          </cell>
          <cell r="I403">
            <v>0</v>
          </cell>
          <cell r="K403">
            <v>0</v>
          </cell>
          <cell r="M403">
            <v>0</v>
          </cell>
        </row>
        <row r="404">
          <cell r="F404">
            <v>0</v>
          </cell>
          <cell r="I404">
            <v>0</v>
          </cell>
          <cell r="K404">
            <v>0</v>
          </cell>
          <cell r="M404">
            <v>0</v>
          </cell>
        </row>
        <row r="405">
          <cell r="F405">
            <v>0</v>
          </cell>
          <cell r="I405">
            <v>0</v>
          </cell>
          <cell r="K405">
            <v>0</v>
          </cell>
          <cell r="M405">
            <v>0</v>
          </cell>
        </row>
        <row r="406">
          <cell r="F406">
            <v>0</v>
          </cell>
          <cell r="I406">
            <v>0</v>
          </cell>
          <cell r="K406">
            <v>0</v>
          </cell>
          <cell r="M406">
            <v>0</v>
          </cell>
        </row>
        <row r="407">
          <cell r="F407">
            <v>0</v>
          </cell>
          <cell r="I407">
            <v>0</v>
          </cell>
          <cell r="K407">
            <v>0</v>
          </cell>
          <cell r="M407">
            <v>0</v>
          </cell>
        </row>
        <row r="408">
          <cell r="F408">
            <v>0</v>
          </cell>
          <cell r="I408">
            <v>0</v>
          </cell>
          <cell r="K408">
            <v>0</v>
          </cell>
          <cell r="M408">
            <v>0</v>
          </cell>
        </row>
        <row r="409">
          <cell r="F409">
            <v>0</v>
          </cell>
          <cell r="I409">
            <v>0</v>
          </cell>
          <cell r="K409">
            <v>0</v>
          </cell>
          <cell r="M409">
            <v>0</v>
          </cell>
        </row>
        <row r="410">
          <cell r="F410">
            <v>0</v>
          </cell>
          <cell r="I410">
            <v>0</v>
          </cell>
          <cell r="K410">
            <v>0</v>
          </cell>
          <cell r="M410">
            <v>0</v>
          </cell>
        </row>
        <row r="411">
          <cell r="F411">
            <v>0</v>
          </cell>
          <cell r="I411">
            <v>0</v>
          </cell>
          <cell r="K411">
            <v>0</v>
          </cell>
          <cell r="M411">
            <v>0</v>
          </cell>
        </row>
        <row r="412">
          <cell r="F412">
            <v>0</v>
          </cell>
          <cell r="I412">
            <v>0</v>
          </cell>
          <cell r="K412">
            <v>0</v>
          </cell>
          <cell r="M412">
            <v>0</v>
          </cell>
        </row>
        <row r="413">
          <cell r="F413">
            <v>0</v>
          </cell>
          <cell r="I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I414">
            <v>0</v>
          </cell>
          <cell r="K414">
            <v>0</v>
          </cell>
          <cell r="M414">
            <v>0</v>
          </cell>
        </row>
        <row r="415">
          <cell r="F415">
            <v>0</v>
          </cell>
          <cell r="I415">
            <v>0</v>
          </cell>
          <cell r="K415">
            <v>0</v>
          </cell>
          <cell r="M415">
            <v>0</v>
          </cell>
        </row>
        <row r="416">
          <cell r="F416">
            <v>0</v>
          </cell>
          <cell r="I416">
            <v>0</v>
          </cell>
          <cell r="K416">
            <v>0</v>
          </cell>
          <cell r="M416">
            <v>0</v>
          </cell>
        </row>
        <row r="417">
          <cell r="F417">
            <v>0</v>
          </cell>
          <cell r="I417">
            <v>0</v>
          </cell>
          <cell r="K417">
            <v>0</v>
          </cell>
          <cell r="M417">
            <v>0</v>
          </cell>
        </row>
        <row r="418">
          <cell r="F418">
            <v>0</v>
          </cell>
          <cell r="I418">
            <v>0</v>
          </cell>
          <cell r="K418">
            <v>0</v>
          </cell>
          <cell r="M418">
            <v>0</v>
          </cell>
        </row>
        <row r="419">
          <cell r="F419">
            <v>0</v>
          </cell>
          <cell r="I419">
            <v>0</v>
          </cell>
          <cell r="K419">
            <v>0</v>
          </cell>
          <cell r="M419">
            <v>0</v>
          </cell>
        </row>
        <row r="420">
          <cell r="F420">
            <v>0</v>
          </cell>
          <cell r="I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I421">
            <v>0</v>
          </cell>
          <cell r="K421">
            <v>0</v>
          </cell>
          <cell r="M421">
            <v>0</v>
          </cell>
        </row>
        <row r="422">
          <cell r="F422">
            <v>0</v>
          </cell>
          <cell r="I422">
            <v>0</v>
          </cell>
          <cell r="K422">
            <v>0</v>
          </cell>
          <cell r="M422">
            <v>0</v>
          </cell>
        </row>
        <row r="423">
          <cell r="F423">
            <v>0</v>
          </cell>
          <cell r="I423">
            <v>0</v>
          </cell>
          <cell r="K423">
            <v>0</v>
          </cell>
          <cell r="M423">
            <v>0</v>
          </cell>
        </row>
        <row r="424">
          <cell r="F424">
            <v>0</v>
          </cell>
          <cell r="I424">
            <v>0</v>
          </cell>
          <cell r="K424">
            <v>0</v>
          </cell>
          <cell r="M424">
            <v>0</v>
          </cell>
        </row>
        <row r="425">
          <cell r="F425">
            <v>0</v>
          </cell>
          <cell r="I425">
            <v>0</v>
          </cell>
          <cell r="K425">
            <v>0</v>
          </cell>
          <cell r="M425">
            <v>0</v>
          </cell>
        </row>
        <row r="426">
          <cell r="F426">
            <v>0</v>
          </cell>
          <cell r="I426">
            <v>0</v>
          </cell>
          <cell r="K426">
            <v>0</v>
          </cell>
          <cell r="M426">
            <v>0</v>
          </cell>
        </row>
        <row r="427">
          <cell r="F427">
            <v>0</v>
          </cell>
          <cell r="I427">
            <v>0</v>
          </cell>
          <cell r="K427">
            <v>0</v>
          </cell>
          <cell r="M427">
            <v>0</v>
          </cell>
        </row>
        <row r="428">
          <cell r="F428">
            <v>0</v>
          </cell>
          <cell r="I428">
            <v>0</v>
          </cell>
          <cell r="K428">
            <v>0</v>
          </cell>
          <cell r="M428">
            <v>0</v>
          </cell>
        </row>
        <row r="429">
          <cell r="F429">
            <v>0</v>
          </cell>
          <cell r="I429">
            <v>0</v>
          </cell>
          <cell r="K429">
            <v>0</v>
          </cell>
          <cell r="M429">
            <v>0</v>
          </cell>
        </row>
        <row r="430">
          <cell r="F430">
            <v>0</v>
          </cell>
          <cell r="I430">
            <v>0</v>
          </cell>
          <cell r="K430">
            <v>0</v>
          </cell>
          <cell r="M430">
            <v>0</v>
          </cell>
        </row>
        <row r="431">
          <cell r="F431">
            <v>0</v>
          </cell>
          <cell r="I431">
            <v>0</v>
          </cell>
          <cell r="K431">
            <v>0</v>
          </cell>
          <cell r="M431">
            <v>0</v>
          </cell>
        </row>
        <row r="432">
          <cell r="F432">
            <v>0</v>
          </cell>
          <cell r="I432">
            <v>0</v>
          </cell>
          <cell r="K432">
            <v>0</v>
          </cell>
          <cell r="M432">
            <v>0</v>
          </cell>
        </row>
        <row r="433">
          <cell r="F433">
            <v>0</v>
          </cell>
          <cell r="I433">
            <v>0</v>
          </cell>
          <cell r="K433">
            <v>0</v>
          </cell>
          <cell r="M433">
            <v>0</v>
          </cell>
        </row>
        <row r="434">
          <cell r="F434">
            <v>0</v>
          </cell>
          <cell r="I434">
            <v>0</v>
          </cell>
          <cell r="K434">
            <v>0</v>
          </cell>
          <cell r="M434">
            <v>0</v>
          </cell>
        </row>
        <row r="435">
          <cell r="F435">
            <v>0</v>
          </cell>
          <cell r="I435">
            <v>0</v>
          </cell>
          <cell r="K435">
            <v>0</v>
          </cell>
          <cell r="M435">
            <v>0</v>
          </cell>
        </row>
        <row r="436">
          <cell r="F436">
            <v>0</v>
          </cell>
          <cell r="I436">
            <v>0</v>
          </cell>
          <cell r="K436">
            <v>0</v>
          </cell>
          <cell r="M436">
            <v>0</v>
          </cell>
        </row>
        <row r="437">
          <cell r="F437">
            <v>0</v>
          </cell>
          <cell r="I437">
            <v>0</v>
          </cell>
          <cell r="K437">
            <v>0</v>
          </cell>
          <cell r="M437">
            <v>0</v>
          </cell>
        </row>
        <row r="438">
          <cell r="F438">
            <v>0</v>
          </cell>
          <cell r="I438">
            <v>0</v>
          </cell>
          <cell r="K438">
            <v>0</v>
          </cell>
          <cell r="M438">
            <v>0</v>
          </cell>
        </row>
        <row r="439">
          <cell r="F439">
            <v>0</v>
          </cell>
          <cell r="I439">
            <v>0</v>
          </cell>
          <cell r="K439">
            <v>0</v>
          </cell>
          <cell r="M439">
            <v>0</v>
          </cell>
        </row>
        <row r="440">
          <cell r="F440">
            <v>0</v>
          </cell>
          <cell r="I440">
            <v>0</v>
          </cell>
          <cell r="K440">
            <v>0</v>
          </cell>
          <cell r="M440">
            <v>0</v>
          </cell>
        </row>
        <row r="441">
          <cell r="F441">
            <v>0</v>
          </cell>
          <cell r="I441">
            <v>0</v>
          </cell>
          <cell r="K441">
            <v>0</v>
          </cell>
          <cell r="M441">
            <v>0</v>
          </cell>
        </row>
        <row r="442">
          <cell r="F442">
            <v>0</v>
          </cell>
          <cell r="I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I443">
            <v>0</v>
          </cell>
          <cell r="K443">
            <v>0</v>
          </cell>
          <cell r="M443">
            <v>0</v>
          </cell>
        </row>
        <row r="444">
          <cell r="F444">
            <v>0</v>
          </cell>
          <cell r="I444">
            <v>0</v>
          </cell>
          <cell r="K444">
            <v>0</v>
          </cell>
          <cell r="M444">
            <v>0</v>
          </cell>
        </row>
        <row r="445">
          <cell r="F445">
            <v>0</v>
          </cell>
          <cell r="I445">
            <v>0</v>
          </cell>
          <cell r="K445">
            <v>0</v>
          </cell>
          <cell r="M445">
            <v>0</v>
          </cell>
        </row>
        <row r="446">
          <cell r="F446">
            <v>0</v>
          </cell>
          <cell r="I446">
            <v>0</v>
          </cell>
          <cell r="K446">
            <v>0</v>
          </cell>
          <cell r="M446">
            <v>0</v>
          </cell>
        </row>
        <row r="447">
          <cell r="F447">
            <v>0</v>
          </cell>
          <cell r="I447">
            <v>0</v>
          </cell>
          <cell r="K447">
            <v>0</v>
          </cell>
          <cell r="M447">
            <v>0</v>
          </cell>
        </row>
        <row r="448">
          <cell r="F448">
            <v>0</v>
          </cell>
          <cell r="I448">
            <v>0</v>
          </cell>
          <cell r="K448">
            <v>0</v>
          </cell>
          <cell r="M448">
            <v>0</v>
          </cell>
        </row>
        <row r="449">
          <cell r="F449">
            <v>0</v>
          </cell>
          <cell r="I449">
            <v>0</v>
          </cell>
          <cell r="K449">
            <v>0</v>
          </cell>
          <cell r="M449">
            <v>0</v>
          </cell>
        </row>
        <row r="450">
          <cell r="F450">
            <v>0</v>
          </cell>
          <cell r="I450">
            <v>0</v>
          </cell>
          <cell r="K450">
            <v>0</v>
          </cell>
          <cell r="M450">
            <v>0</v>
          </cell>
        </row>
        <row r="451">
          <cell r="F451">
            <v>0</v>
          </cell>
          <cell r="I451">
            <v>0</v>
          </cell>
          <cell r="K451">
            <v>0</v>
          </cell>
          <cell r="M451">
            <v>0</v>
          </cell>
        </row>
        <row r="452">
          <cell r="F452">
            <v>0</v>
          </cell>
          <cell r="I452">
            <v>0</v>
          </cell>
          <cell r="K452">
            <v>0</v>
          </cell>
          <cell r="M452">
            <v>0</v>
          </cell>
        </row>
        <row r="453">
          <cell r="F453">
            <v>0</v>
          </cell>
          <cell r="I453">
            <v>0</v>
          </cell>
          <cell r="K453">
            <v>0</v>
          </cell>
          <cell r="M453">
            <v>0</v>
          </cell>
        </row>
        <row r="454">
          <cell r="F454">
            <v>0</v>
          </cell>
          <cell r="I454">
            <v>0</v>
          </cell>
          <cell r="K454">
            <v>0</v>
          </cell>
          <cell r="M454">
            <v>0</v>
          </cell>
        </row>
        <row r="455">
          <cell r="F455">
            <v>0</v>
          </cell>
          <cell r="I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I456">
            <v>0</v>
          </cell>
          <cell r="K456">
            <v>0</v>
          </cell>
          <cell r="M456">
            <v>0</v>
          </cell>
        </row>
        <row r="457">
          <cell r="F457">
            <v>0</v>
          </cell>
          <cell r="I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I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I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I460">
            <v>0</v>
          </cell>
          <cell r="K460">
            <v>0</v>
          </cell>
          <cell r="M460">
            <v>0</v>
          </cell>
        </row>
        <row r="461">
          <cell r="F461">
            <v>0</v>
          </cell>
          <cell r="I461">
            <v>0</v>
          </cell>
          <cell r="K461">
            <v>0</v>
          </cell>
          <cell r="M461">
            <v>0</v>
          </cell>
        </row>
        <row r="462">
          <cell r="F462">
            <v>0</v>
          </cell>
          <cell r="I462">
            <v>0</v>
          </cell>
          <cell r="K462">
            <v>0</v>
          </cell>
          <cell r="M462">
            <v>0</v>
          </cell>
        </row>
        <row r="463">
          <cell r="F463">
            <v>0</v>
          </cell>
          <cell r="I463">
            <v>0</v>
          </cell>
          <cell r="K463">
            <v>0</v>
          </cell>
          <cell r="M463">
            <v>0</v>
          </cell>
        </row>
        <row r="464">
          <cell r="F464">
            <v>0</v>
          </cell>
          <cell r="I464">
            <v>0</v>
          </cell>
          <cell r="K464">
            <v>0</v>
          </cell>
          <cell r="M464">
            <v>0</v>
          </cell>
        </row>
        <row r="465">
          <cell r="F465">
            <v>0</v>
          </cell>
          <cell r="I465">
            <v>0</v>
          </cell>
          <cell r="K465">
            <v>0</v>
          </cell>
          <cell r="M465">
            <v>0</v>
          </cell>
        </row>
        <row r="466">
          <cell r="F466">
            <v>0</v>
          </cell>
          <cell r="I466">
            <v>0</v>
          </cell>
          <cell r="K466">
            <v>0</v>
          </cell>
          <cell r="M466">
            <v>0</v>
          </cell>
        </row>
        <row r="467">
          <cell r="F467">
            <v>0</v>
          </cell>
          <cell r="I467">
            <v>0</v>
          </cell>
          <cell r="K467">
            <v>0</v>
          </cell>
          <cell r="M467">
            <v>0</v>
          </cell>
        </row>
        <row r="468">
          <cell r="F468">
            <v>0</v>
          </cell>
          <cell r="I468">
            <v>0</v>
          </cell>
          <cell r="K468">
            <v>0</v>
          </cell>
          <cell r="M468">
            <v>0</v>
          </cell>
        </row>
        <row r="469">
          <cell r="F469">
            <v>0</v>
          </cell>
          <cell r="I469">
            <v>0</v>
          </cell>
          <cell r="K469">
            <v>0</v>
          </cell>
          <cell r="M469">
            <v>0</v>
          </cell>
        </row>
        <row r="470">
          <cell r="F470">
            <v>0</v>
          </cell>
          <cell r="I470">
            <v>0</v>
          </cell>
          <cell r="K470">
            <v>0</v>
          </cell>
          <cell r="M470">
            <v>0</v>
          </cell>
        </row>
        <row r="471">
          <cell r="F471">
            <v>0</v>
          </cell>
          <cell r="I471">
            <v>0</v>
          </cell>
          <cell r="K471">
            <v>0</v>
          </cell>
          <cell r="M471">
            <v>0</v>
          </cell>
        </row>
        <row r="472">
          <cell r="F472">
            <v>0</v>
          </cell>
          <cell r="I472">
            <v>0</v>
          </cell>
          <cell r="K472">
            <v>0</v>
          </cell>
          <cell r="M472">
            <v>0</v>
          </cell>
        </row>
        <row r="473">
          <cell r="F473">
            <v>0</v>
          </cell>
          <cell r="I473">
            <v>0</v>
          </cell>
          <cell r="K473">
            <v>0</v>
          </cell>
          <cell r="M473">
            <v>0</v>
          </cell>
        </row>
        <row r="474">
          <cell r="F474">
            <v>0</v>
          </cell>
          <cell r="I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I475">
            <v>0</v>
          </cell>
          <cell r="K475">
            <v>0</v>
          </cell>
          <cell r="M475">
            <v>0</v>
          </cell>
        </row>
        <row r="476">
          <cell r="F476">
            <v>0</v>
          </cell>
          <cell r="I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I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I478">
            <v>0</v>
          </cell>
          <cell r="K478">
            <v>0</v>
          </cell>
          <cell r="M478">
            <v>0</v>
          </cell>
        </row>
        <row r="479">
          <cell r="F479">
            <v>0</v>
          </cell>
          <cell r="I479">
            <v>0</v>
          </cell>
          <cell r="K479">
            <v>0</v>
          </cell>
          <cell r="M479">
            <v>0</v>
          </cell>
        </row>
        <row r="480">
          <cell r="F480">
            <v>0</v>
          </cell>
          <cell r="I480">
            <v>0</v>
          </cell>
          <cell r="K480">
            <v>0</v>
          </cell>
          <cell r="M480">
            <v>0</v>
          </cell>
        </row>
        <row r="481">
          <cell r="F481">
            <v>0</v>
          </cell>
          <cell r="I481">
            <v>0</v>
          </cell>
          <cell r="K481">
            <v>0</v>
          </cell>
          <cell r="M481">
            <v>0</v>
          </cell>
        </row>
        <row r="482">
          <cell r="F482">
            <v>0</v>
          </cell>
          <cell r="I482">
            <v>0</v>
          </cell>
          <cell r="K482">
            <v>0</v>
          </cell>
          <cell r="M482">
            <v>0</v>
          </cell>
        </row>
        <row r="483">
          <cell r="F483">
            <v>0</v>
          </cell>
          <cell r="I483">
            <v>0</v>
          </cell>
          <cell r="K483">
            <v>0</v>
          </cell>
          <cell r="M483">
            <v>0</v>
          </cell>
        </row>
        <row r="484">
          <cell r="F484">
            <v>0</v>
          </cell>
          <cell r="I484">
            <v>0</v>
          </cell>
          <cell r="K484">
            <v>0</v>
          </cell>
          <cell r="M484">
            <v>0</v>
          </cell>
        </row>
        <row r="485">
          <cell r="F485">
            <v>0</v>
          </cell>
          <cell r="I485">
            <v>0</v>
          </cell>
          <cell r="K485">
            <v>0</v>
          </cell>
          <cell r="M485">
            <v>0</v>
          </cell>
        </row>
        <row r="486">
          <cell r="F486">
            <v>0</v>
          </cell>
          <cell r="I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I487">
            <v>0</v>
          </cell>
          <cell r="K487">
            <v>0</v>
          </cell>
          <cell r="M487">
            <v>0</v>
          </cell>
        </row>
        <row r="488">
          <cell r="F488">
            <v>0</v>
          </cell>
          <cell r="I488">
            <v>0</v>
          </cell>
          <cell r="K488">
            <v>0</v>
          </cell>
          <cell r="M488">
            <v>0</v>
          </cell>
        </row>
        <row r="489">
          <cell r="F489">
            <v>0</v>
          </cell>
          <cell r="I489">
            <v>0</v>
          </cell>
          <cell r="K489">
            <v>0</v>
          </cell>
          <cell r="M489">
            <v>0</v>
          </cell>
        </row>
        <row r="490">
          <cell r="F490">
            <v>0</v>
          </cell>
          <cell r="I490">
            <v>0</v>
          </cell>
          <cell r="K490">
            <v>0</v>
          </cell>
          <cell r="M490">
            <v>0</v>
          </cell>
        </row>
        <row r="491">
          <cell r="F491">
            <v>0</v>
          </cell>
          <cell r="I491">
            <v>0</v>
          </cell>
          <cell r="K491">
            <v>0</v>
          </cell>
          <cell r="M491">
            <v>0</v>
          </cell>
        </row>
        <row r="492">
          <cell r="F492">
            <v>0</v>
          </cell>
          <cell r="I492">
            <v>0</v>
          </cell>
          <cell r="K492">
            <v>0</v>
          </cell>
          <cell r="M492">
            <v>0</v>
          </cell>
        </row>
        <row r="493">
          <cell r="F493">
            <v>0</v>
          </cell>
          <cell r="I493">
            <v>0</v>
          </cell>
          <cell r="K493">
            <v>0</v>
          </cell>
          <cell r="M493">
            <v>0</v>
          </cell>
        </row>
        <row r="494">
          <cell r="F494">
            <v>0</v>
          </cell>
          <cell r="I494">
            <v>0</v>
          </cell>
          <cell r="K494">
            <v>0</v>
          </cell>
          <cell r="M494">
            <v>0</v>
          </cell>
        </row>
        <row r="495">
          <cell r="F495">
            <v>0</v>
          </cell>
          <cell r="I495">
            <v>0</v>
          </cell>
          <cell r="K495">
            <v>0</v>
          </cell>
          <cell r="M495">
            <v>0</v>
          </cell>
        </row>
        <row r="496">
          <cell r="F496">
            <v>0</v>
          </cell>
          <cell r="I496">
            <v>0</v>
          </cell>
          <cell r="K496">
            <v>0</v>
          </cell>
          <cell r="M496">
            <v>0</v>
          </cell>
        </row>
        <row r="497">
          <cell r="F497">
            <v>0</v>
          </cell>
          <cell r="I497">
            <v>0</v>
          </cell>
          <cell r="K497">
            <v>0</v>
          </cell>
          <cell r="M497">
            <v>0</v>
          </cell>
        </row>
        <row r="498">
          <cell r="F498">
            <v>0</v>
          </cell>
          <cell r="I498">
            <v>0</v>
          </cell>
          <cell r="K498">
            <v>0</v>
          </cell>
          <cell r="M498">
            <v>0</v>
          </cell>
        </row>
        <row r="499">
          <cell r="F499">
            <v>0</v>
          </cell>
          <cell r="I499">
            <v>0</v>
          </cell>
          <cell r="K499">
            <v>0</v>
          </cell>
          <cell r="M499">
            <v>0</v>
          </cell>
        </row>
        <row r="500">
          <cell r="F500">
            <v>0</v>
          </cell>
          <cell r="I500">
            <v>0</v>
          </cell>
          <cell r="K500">
            <v>0</v>
          </cell>
          <cell r="M500">
            <v>0</v>
          </cell>
        </row>
        <row r="501">
          <cell r="F501">
            <v>0</v>
          </cell>
          <cell r="I501">
            <v>0</v>
          </cell>
          <cell r="K501">
            <v>0</v>
          </cell>
          <cell r="M501">
            <v>0</v>
          </cell>
        </row>
        <row r="502">
          <cell r="F502">
            <v>0</v>
          </cell>
          <cell r="I502">
            <v>0</v>
          </cell>
          <cell r="K502">
            <v>0</v>
          </cell>
          <cell r="M502">
            <v>0</v>
          </cell>
        </row>
        <row r="503">
          <cell r="F503">
            <v>0</v>
          </cell>
          <cell r="I503">
            <v>0</v>
          </cell>
          <cell r="K503">
            <v>0</v>
          </cell>
          <cell r="M503">
            <v>0</v>
          </cell>
        </row>
        <row r="504">
          <cell r="F504">
            <v>0</v>
          </cell>
          <cell r="I504">
            <v>0</v>
          </cell>
          <cell r="K504">
            <v>0</v>
          </cell>
          <cell r="M504">
            <v>0</v>
          </cell>
        </row>
        <row r="505">
          <cell r="F505">
            <v>0</v>
          </cell>
          <cell r="I505">
            <v>0</v>
          </cell>
          <cell r="K505">
            <v>0</v>
          </cell>
          <cell r="M505">
            <v>0</v>
          </cell>
        </row>
        <row r="506">
          <cell r="F506">
            <v>0</v>
          </cell>
          <cell r="I506">
            <v>0</v>
          </cell>
          <cell r="K506">
            <v>0</v>
          </cell>
          <cell r="M506">
            <v>0</v>
          </cell>
        </row>
        <row r="507">
          <cell r="F507">
            <v>0</v>
          </cell>
          <cell r="I507">
            <v>0</v>
          </cell>
          <cell r="K507">
            <v>0</v>
          </cell>
          <cell r="M507">
            <v>0</v>
          </cell>
        </row>
        <row r="508">
          <cell r="F508">
            <v>0</v>
          </cell>
          <cell r="I508">
            <v>0</v>
          </cell>
          <cell r="K508">
            <v>0</v>
          </cell>
          <cell r="M508">
            <v>0</v>
          </cell>
        </row>
        <row r="509">
          <cell r="F509">
            <v>0</v>
          </cell>
          <cell r="I509">
            <v>0</v>
          </cell>
          <cell r="K509">
            <v>0</v>
          </cell>
          <cell r="M509">
            <v>0</v>
          </cell>
        </row>
        <row r="510">
          <cell r="F510">
            <v>0</v>
          </cell>
          <cell r="I510">
            <v>0</v>
          </cell>
          <cell r="K510">
            <v>0</v>
          </cell>
          <cell r="M510">
            <v>0</v>
          </cell>
        </row>
        <row r="511">
          <cell r="F511">
            <v>0</v>
          </cell>
          <cell r="I511">
            <v>0</v>
          </cell>
          <cell r="K511">
            <v>0</v>
          </cell>
          <cell r="M511">
            <v>0</v>
          </cell>
        </row>
        <row r="512">
          <cell r="F512">
            <v>0</v>
          </cell>
          <cell r="I512">
            <v>0</v>
          </cell>
          <cell r="K512">
            <v>0</v>
          </cell>
          <cell r="M512">
            <v>0</v>
          </cell>
        </row>
        <row r="513">
          <cell r="F513">
            <v>0</v>
          </cell>
          <cell r="I513">
            <v>0</v>
          </cell>
          <cell r="K513">
            <v>0</v>
          </cell>
          <cell r="M513">
            <v>0</v>
          </cell>
        </row>
        <row r="514">
          <cell r="F514">
            <v>0</v>
          </cell>
          <cell r="I514">
            <v>0</v>
          </cell>
          <cell r="K514">
            <v>0</v>
          </cell>
          <cell r="M514">
            <v>0</v>
          </cell>
        </row>
        <row r="515">
          <cell r="F515">
            <v>0</v>
          </cell>
          <cell r="I515">
            <v>0</v>
          </cell>
          <cell r="K515">
            <v>0</v>
          </cell>
          <cell r="M515">
            <v>0</v>
          </cell>
        </row>
        <row r="516">
          <cell r="F516">
            <v>0</v>
          </cell>
          <cell r="I516">
            <v>0</v>
          </cell>
          <cell r="K516">
            <v>0</v>
          </cell>
          <cell r="M516">
            <v>0</v>
          </cell>
        </row>
        <row r="517">
          <cell r="F517">
            <v>0</v>
          </cell>
          <cell r="I517">
            <v>0</v>
          </cell>
          <cell r="K517">
            <v>0</v>
          </cell>
          <cell r="M517">
            <v>0</v>
          </cell>
        </row>
        <row r="518">
          <cell r="F518">
            <v>0</v>
          </cell>
          <cell r="I518">
            <v>0</v>
          </cell>
          <cell r="K518">
            <v>0</v>
          </cell>
          <cell r="M518">
            <v>0</v>
          </cell>
        </row>
        <row r="519">
          <cell r="F519">
            <v>0</v>
          </cell>
          <cell r="I519">
            <v>0</v>
          </cell>
          <cell r="K519">
            <v>0</v>
          </cell>
          <cell r="M519">
            <v>0</v>
          </cell>
        </row>
        <row r="520">
          <cell r="F520">
            <v>0</v>
          </cell>
          <cell r="I520">
            <v>0</v>
          </cell>
          <cell r="K520">
            <v>0</v>
          </cell>
          <cell r="M520">
            <v>0</v>
          </cell>
        </row>
        <row r="521">
          <cell r="F521">
            <v>0</v>
          </cell>
          <cell r="I521">
            <v>0</v>
          </cell>
          <cell r="K521">
            <v>0</v>
          </cell>
          <cell r="M521">
            <v>0</v>
          </cell>
        </row>
        <row r="522">
          <cell r="F522">
            <v>0</v>
          </cell>
          <cell r="I522">
            <v>0</v>
          </cell>
          <cell r="K522">
            <v>0</v>
          </cell>
          <cell r="M522">
            <v>0</v>
          </cell>
        </row>
        <row r="523">
          <cell r="F523">
            <v>0</v>
          </cell>
          <cell r="I523">
            <v>0</v>
          </cell>
          <cell r="K523">
            <v>0</v>
          </cell>
          <cell r="M523">
            <v>0</v>
          </cell>
        </row>
        <row r="524">
          <cell r="F524">
            <v>0</v>
          </cell>
          <cell r="I524">
            <v>0</v>
          </cell>
          <cell r="K524">
            <v>0</v>
          </cell>
          <cell r="M524">
            <v>0</v>
          </cell>
        </row>
        <row r="525">
          <cell r="F525">
            <v>0</v>
          </cell>
          <cell r="I525">
            <v>0</v>
          </cell>
          <cell r="K525">
            <v>0</v>
          </cell>
          <cell r="M525">
            <v>0</v>
          </cell>
        </row>
        <row r="526">
          <cell r="F526">
            <v>0</v>
          </cell>
          <cell r="I526">
            <v>0</v>
          </cell>
          <cell r="K526">
            <v>0</v>
          </cell>
          <cell r="M526">
            <v>0</v>
          </cell>
        </row>
        <row r="527">
          <cell r="F527">
            <v>0</v>
          </cell>
          <cell r="I527">
            <v>0</v>
          </cell>
          <cell r="K527">
            <v>0</v>
          </cell>
          <cell r="M527">
            <v>0</v>
          </cell>
        </row>
        <row r="528">
          <cell r="F528">
            <v>0</v>
          </cell>
          <cell r="I528">
            <v>0</v>
          </cell>
          <cell r="K528">
            <v>0</v>
          </cell>
          <cell r="M528">
            <v>0</v>
          </cell>
        </row>
        <row r="529">
          <cell r="F529">
            <v>0</v>
          </cell>
          <cell r="I529">
            <v>0</v>
          </cell>
          <cell r="K529">
            <v>0</v>
          </cell>
          <cell r="M529">
            <v>0</v>
          </cell>
        </row>
        <row r="530">
          <cell r="F530">
            <v>0</v>
          </cell>
          <cell r="I530">
            <v>0</v>
          </cell>
          <cell r="K530">
            <v>0</v>
          </cell>
          <cell r="M530">
            <v>0</v>
          </cell>
        </row>
        <row r="531">
          <cell r="F531">
            <v>0</v>
          </cell>
          <cell r="I531">
            <v>0</v>
          </cell>
          <cell r="K531">
            <v>0</v>
          </cell>
          <cell r="M531">
            <v>0</v>
          </cell>
        </row>
        <row r="532">
          <cell r="F532">
            <v>0</v>
          </cell>
          <cell r="I532">
            <v>0</v>
          </cell>
          <cell r="K532">
            <v>0</v>
          </cell>
          <cell r="M532">
            <v>0</v>
          </cell>
        </row>
        <row r="533">
          <cell r="F533">
            <v>0</v>
          </cell>
          <cell r="I533">
            <v>0</v>
          </cell>
          <cell r="K533">
            <v>0</v>
          </cell>
          <cell r="M533">
            <v>0</v>
          </cell>
        </row>
        <row r="534">
          <cell r="F534">
            <v>0</v>
          </cell>
          <cell r="I534">
            <v>0</v>
          </cell>
          <cell r="K534">
            <v>0</v>
          </cell>
          <cell r="M534">
            <v>0</v>
          </cell>
        </row>
        <row r="535">
          <cell r="F535">
            <v>0</v>
          </cell>
          <cell r="I535">
            <v>0</v>
          </cell>
          <cell r="K535">
            <v>0</v>
          </cell>
          <cell r="M535">
            <v>0</v>
          </cell>
        </row>
        <row r="536">
          <cell r="F536">
            <v>0</v>
          </cell>
          <cell r="I536">
            <v>0</v>
          </cell>
          <cell r="K536">
            <v>0</v>
          </cell>
          <cell r="M536">
            <v>0</v>
          </cell>
        </row>
        <row r="537">
          <cell r="F537">
            <v>0</v>
          </cell>
          <cell r="I537">
            <v>0</v>
          </cell>
          <cell r="K537">
            <v>0</v>
          </cell>
          <cell r="M537">
            <v>0</v>
          </cell>
        </row>
        <row r="538">
          <cell r="F538">
            <v>0</v>
          </cell>
          <cell r="I538">
            <v>0</v>
          </cell>
          <cell r="K538">
            <v>0</v>
          </cell>
          <cell r="M538">
            <v>0</v>
          </cell>
        </row>
        <row r="539">
          <cell r="F539">
            <v>0</v>
          </cell>
          <cell r="I539">
            <v>0</v>
          </cell>
          <cell r="K539">
            <v>0</v>
          </cell>
          <cell r="M539">
            <v>0</v>
          </cell>
        </row>
        <row r="540">
          <cell r="F540">
            <v>0</v>
          </cell>
          <cell r="I540">
            <v>0</v>
          </cell>
          <cell r="K540">
            <v>0</v>
          </cell>
          <cell r="M540">
            <v>0</v>
          </cell>
        </row>
        <row r="541">
          <cell r="F541">
            <v>0</v>
          </cell>
          <cell r="I541">
            <v>0</v>
          </cell>
          <cell r="K541">
            <v>0</v>
          </cell>
          <cell r="M541">
            <v>0</v>
          </cell>
        </row>
        <row r="542">
          <cell r="F542">
            <v>0</v>
          </cell>
          <cell r="I542">
            <v>0</v>
          </cell>
          <cell r="K542">
            <v>0</v>
          </cell>
          <cell r="M542">
            <v>0</v>
          </cell>
        </row>
        <row r="543">
          <cell r="F543">
            <v>0</v>
          </cell>
          <cell r="I543">
            <v>0</v>
          </cell>
          <cell r="K543">
            <v>0</v>
          </cell>
          <cell r="M543">
            <v>0</v>
          </cell>
        </row>
        <row r="544">
          <cell r="F544">
            <v>0</v>
          </cell>
          <cell r="I544">
            <v>0</v>
          </cell>
          <cell r="K544">
            <v>0</v>
          </cell>
          <cell r="M544">
            <v>0</v>
          </cell>
        </row>
        <row r="545">
          <cell r="F545">
            <v>0</v>
          </cell>
          <cell r="I545">
            <v>0</v>
          </cell>
          <cell r="K545">
            <v>0</v>
          </cell>
          <cell r="M545">
            <v>0</v>
          </cell>
        </row>
        <row r="546">
          <cell r="F546">
            <v>0</v>
          </cell>
          <cell r="I546">
            <v>0</v>
          </cell>
          <cell r="K546">
            <v>0</v>
          </cell>
          <cell r="M546">
            <v>0</v>
          </cell>
        </row>
        <row r="547">
          <cell r="F547">
            <v>0</v>
          </cell>
          <cell r="I547">
            <v>0</v>
          </cell>
          <cell r="K547">
            <v>0</v>
          </cell>
          <cell r="M547">
            <v>0</v>
          </cell>
        </row>
        <row r="548">
          <cell r="F548">
            <v>0</v>
          </cell>
          <cell r="I548">
            <v>0</v>
          </cell>
          <cell r="K548">
            <v>0</v>
          </cell>
          <cell r="M548">
            <v>0</v>
          </cell>
        </row>
        <row r="549">
          <cell r="F549">
            <v>0</v>
          </cell>
          <cell r="I549">
            <v>0</v>
          </cell>
          <cell r="K549">
            <v>0</v>
          </cell>
          <cell r="M549">
            <v>0</v>
          </cell>
        </row>
        <row r="550">
          <cell r="F550">
            <v>0</v>
          </cell>
          <cell r="I550">
            <v>0</v>
          </cell>
          <cell r="K550">
            <v>0</v>
          </cell>
          <cell r="M550">
            <v>0</v>
          </cell>
        </row>
        <row r="551">
          <cell r="F551">
            <v>0</v>
          </cell>
          <cell r="I551">
            <v>0</v>
          </cell>
          <cell r="K551">
            <v>0</v>
          </cell>
          <cell r="M551">
            <v>0</v>
          </cell>
        </row>
        <row r="552">
          <cell r="F552">
            <v>0</v>
          </cell>
          <cell r="I552">
            <v>0</v>
          </cell>
          <cell r="K552">
            <v>0</v>
          </cell>
          <cell r="M552">
            <v>0</v>
          </cell>
        </row>
        <row r="553">
          <cell r="F553">
            <v>0</v>
          </cell>
          <cell r="I553">
            <v>0</v>
          </cell>
          <cell r="K553">
            <v>0</v>
          </cell>
          <cell r="M553">
            <v>0</v>
          </cell>
        </row>
        <row r="554">
          <cell r="F554">
            <v>0</v>
          </cell>
          <cell r="I554">
            <v>0</v>
          </cell>
          <cell r="K554">
            <v>0</v>
          </cell>
          <cell r="M554">
            <v>0</v>
          </cell>
        </row>
        <row r="555">
          <cell r="F555">
            <v>0</v>
          </cell>
          <cell r="I555">
            <v>0</v>
          </cell>
          <cell r="K555">
            <v>0</v>
          </cell>
          <cell r="M555">
            <v>0</v>
          </cell>
        </row>
        <row r="556">
          <cell r="F556">
            <v>0</v>
          </cell>
          <cell r="I556">
            <v>0</v>
          </cell>
          <cell r="K556">
            <v>0</v>
          </cell>
          <cell r="M556">
            <v>0</v>
          </cell>
        </row>
        <row r="557">
          <cell r="F557">
            <v>0</v>
          </cell>
          <cell r="I557">
            <v>0</v>
          </cell>
          <cell r="K557">
            <v>0</v>
          </cell>
          <cell r="M557">
            <v>0</v>
          </cell>
        </row>
        <row r="558">
          <cell r="F558">
            <v>0</v>
          </cell>
          <cell r="I558">
            <v>0</v>
          </cell>
          <cell r="K558">
            <v>0</v>
          </cell>
          <cell r="M558">
            <v>0</v>
          </cell>
        </row>
        <row r="559">
          <cell r="F559">
            <v>0</v>
          </cell>
          <cell r="I559">
            <v>0</v>
          </cell>
          <cell r="K559">
            <v>0</v>
          </cell>
          <cell r="M559">
            <v>0</v>
          </cell>
        </row>
        <row r="560">
          <cell r="F560">
            <v>0</v>
          </cell>
          <cell r="I560">
            <v>0</v>
          </cell>
          <cell r="K560">
            <v>0</v>
          </cell>
          <cell r="M560">
            <v>0</v>
          </cell>
        </row>
        <row r="561">
          <cell r="F561">
            <v>0</v>
          </cell>
          <cell r="I561">
            <v>0</v>
          </cell>
          <cell r="K561">
            <v>0</v>
          </cell>
          <cell r="M561">
            <v>0</v>
          </cell>
        </row>
        <row r="562">
          <cell r="F562">
            <v>0</v>
          </cell>
          <cell r="I562">
            <v>0</v>
          </cell>
          <cell r="K562">
            <v>0</v>
          </cell>
          <cell r="M562">
            <v>0</v>
          </cell>
        </row>
        <row r="563">
          <cell r="F563">
            <v>0</v>
          </cell>
          <cell r="I563">
            <v>0</v>
          </cell>
          <cell r="K563">
            <v>0</v>
          </cell>
          <cell r="M563">
            <v>0</v>
          </cell>
        </row>
        <row r="564">
          <cell r="F564">
            <v>0</v>
          </cell>
          <cell r="I564">
            <v>0</v>
          </cell>
          <cell r="K564">
            <v>0</v>
          </cell>
          <cell r="M564">
            <v>0</v>
          </cell>
        </row>
        <row r="565">
          <cell r="F565">
            <v>0</v>
          </cell>
          <cell r="I565">
            <v>0</v>
          </cell>
          <cell r="K565">
            <v>0</v>
          </cell>
          <cell r="M565">
            <v>0</v>
          </cell>
        </row>
        <row r="566">
          <cell r="F566">
            <v>0</v>
          </cell>
          <cell r="I566">
            <v>0</v>
          </cell>
          <cell r="K566">
            <v>0</v>
          </cell>
          <cell r="M566">
            <v>0</v>
          </cell>
        </row>
        <row r="567">
          <cell r="F567">
            <v>0</v>
          </cell>
          <cell r="I567">
            <v>0</v>
          </cell>
          <cell r="K567">
            <v>0</v>
          </cell>
          <cell r="M567">
            <v>0</v>
          </cell>
        </row>
        <row r="568">
          <cell r="F568">
            <v>0</v>
          </cell>
          <cell r="I568">
            <v>0</v>
          </cell>
          <cell r="K568">
            <v>0</v>
          </cell>
          <cell r="M568">
            <v>0</v>
          </cell>
        </row>
        <row r="569">
          <cell r="F569">
            <v>0</v>
          </cell>
          <cell r="I569">
            <v>0</v>
          </cell>
          <cell r="K569">
            <v>0</v>
          </cell>
          <cell r="M569">
            <v>0</v>
          </cell>
        </row>
        <row r="570">
          <cell r="F570">
            <v>0</v>
          </cell>
          <cell r="I570">
            <v>0</v>
          </cell>
          <cell r="K570">
            <v>0</v>
          </cell>
          <cell r="M570">
            <v>0</v>
          </cell>
        </row>
        <row r="571">
          <cell r="F571">
            <v>0</v>
          </cell>
          <cell r="I571">
            <v>0</v>
          </cell>
          <cell r="K571">
            <v>0</v>
          </cell>
          <cell r="M571">
            <v>0</v>
          </cell>
        </row>
        <row r="572">
          <cell r="F572">
            <v>0</v>
          </cell>
          <cell r="I572">
            <v>0</v>
          </cell>
          <cell r="K572">
            <v>0</v>
          </cell>
          <cell r="M572">
            <v>0</v>
          </cell>
        </row>
        <row r="573">
          <cell r="F573">
            <v>0</v>
          </cell>
          <cell r="I573">
            <v>0</v>
          </cell>
          <cell r="K573">
            <v>0</v>
          </cell>
          <cell r="M573">
            <v>0</v>
          </cell>
        </row>
        <row r="574">
          <cell r="F574">
            <v>0</v>
          </cell>
          <cell r="I574">
            <v>0</v>
          </cell>
          <cell r="K574">
            <v>0</v>
          </cell>
          <cell r="M574">
            <v>0</v>
          </cell>
        </row>
        <row r="575">
          <cell r="F575">
            <v>0</v>
          </cell>
          <cell r="I575">
            <v>0</v>
          </cell>
          <cell r="K575">
            <v>0</v>
          </cell>
          <cell r="M575">
            <v>0</v>
          </cell>
        </row>
        <row r="576">
          <cell r="F576">
            <v>0</v>
          </cell>
          <cell r="I576">
            <v>0</v>
          </cell>
          <cell r="K576">
            <v>0</v>
          </cell>
          <cell r="M576">
            <v>0</v>
          </cell>
        </row>
        <row r="577">
          <cell r="F577">
            <v>0</v>
          </cell>
          <cell r="I577">
            <v>0</v>
          </cell>
          <cell r="K577">
            <v>0</v>
          </cell>
          <cell r="M577">
            <v>0</v>
          </cell>
        </row>
        <row r="578">
          <cell r="F578">
            <v>0</v>
          </cell>
          <cell r="I578">
            <v>0</v>
          </cell>
          <cell r="K578">
            <v>0</v>
          </cell>
          <cell r="M578">
            <v>0</v>
          </cell>
        </row>
        <row r="579">
          <cell r="F579">
            <v>0</v>
          </cell>
          <cell r="I579">
            <v>0</v>
          </cell>
          <cell r="K579">
            <v>0</v>
          </cell>
          <cell r="M579">
            <v>0</v>
          </cell>
        </row>
        <row r="580">
          <cell r="F580">
            <v>0</v>
          </cell>
          <cell r="I580">
            <v>0</v>
          </cell>
          <cell r="K580">
            <v>0</v>
          </cell>
          <cell r="M580">
            <v>0</v>
          </cell>
        </row>
        <row r="581">
          <cell r="F581">
            <v>0</v>
          </cell>
          <cell r="I581">
            <v>0</v>
          </cell>
          <cell r="K581">
            <v>0</v>
          </cell>
          <cell r="M581">
            <v>0</v>
          </cell>
        </row>
        <row r="582">
          <cell r="F582">
            <v>0</v>
          </cell>
          <cell r="I582">
            <v>0</v>
          </cell>
          <cell r="K582">
            <v>0</v>
          </cell>
          <cell r="M582">
            <v>0</v>
          </cell>
        </row>
        <row r="583">
          <cell r="F583">
            <v>0</v>
          </cell>
          <cell r="I583">
            <v>0</v>
          </cell>
          <cell r="K583">
            <v>0</v>
          </cell>
          <cell r="M583">
            <v>0</v>
          </cell>
        </row>
        <row r="584">
          <cell r="F584">
            <v>0</v>
          </cell>
          <cell r="I584">
            <v>0</v>
          </cell>
          <cell r="K584">
            <v>0</v>
          </cell>
          <cell r="M584">
            <v>0</v>
          </cell>
        </row>
        <row r="585">
          <cell r="F585">
            <v>0</v>
          </cell>
          <cell r="I585">
            <v>0</v>
          </cell>
          <cell r="K585">
            <v>0</v>
          </cell>
          <cell r="M585">
            <v>0</v>
          </cell>
        </row>
        <row r="586">
          <cell r="F586">
            <v>0</v>
          </cell>
          <cell r="I586">
            <v>0</v>
          </cell>
          <cell r="K586">
            <v>0</v>
          </cell>
          <cell r="M586">
            <v>0</v>
          </cell>
        </row>
        <row r="587">
          <cell r="F587">
            <v>0</v>
          </cell>
          <cell r="I587">
            <v>0</v>
          </cell>
          <cell r="K587">
            <v>0</v>
          </cell>
          <cell r="M587">
            <v>0</v>
          </cell>
        </row>
        <row r="588">
          <cell r="F588">
            <v>0</v>
          </cell>
          <cell r="I588">
            <v>0</v>
          </cell>
          <cell r="K588">
            <v>0</v>
          </cell>
          <cell r="M588">
            <v>0</v>
          </cell>
        </row>
        <row r="589">
          <cell r="F589">
            <v>0</v>
          </cell>
          <cell r="I589">
            <v>0</v>
          </cell>
          <cell r="K589">
            <v>0</v>
          </cell>
          <cell r="M589">
            <v>0</v>
          </cell>
        </row>
        <row r="590">
          <cell r="F590">
            <v>0</v>
          </cell>
          <cell r="I590">
            <v>0</v>
          </cell>
          <cell r="K590">
            <v>0</v>
          </cell>
          <cell r="M590">
            <v>0</v>
          </cell>
        </row>
        <row r="591">
          <cell r="F591">
            <v>0</v>
          </cell>
          <cell r="I591">
            <v>0</v>
          </cell>
          <cell r="K591">
            <v>0</v>
          </cell>
          <cell r="M591">
            <v>0</v>
          </cell>
        </row>
        <row r="592">
          <cell r="F592">
            <v>0</v>
          </cell>
          <cell r="I592">
            <v>0</v>
          </cell>
          <cell r="K592">
            <v>0</v>
          </cell>
          <cell r="M592">
            <v>0</v>
          </cell>
        </row>
        <row r="593">
          <cell r="F593">
            <v>0</v>
          </cell>
          <cell r="I593">
            <v>0</v>
          </cell>
          <cell r="K593">
            <v>0</v>
          </cell>
          <cell r="M593">
            <v>0</v>
          </cell>
        </row>
        <row r="594">
          <cell r="F594">
            <v>0</v>
          </cell>
          <cell r="I594">
            <v>0</v>
          </cell>
          <cell r="K594">
            <v>0</v>
          </cell>
          <cell r="M594">
            <v>0</v>
          </cell>
        </row>
        <row r="595">
          <cell r="F595">
            <v>0</v>
          </cell>
          <cell r="I595">
            <v>0</v>
          </cell>
          <cell r="K595">
            <v>0</v>
          </cell>
          <cell r="M595">
            <v>0</v>
          </cell>
        </row>
        <row r="596">
          <cell r="F596">
            <v>0</v>
          </cell>
          <cell r="I596">
            <v>0</v>
          </cell>
          <cell r="K596">
            <v>0</v>
          </cell>
          <cell r="M596">
            <v>0</v>
          </cell>
        </row>
        <row r="597">
          <cell r="F597">
            <v>0</v>
          </cell>
          <cell r="I597">
            <v>0</v>
          </cell>
          <cell r="K597">
            <v>0</v>
          </cell>
          <cell r="M597">
            <v>0</v>
          </cell>
        </row>
        <row r="598">
          <cell r="F598">
            <v>0</v>
          </cell>
          <cell r="I598">
            <v>0</v>
          </cell>
          <cell r="K598">
            <v>0</v>
          </cell>
          <cell r="M598">
            <v>0</v>
          </cell>
        </row>
        <row r="599">
          <cell r="F599">
            <v>0</v>
          </cell>
          <cell r="I599">
            <v>0</v>
          </cell>
          <cell r="K599">
            <v>0</v>
          </cell>
          <cell r="M599">
            <v>0</v>
          </cell>
        </row>
        <row r="600">
          <cell r="F600">
            <v>0</v>
          </cell>
          <cell r="I600">
            <v>0</v>
          </cell>
          <cell r="K600">
            <v>0</v>
          </cell>
          <cell r="M600">
            <v>0</v>
          </cell>
        </row>
        <row r="601">
          <cell r="F601">
            <v>0</v>
          </cell>
          <cell r="I601">
            <v>0</v>
          </cell>
          <cell r="K601">
            <v>0</v>
          </cell>
          <cell r="M601">
            <v>0</v>
          </cell>
        </row>
        <row r="602">
          <cell r="F602">
            <v>0</v>
          </cell>
          <cell r="I602">
            <v>0</v>
          </cell>
          <cell r="K602">
            <v>0</v>
          </cell>
          <cell r="M602">
            <v>0</v>
          </cell>
        </row>
        <row r="603">
          <cell r="F603">
            <v>0</v>
          </cell>
          <cell r="I603">
            <v>0</v>
          </cell>
          <cell r="K603">
            <v>0</v>
          </cell>
          <cell r="M603">
            <v>0</v>
          </cell>
        </row>
        <row r="604">
          <cell r="F604">
            <v>0</v>
          </cell>
          <cell r="I604">
            <v>0</v>
          </cell>
          <cell r="K604">
            <v>0</v>
          </cell>
          <cell r="M604">
            <v>0</v>
          </cell>
        </row>
        <row r="605">
          <cell r="F605">
            <v>0</v>
          </cell>
          <cell r="I605">
            <v>0</v>
          </cell>
          <cell r="K605">
            <v>0</v>
          </cell>
          <cell r="M605">
            <v>0</v>
          </cell>
        </row>
        <row r="606">
          <cell r="F606">
            <v>0</v>
          </cell>
          <cell r="I606">
            <v>0</v>
          </cell>
          <cell r="K606">
            <v>0</v>
          </cell>
          <cell r="M606">
            <v>0</v>
          </cell>
        </row>
        <row r="607">
          <cell r="F607">
            <v>0</v>
          </cell>
          <cell r="I607">
            <v>0</v>
          </cell>
          <cell r="K607">
            <v>0</v>
          </cell>
          <cell r="M607">
            <v>0</v>
          </cell>
        </row>
        <row r="608">
          <cell r="F608">
            <v>0</v>
          </cell>
          <cell r="I608">
            <v>0</v>
          </cell>
          <cell r="K608">
            <v>0</v>
          </cell>
          <cell r="M608">
            <v>0</v>
          </cell>
        </row>
        <row r="609">
          <cell r="F609">
            <v>0</v>
          </cell>
          <cell r="I609">
            <v>0</v>
          </cell>
          <cell r="K609">
            <v>0</v>
          </cell>
          <cell r="M609">
            <v>0</v>
          </cell>
        </row>
        <row r="610">
          <cell r="F610">
            <v>0</v>
          </cell>
          <cell r="I610">
            <v>0</v>
          </cell>
          <cell r="K610">
            <v>0</v>
          </cell>
          <cell r="M610">
            <v>0</v>
          </cell>
        </row>
        <row r="611">
          <cell r="F611">
            <v>0</v>
          </cell>
          <cell r="I611">
            <v>0</v>
          </cell>
          <cell r="K611">
            <v>0</v>
          </cell>
          <cell r="M611">
            <v>0</v>
          </cell>
        </row>
        <row r="612">
          <cell r="F612">
            <v>0</v>
          </cell>
          <cell r="I612">
            <v>0</v>
          </cell>
          <cell r="K612">
            <v>0</v>
          </cell>
          <cell r="M612">
            <v>0</v>
          </cell>
        </row>
        <row r="613">
          <cell r="F613">
            <v>0</v>
          </cell>
          <cell r="I613">
            <v>0</v>
          </cell>
          <cell r="K613">
            <v>0</v>
          </cell>
          <cell r="M613">
            <v>0</v>
          </cell>
        </row>
        <row r="614">
          <cell r="F614">
            <v>0</v>
          </cell>
          <cell r="I614">
            <v>0</v>
          </cell>
          <cell r="K614">
            <v>0</v>
          </cell>
          <cell r="M614">
            <v>0</v>
          </cell>
        </row>
        <row r="615">
          <cell r="F615">
            <v>0</v>
          </cell>
          <cell r="I615">
            <v>0</v>
          </cell>
          <cell r="K615">
            <v>0</v>
          </cell>
          <cell r="M615">
            <v>0</v>
          </cell>
        </row>
        <row r="616">
          <cell r="F616">
            <v>0</v>
          </cell>
          <cell r="I616">
            <v>0</v>
          </cell>
          <cell r="K616">
            <v>0</v>
          </cell>
          <cell r="M616">
            <v>0</v>
          </cell>
        </row>
        <row r="617">
          <cell r="F617">
            <v>0</v>
          </cell>
          <cell r="I617">
            <v>0</v>
          </cell>
          <cell r="K617">
            <v>0</v>
          </cell>
          <cell r="M617">
            <v>0</v>
          </cell>
        </row>
        <row r="618">
          <cell r="F618">
            <v>0</v>
          </cell>
          <cell r="I618">
            <v>0</v>
          </cell>
          <cell r="K618">
            <v>0</v>
          </cell>
          <cell r="M618">
            <v>0</v>
          </cell>
        </row>
        <row r="619">
          <cell r="F619">
            <v>0</v>
          </cell>
          <cell r="I619">
            <v>0</v>
          </cell>
          <cell r="K619">
            <v>0</v>
          </cell>
          <cell r="M619">
            <v>0</v>
          </cell>
        </row>
        <row r="620">
          <cell r="F620">
            <v>0</v>
          </cell>
          <cell r="I620">
            <v>0</v>
          </cell>
          <cell r="K620">
            <v>0</v>
          </cell>
          <cell r="M620">
            <v>0</v>
          </cell>
        </row>
        <row r="621">
          <cell r="F621">
            <v>0</v>
          </cell>
          <cell r="I621">
            <v>0</v>
          </cell>
          <cell r="K621">
            <v>0</v>
          </cell>
          <cell r="M621">
            <v>0</v>
          </cell>
        </row>
        <row r="622">
          <cell r="F622">
            <v>0</v>
          </cell>
          <cell r="I622">
            <v>0</v>
          </cell>
          <cell r="K622">
            <v>0</v>
          </cell>
          <cell r="M622">
            <v>0</v>
          </cell>
        </row>
        <row r="623">
          <cell r="F623">
            <v>0</v>
          </cell>
          <cell r="I623">
            <v>0</v>
          </cell>
          <cell r="K623">
            <v>0</v>
          </cell>
          <cell r="M623">
            <v>0</v>
          </cell>
        </row>
        <row r="624">
          <cell r="F624">
            <v>0</v>
          </cell>
          <cell r="I624">
            <v>0</v>
          </cell>
          <cell r="K624">
            <v>0</v>
          </cell>
          <cell r="M624">
            <v>0</v>
          </cell>
        </row>
        <row r="625">
          <cell r="F625">
            <v>0</v>
          </cell>
          <cell r="I625">
            <v>0</v>
          </cell>
          <cell r="K625">
            <v>0</v>
          </cell>
          <cell r="M625">
            <v>0</v>
          </cell>
        </row>
        <row r="626">
          <cell r="F626">
            <v>0</v>
          </cell>
          <cell r="I626">
            <v>0</v>
          </cell>
          <cell r="K626">
            <v>0</v>
          </cell>
          <cell r="M626">
            <v>0</v>
          </cell>
        </row>
        <row r="627">
          <cell r="F627">
            <v>0</v>
          </cell>
          <cell r="I627">
            <v>0</v>
          </cell>
          <cell r="K627">
            <v>0</v>
          </cell>
          <cell r="M627">
            <v>0</v>
          </cell>
        </row>
        <row r="628">
          <cell r="F628">
            <v>0</v>
          </cell>
          <cell r="I628">
            <v>0</v>
          </cell>
          <cell r="K628">
            <v>0</v>
          </cell>
          <cell r="M628">
            <v>0</v>
          </cell>
        </row>
        <row r="629">
          <cell r="F629">
            <v>0</v>
          </cell>
          <cell r="I629">
            <v>0</v>
          </cell>
          <cell r="K629">
            <v>0</v>
          </cell>
          <cell r="M629">
            <v>0</v>
          </cell>
        </row>
        <row r="630">
          <cell r="F630">
            <v>0</v>
          </cell>
          <cell r="I630">
            <v>0</v>
          </cell>
          <cell r="K630">
            <v>0</v>
          </cell>
          <cell r="M630">
            <v>0</v>
          </cell>
        </row>
        <row r="631">
          <cell r="F631">
            <v>0</v>
          </cell>
          <cell r="I631">
            <v>0</v>
          </cell>
          <cell r="K631">
            <v>0</v>
          </cell>
          <cell r="M631">
            <v>0</v>
          </cell>
        </row>
        <row r="632">
          <cell r="F632">
            <v>0</v>
          </cell>
          <cell r="I632">
            <v>0</v>
          </cell>
          <cell r="K632">
            <v>0</v>
          </cell>
          <cell r="M632">
            <v>0</v>
          </cell>
        </row>
        <row r="633">
          <cell r="F633">
            <v>0</v>
          </cell>
          <cell r="I633">
            <v>0</v>
          </cell>
          <cell r="K633">
            <v>0</v>
          </cell>
          <cell r="M633">
            <v>0</v>
          </cell>
        </row>
        <row r="634">
          <cell r="F634">
            <v>0</v>
          </cell>
          <cell r="I634">
            <v>0</v>
          </cell>
          <cell r="K634">
            <v>0</v>
          </cell>
          <cell r="M634">
            <v>0</v>
          </cell>
        </row>
        <row r="635">
          <cell r="F635">
            <v>0</v>
          </cell>
          <cell r="I635">
            <v>0</v>
          </cell>
          <cell r="K635">
            <v>0</v>
          </cell>
          <cell r="M635">
            <v>0</v>
          </cell>
        </row>
        <row r="636">
          <cell r="F636">
            <v>0</v>
          </cell>
          <cell r="I636">
            <v>0</v>
          </cell>
          <cell r="K636">
            <v>0</v>
          </cell>
          <cell r="M636">
            <v>0</v>
          </cell>
        </row>
        <row r="637">
          <cell r="F637">
            <v>0</v>
          </cell>
          <cell r="I637">
            <v>0</v>
          </cell>
          <cell r="K637">
            <v>0</v>
          </cell>
          <cell r="M637">
            <v>0</v>
          </cell>
        </row>
        <row r="638">
          <cell r="F638">
            <v>0</v>
          </cell>
          <cell r="I638">
            <v>0</v>
          </cell>
          <cell r="K638">
            <v>0</v>
          </cell>
          <cell r="M638">
            <v>0</v>
          </cell>
        </row>
        <row r="639">
          <cell r="F639">
            <v>0</v>
          </cell>
          <cell r="I639">
            <v>0</v>
          </cell>
          <cell r="K639">
            <v>0</v>
          </cell>
          <cell r="M639">
            <v>0</v>
          </cell>
        </row>
        <row r="640">
          <cell r="F640">
            <v>0</v>
          </cell>
          <cell r="I640">
            <v>0</v>
          </cell>
          <cell r="K640">
            <v>0</v>
          </cell>
          <cell r="M640">
            <v>0</v>
          </cell>
        </row>
        <row r="641">
          <cell r="F641">
            <v>0</v>
          </cell>
          <cell r="I641">
            <v>0</v>
          </cell>
          <cell r="K641">
            <v>0</v>
          </cell>
          <cell r="M641">
            <v>0</v>
          </cell>
        </row>
        <row r="642">
          <cell r="F642">
            <v>0</v>
          </cell>
          <cell r="I642">
            <v>0</v>
          </cell>
          <cell r="K642">
            <v>0</v>
          </cell>
          <cell r="M642">
            <v>0</v>
          </cell>
        </row>
        <row r="643">
          <cell r="F643">
            <v>0</v>
          </cell>
          <cell r="I643">
            <v>0</v>
          </cell>
          <cell r="K643">
            <v>0</v>
          </cell>
          <cell r="M643">
            <v>0</v>
          </cell>
        </row>
        <row r="644">
          <cell r="F644">
            <v>0</v>
          </cell>
          <cell r="I644">
            <v>0</v>
          </cell>
          <cell r="K644">
            <v>0</v>
          </cell>
          <cell r="M644">
            <v>0</v>
          </cell>
        </row>
        <row r="645">
          <cell r="F645">
            <v>0</v>
          </cell>
          <cell r="I645">
            <v>0</v>
          </cell>
          <cell r="K645">
            <v>0</v>
          </cell>
          <cell r="M645">
            <v>0</v>
          </cell>
        </row>
        <row r="646">
          <cell r="F646">
            <v>0</v>
          </cell>
          <cell r="I646">
            <v>0</v>
          </cell>
          <cell r="K646">
            <v>0</v>
          </cell>
          <cell r="M646">
            <v>0</v>
          </cell>
        </row>
        <row r="647">
          <cell r="F647">
            <v>0</v>
          </cell>
          <cell r="I647">
            <v>0</v>
          </cell>
          <cell r="K647">
            <v>0</v>
          </cell>
          <cell r="M647">
            <v>0</v>
          </cell>
        </row>
        <row r="648">
          <cell r="F648">
            <v>0</v>
          </cell>
          <cell r="I648">
            <v>0</v>
          </cell>
          <cell r="K648">
            <v>0</v>
          </cell>
          <cell r="M648">
            <v>0</v>
          </cell>
        </row>
        <row r="649">
          <cell r="F649">
            <v>0</v>
          </cell>
          <cell r="I649">
            <v>0</v>
          </cell>
          <cell r="K649">
            <v>0</v>
          </cell>
          <cell r="M649">
            <v>0</v>
          </cell>
        </row>
        <row r="650">
          <cell r="F650">
            <v>0</v>
          </cell>
          <cell r="I650">
            <v>0</v>
          </cell>
          <cell r="K650">
            <v>0</v>
          </cell>
          <cell r="M650">
            <v>0</v>
          </cell>
        </row>
        <row r="651">
          <cell r="F651">
            <v>0</v>
          </cell>
          <cell r="I651">
            <v>0</v>
          </cell>
          <cell r="K651">
            <v>0</v>
          </cell>
          <cell r="M651">
            <v>0</v>
          </cell>
        </row>
        <row r="652">
          <cell r="F652">
            <v>0</v>
          </cell>
          <cell r="I652">
            <v>0</v>
          </cell>
          <cell r="K652">
            <v>0</v>
          </cell>
          <cell r="M652">
            <v>0</v>
          </cell>
        </row>
        <row r="653">
          <cell r="F653">
            <v>0</v>
          </cell>
          <cell r="I653">
            <v>0</v>
          </cell>
          <cell r="K653">
            <v>0</v>
          </cell>
          <cell r="M653">
            <v>0</v>
          </cell>
        </row>
        <row r="654">
          <cell r="F654">
            <v>0</v>
          </cell>
          <cell r="I654">
            <v>0</v>
          </cell>
          <cell r="K654">
            <v>0</v>
          </cell>
          <cell r="M654">
            <v>0</v>
          </cell>
        </row>
        <row r="655">
          <cell r="F655">
            <v>0</v>
          </cell>
          <cell r="I655">
            <v>0</v>
          </cell>
          <cell r="K655">
            <v>0</v>
          </cell>
          <cell r="M655">
            <v>0</v>
          </cell>
        </row>
        <row r="656">
          <cell r="F656">
            <v>0</v>
          </cell>
          <cell r="I656">
            <v>0</v>
          </cell>
          <cell r="K656">
            <v>0</v>
          </cell>
          <cell r="M656">
            <v>0</v>
          </cell>
        </row>
        <row r="657">
          <cell r="F657">
            <v>0</v>
          </cell>
          <cell r="I657">
            <v>0</v>
          </cell>
          <cell r="K657">
            <v>0</v>
          </cell>
          <cell r="M657">
            <v>0</v>
          </cell>
        </row>
        <row r="658">
          <cell r="F658">
            <v>0</v>
          </cell>
          <cell r="I658">
            <v>0</v>
          </cell>
          <cell r="K658">
            <v>0</v>
          </cell>
          <cell r="M658">
            <v>0</v>
          </cell>
        </row>
        <row r="659">
          <cell r="F659">
            <v>0</v>
          </cell>
          <cell r="I659">
            <v>0</v>
          </cell>
          <cell r="K659">
            <v>0</v>
          </cell>
          <cell r="M659">
            <v>0</v>
          </cell>
        </row>
        <row r="660">
          <cell r="F660">
            <v>0</v>
          </cell>
          <cell r="I660">
            <v>0</v>
          </cell>
          <cell r="K660">
            <v>0</v>
          </cell>
          <cell r="M660">
            <v>0</v>
          </cell>
        </row>
        <row r="661">
          <cell r="F661">
            <v>0</v>
          </cell>
          <cell r="I661">
            <v>0</v>
          </cell>
          <cell r="K661">
            <v>0</v>
          </cell>
          <cell r="M661">
            <v>0</v>
          </cell>
        </row>
        <row r="662">
          <cell r="F662">
            <v>0</v>
          </cell>
          <cell r="I662">
            <v>0</v>
          </cell>
          <cell r="K662">
            <v>0</v>
          </cell>
          <cell r="M662">
            <v>0</v>
          </cell>
        </row>
        <row r="663">
          <cell r="F663">
            <v>0</v>
          </cell>
          <cell r="I663">
            <v>0</v>
          </cell>
          <cell r="K663">
            <v>0</v>
          </cell>
          <cell r="M663">
            <v>0</v>
          </cell>
        </row>
        <row r="664">
          <cell r="F664">
            <v>0</v>
          </cell>
          <cell r="I664">
            <v>0</v>
          </cell>
          <cell r="K664">
            <v>0</v>
          </cell>
          <cell r="M664">
            <v>0</v>
          </cell>
        </row>
        <row r="665">
          <cell r="F665">
            <v>0</v>
          </cell>
          <cell r="I665">
            <v>0</v>
          </cell>
          <cell r="K665">
            <v>0</v>
          </cell>
          <cell r="M665">
            <v>0</v>
          </cell>
        </row>
        <row r="666">
          <cell r="F666">
            <v>0</v>
          </cell>
          <cell r="I666">
            <v>0</v>
          </cell>
          <cell r="K666">
            <v>0</v>
          </cell>
          <cell r="M666">
            <v>0</v>
          </cell>
        </row>
        <row r="667">
          <cell r="F667">
            <v>0</v>
          </cell>
          <cell r="I667">
            <v>0</v>
          </cell>
          <cell r="K667">
            <v>0</v>
          </cell>
          <cell r="M667">
            <v>0</v>
          </cell>
        </row>
        <row r="668">
          <cell r="F668">
            <v>0</v>
          </cell>
          <cell r="I668">
            <v>0</v>
          </cell>
          <cell r="K668">
            <v>0</v>
          </cell>
          <cell r="M668">
            <v>0</v>
          </cell>
        </row>
        <row r="669">
          <cell r="F669">
            <v>0</v>
          </cell>
          <cell r="I669">
            <v>0</v>
          </cell>
          <cell r="K669">
            <v>0</v>
          </cell>
          <cell r="M669">
            <v>0</v>
          </cell>
        </row>
        <row r="670">
          <cell r="F670">
            <v>0</v>
          </cell>
          <cell r="I670">
            <v>0</v>
          </cell>
          <cell r="K670">
            <v>0</v>
          </cell>
          <cell r="M670">
            <v>0</v>
          </cell>
        </row>
        <row r="671">
          <cell r="F671">
            <v>0</v>
          </cell>
          <cell r="I671">
            <v>0</v>
          </cell>
          <cell r="K671">
            <v>0</v>
          </cell>
          <cell r="M671">
            <v>0</v>
          </cell>
        </row>
        <row r="672">
          <cell r="F672">
            <v>0</v>
          </cell>
          <cell r="I672">
            <v>0</v>
          </cell>
          <cell r="K672">
            <v>0</v>
          </cell>
          <cell r="M672">
            <v>0</v>
          </cell>
        </row>
        <row r="673">
          <cell r="F673">
            <v>0</v>
          </cell>
          <cell r="I673">
            <v>0</v>
          </cell>
          <cell r="K673">
            <v>0</v>
          </cell>
          <cell r="M673">
            <v>0</v>
          </cell>
        </row>
        <row r="674">
          <cell r="F674">
            <v>0</v>
          </cell>
          <cell r="I674">
            <v>0</v>
          </cell>
          <cell r="K674">
            <v>0</v>
          </cell>
          <cell r="M674">
            <v>0</v>
          </cell>
        </row>
        <row r="675">
          <cell r="F675">
            <v>0</v>
          </cell>
          <cell r="I675">
            <v>0</v>
          </cell>
          <cell r="K675">
            <v>0</v>
          </cell>
          <cell r="M675">
            <v>0</v>
          </cell>
        </row>
        <row r="676">
          <cell r="F676">
            <v>0</v>
          </cell>
          <cell r="I676">
            <v>0</v>
          </cell>
          <cell r="K676">
            <v>0</v>
          </cell>
          <cell r="M676">
            <v>0</v>
          </cell>
        </row>
        <row r="677">
          <cell r="F677">
            <v>0</v>
          </cell>
          <cell r="I677">
            <v>0</v>
          </cell>
          <cell r="K677">
            <v>0</v>
          </cell>
          <cell r="M677">
            <v>0</v>
          </cell>
        </row>
        <row r="678">
          <cell r="F678">
            <v>0</v>
          </cell>
          <cell r="I678">
            <v>0</v>
          </cell>
          <cell r="K678">
            <v>0</v>
          </cell>
          <cell r="M678">
            <v>0</v>
          </cell>
        </row>
        <row r="679">
          <cell r="F679">
            <v>0</v>
          </cell>
          <cell r="I679">
            <v>0</v>
          </cell>
          <cell r="K679">
            <v>0</v>
          </cell>
          <cell r="M679">
            <v>0</v>
          </cell>
        </row>
        <row r="680">
          <cell r="F680">
            <v>0</v>
          </cell>
          <cell r="I680">
            <v>0</v>
          </cell>
          <cell r="K680">
            <v>0</v>
          </cell>
          <cell r="M680">
            <v>0</v>
          </cell>
        </row>
        <row r="681">
          <cell r="F681">
            <v>0</v>
          </cell>
          <cell r="I681">
            <v>0</v>
          </cell>
          <cell r="K681">
            <v>0</v>
          </cell>
          <cell r="M681">
            <v>0</v>
          </cell>
        </row>
        <row r="682">
          <cell r="F682">
            <v>0</v>
          </cell>
          <cell r="I682">
            <v>0</v>
          </cell>
          <cell r="K682">
            <v>0</v>
          </cell>
          <cell r="M682">
            <v>0</v>
          </cell>
        </row>
        <row r="683">
          <cell r="F683">
            <v>0</v>
          </cell>
          <cell r="I683">
            <v>0</v>
          </cell>
          <cell r="K683">
            <v>0</v>
          </cell>
          <cell r="M683">
            <v>0</v>
          </cell>
        </row>
        <row r="684">
          <cell r="F684">
            <v>0</v>
          </cell>
          <cell r="I684">
            <v>0</v>
          </cell>
          <cell r="K684">
            <v>0</v>
          </cell>
          <cell r="M684">
            <v>0</v>
          </cell>
        </row>
        <row r="685">
          <cell r="F685">
            <v>0</v>
          </cell>
          <cell r="I685">
            <v>0</v>
          </cell>
          <cell r="K685">
            <v>0</v>
          </cell>
          <cell r="M685">
            <v>0</v>
          </cell>
        </row>
        <row r="686">
          <cell r="F686">
            <v>0</v>
          </cell>
          <cell r="I686">
            <v>0</v>
          </cell>
          <cell r="K686">
            <v>0</v>
          </cell>
          <cell r="M686">
            <v>0</v>
          </cell>
        </row>
        <row r="687">
          <cell r="F687">
            <v>0</v>
          </cell>
          <cell r="I687">
            <v>0</v>
          </cell>
          <cell r="K687">
            <v>0</v>
          </cell>
          <cell r="M687">
            <v>0</v>
          </cell>
        </row>
        <row r="688">
          <cell r="F688">
            <v>0</v>
          </cell>
          <cell r="I688">
            <v>0</v>
          </cell>
          <cell r="K688">
            <v>0</v>
          </cell>
          <cell r="M688">
            <v>0</v>
          </cell>
        </row>
        <row r="689">
          <cell r="F689">
            <v>0</v>
          </cell>
          <cell r="I689">
            <v>0</v>
          </cell>
          <cell r="K689">
            <v>0</v>
          </cell>
          <cell r="M689">
            <v>0</v>
          </cell>
        </row>
        <row r="690">
          <cell r="F690">
            <v>0</v>
          </cell>
          <cell r="I690">
            <v>0</v>
          </cell>
          <cell r="K690">
            <v>0</v>
          </cell>
          <cell r="M690">
            <v>0</v>
          </cell>
        </row>
        <row r="691">
          <cell r="F691">
            <v>0</v>
          </cell>
          <cell r="I691">
            <v>0</v>
          </cell>
          <cell r="K691">
            <v>0</v>
          </cell>
          <cell r="M691">
            <v>0</v>
          </cell>
        </row>
        <row r="692">
          <cell r="F692">
            <v>0</v>
          </cell>
          <cell r="I692">
            <v>0</v>
          </cell>
          <cell r="K692">
            <v>0</v>
          </cell>
          <cell r="M692">
            <v>0</v>
          </cell>
        </row>
        <row r="693">
          <cell r="F693">
            <v>0</v>
          </cell>
          <cell r="I693">
            <v>0</v>
          </cell>
          <cell r="K693">
            <v>0</v>
          </cell>
          <cell r="M693">
            <v>0</v>
          </cell>
        </row>
        <row r="694">
          <cell r="F694">
            <v>0</v>
          </cell>
          <cell r="I694">
            <v>0</v>
          </cell>
          <cell r="K694">
            <v>0</v>
          </cell>
          <cell r="M694">
            <v>0</v>
          </cell>
        </row>
        <row r="695">
          <cell r="F695">
            <v>0</v>
          </cell>
          <cell r="I695">
            <v>0</v>
          </cell>
          <cell r="K695">
            <v>0</v>
          </cell>
          <cell r="M695">
            <v>0</v>
          </cell>
        </row>
        <row r="696">
          <cell r="F696">
            <v>0</v>
          </cell>
          <cell r="I696">
            <v>0</v>
          </cell>
          <cell r="K696">
            <v>0</v>
          </cell>
          <cell r="M696">
            <v>0</v>
          </cell>
        </row>
        <row r="697">
          <cell r="F697">
            <v>0</v>
          </cell>
          <cell r="I697">
            <v>0</v>
          </cell>
          <cell r="K697">
            <v>0</v>
          </cell>
          <cell r="M697">
            <v>0</v>
          </cell>
        </row>
        <row r="698">
          <cell r="F698">
            <v>0</v>
          </cell>
          <cell r="I698">
            <v>0</v>
          </cell>
          <cell r="K698">
            <v>0</v>
          </cell>
          <cell r="M698">
            <v>0</v>
          </cell>
        </row>
        <row r="699">
          <cell r="F699">
            <v>0</v>
          </cell>
          <cell r="I699">
            <v>0</v>
          </cell>
          <cell r="K699">
            <v>0</v>
          </cell>
          <cell r="M699">
            <v>0</v>
          </cell>
        </row>
        <row r="700">
          <cell r="F700">
            <v>0</v>
          </cell>
          <cell r="I700">
            <v>0</v>
          </cell>
          <cell r="K700">
            <v>0</v>
          </cell>
          <cell r="M700">
            <v>0</v>
          </cell>
        </row>
        <row r="701">
          <cell r="F701">
            <v>0</v>
          </cell>
          <cell r="I701">
            <v>0</v>
          </cell>
          <cell r="K701">
            <v>0</v>
          </cell>
          <cell r="M701">
            <v>0</v>
          </cell>
        </row>
        <row r="702">
          <cell r="F702">
            <v>0</v>
          </cell>
          <cell r="I702">
            <v>0</v>
          </cell>
          <cell r="K702">
            <v>0</v>
          </cell>
          <cell r="M702">
            <v>0</v>
          </cell>
        </row>
        <row r="703">
          <cell r="F703">
            <v>0</v>
          </cell>
          <cell r="I703">
            <v>0</v>
          </cell>
          <cell r="K703">
            <v>0</v>
          </cell>
          <cell r="M703">
            <v>0</v>
          </cell>
        </row>
        <row r="704">
          <cell r="F704">
            <v>0</v>
          </cell>
          <cell r="I704">
            <v>0</v>
          </cell>
          <cell r="K704">
            <v>0</v>
          </cell>
          <cell r="M704">
            <v>0</v>
          </cell>
        </row>
        <row r="705">
          <cell r="F705">
            <v>0</v>
          </cell>
          <cell r="I705">
            <v>0</v>
          </cell>
          <cell r="K705">
            <v>0</v>
          </cell>
          <cell r="M705">
            <v>0</v>
          </cell>
        </row>
        <row r="706">
          <cell r="F706">
            <v>0</v>
          </cell>
          <cell r="I706">
            <v>0</v>
          </cell>
          <cell r="K706">
            <v>0</v>
          </cell>
          <cell r="M706">
            <v>0</v>
          </cell>
        </row>
        <row r="707">
          <cell r="F707">
            <v>0</v>
          </cell>
          <cell r="I707">
            <v>0</v>
          </cell>
          <cell r="K707">
            <v>0</v>
          </cell>
          <cell r="M707">
            <v>0</v>
          </cell>
        </row>
        <row r="708">
          <cell r="F708">
            <v>0</v>
          </cell>
          <cell r="I708">
            <v>0</v>
          </cell>
          <cell r="K708">
            <v>0</v>
          </cell>
          <cell r="M708">
            <v>0</v>
          </cell>
        </row>
        <row r="709">
          <cell r="F709">
            <v>0</v>
          </cell>
          <cell r="I709">
            <v>0</v>
          </cell>
          <cell r="K709">
            <v>0</v>
          </cell>
          <cell r="M709">
            <v>0</v>
          </cell>
        </row>
        <row r="710">
          <cell r="F710">
            <v>0</v>
          </cell>
          <cell r="I710">
            <v>0</v>
          </cell>
          <cell r="K710">
            <v>0</v>
          </cell>
          <cell r="M710">
            <v>0</v>
          </cell>
        </row>
        <row r="711">
          <cell r="F711">
            <v>0</v>
          </cell>
          <cell r="I711">
            <v>0</v>
          </cell>
          <cell r="K711">
            <v>0</v>
          </cell>
          <cell r="M711">
            <v>0</v>
          </cell>
        </row>
        <row r="712">
          <cell r="F712">
            <v>0</v>
          </cell>
          <cell r="I712">
            <v>0</v>
          </cell>
          <cell r="K712">
            <v>0</v>
          </cell>
          <cell r="M712">
            <v>0</v>
          </cell>
        </row>
        <row r="713">
          <cell r="F713">
            <v>0</v>
          </cell>
          <cell r="I713">
            <v>0</v>
          </cell>
          <cell r="K713">
            <v>0</v>
          </cell>
          <cell r="M713">
            <v>0</v>
          </cell>
        </row>
        <row r="714">
          <cell r="F714">
            <v>0</v>
          </cell>
          <cell r="I714">
            <v>0</v>
          </cell>
          <cell r="K714">
            <v>0</v>
          </cell>
          <cell r="M714">
            <v>0</v>
          </cell>
        </row>
        <row r="715">
          <cell r="F715">
            <v>0</v>
          </cell>
          <cell r="I715">
            <v>0</v>
          </cell>
          <cell r="K715">
            <v>0</v>
          </cell>
          <cell r="M715">
            <v>0</v>
          </cell>
        </row>
        <row r="716">
          <cell r="F716">
            <v>0</v>
          </cell>
          <cell r="I716">
            <v>0</v>
          </cell>
          <cell r="K716">
            <v>0</v>
          </cell>
          <cell r="M716">
            <v>0</v>
          </cell>
        </row>
        <row r="717">
          <cell r="F717">
            <v>0</v>
          </cell>
          <cell r="I717">
            <v>0</v>
          </cell>
          <cell r="K717">
            <v>0</v>
          </cell>
          <cell r="M717">
            <v>0</v>
          </cell>
        </row>
        <row r="718">
          <cell r="F718">
            <v>0</v>
          </cell>
          <cell r="I718">
            <v>0</v>
          </cell>
          <cell r="K718">
            <v>0</v>
          </cell>
          <cell r="M718">
            <v>0</v>
          </cell>
        </row>
        <row r="719">
          <cell r="F719">
            <v>0</v>
          </cell>
          <cell r="I719">
            <v>0</v>
          </cell>
          <cell r="K719">
            <v>0</v>
          </cell>
          <cell r="M719">
            <v>0</v>
          </cell>
        </row>
        <row r="720">
          <cell r="F720">
            <v>0</v>
          </cell>
          <cell r="I720">
            <v>0</v>
          </cell>
          <cell r="K720">
            <v>0</v>
          </cell>
          <cell r="M720">
            <v>0</v>
          </cell>
        </row>
        <row r="721">
          <cell r="F721">
            <v>0</v>
          </cell>
          <cell r="I721">
            <v>0</v>
          </cell>
          <cell r="K721">
            <v>0</v>
          </cell>
          <cell r="M721">
            <v>0</v>
          </cell>
        </row>
        <row r="722">
          <cell r="F722">
            <v>0</v>
          </cell>
          <cell r="I722">
            <v>0</v>
          </cell>
          <cell r="K722">
            <v>0</v>
          </cell>
          <cell r="M722">
            <v>0</v>
          </cell>
        </row>
        <row r="723">
          <cell r="F723">
            <v>0</v>
          </cell>
          <cell r="I723">
            <v>0</v>
          </cell>
          <cell r="K723">
            <v>0</v>
          </cell>
          <cell r="M723">
            <v>0</v>
          </cell>
        </row>
        <row r="724">
          <cell r="F724">
            <v>0</v>
          </cell>
          <cell r="I724">
            <v>0</v>
          </cell>
          <cell r="K724">
            <v>0</v>
          </cell>
          <cell r="M724">
            <v>0</v>
          </cell>
        </row>
        <row r="725">
          <cell r="F725">
            <v>0</v>
          </cell>
          <cell r="I725">
            <v>0</v>
          </cell>
          <cell r="K725">
            <v>0</v>
          </cell>
          <cell r="M725">
            <v>0</v>
          </cell>
        </row>
        <row r="726">
          <cell r="F726">
            <v>0</v>
          </cell>
          <cell r="I726">
            <v>0</v>
          </cell>
          <cell r="K726">
            <v>0</v>
          </cell>
          <cell r="M726">
            <v>0</v>
          </cell>
        </row>
        <row r="727">
          <cell r="F727">
            <v>0</v>
          </cell>
          <cell r="I727">
            <v>0</v>
          </cell>
          <cell r="K727">
            <v>0</v>
          </cell>
          <cell r="M727">
            <v>0</v>
          </cell>
        </row>
        <row r="728">
          <cell r="F728">
            <v>0</v>
          </cell>
          <cell r="I728">
            <v>0</v>
          </cell>
          <cell r="K728">
            <v>0</v>
          </cell>
          <cell r="M728">
            <v>0</v>
          </cell>
        </row>
        <row r="729">
          <cell r="F729">
            <v>0</v>
          </cell>
          <cell r="I729">
            <v>0</v>
          </cell>
          <cell r="K729">
            <v>0</v>
          </cell>
          <cell r="M729">
            <v>0</v>
          </cell>
        </row>
        <row r="730">
          <cell r="F730">
            <v>0</v>
          </cell>
          <cell r="I730">
            <v>0</v>
          </cell>
          <cell r="K730">
            <v>0</v>
          </cell>
          <cell r="M730">
            <v>0</v>
          </cell>
        </row>
        <row r="731">
          <cell r="F731">
            <v>0</v>
          </cell>
          <cell r="I731">
            <v>0</v>
          </cell>
          <cell r="K731">
            <v>0</v>
          </cell>
          <cell r="M731">
            <v>0</v>
          </cell>
        </row>
        <row r="732">
          <cell r="F732">
            <v>0</v>
          </cell>
          <cell r="I732">
            <v>0</v>
          </cell>
          <cell r="K732">
            <v>0</v>
          </cell>
          <cell r="M732">
            <v>0</v>
          </cell>
        </row>
        <row r="733">
          <cell r="F733">
            <v>0</v>
          </cell>
          <cell r="I733">
            <v>0</v>
          </cell>
          <cell r="K733">
            <v>0</v>
          </cell>
          <cell r="M733">
            <v>0</v>
          </cell>
        </row>
        <row r="734">
          <cell r="F734">
            <v>0</v>
          </cell>
          <cell r="I734">
            <v>0</v>
          </cell>
          <cell r="K734">
            <v>0</v>
          </cell>
          <cell r="M734">
            <v>0</v>
          </cell>
        </row>
        <row r="735">
          <cell r="F735">
            <v>0</v>
          </cell>
          <cell r="I735">
            <v>0</v>
          </cell>
          <cell r="K735">
            <v>0</v>
          </cell>
          <cell r="M735">
            <v>0</v>
          </cell>
        </row>
        <row r="736">
          <cell r="F736">
            <v>0</v>
          </cell>
          <cell r="I736">
            <v>0</v>
          </cell>
          <cell r="K736">
            <v>0</v>
          </cell>
          <cell r="M736">
            <v>0</v>
          </cell>
        </row>
        <row r="737">
          <cell r="F737">
            <v>0</v>
          </cell>
          <cell r="I737">
            <v>0</v>
          </cell>
          <cell r="K737">
            <v>0</v>
          </cell>
          <cell r="M737">
            <v>0</v>
          </cell>
        </row>
        <row r="738">
          <cell r="F738">
            <v>0</v>
          </cell>
          <cell r="I738">
            <v>0</v>
          </cell>
          <cell r="K738">
            <v>0</v>
          </cell>
          <cell r="M738">
            <v>0</v>
          </cell>
        </row>
        <row r="739">
          <cell r="F739">
            <v>0</v>
          </cell>
          <cell r="I739">
            <v>0</v>
          </cell>
          <cell r="K739">
            <v>0</v>
          </cell>
          <cell r="M739">
            <v>0</v>
          </cell>
        </row>
        <row r="740">
          <cell r="F740">
            <v>0</v>
          </cell>
          <cell r="I740">
            <v>0</v>
          </cell>
          <cell r="K740">
            <v>0</v>
          </cell>
          <cell r="M740">
            <v>0</v>
          </cell>
        </row>
        <row r="741">
          <cell r="F741">
            <v>0</v>
          </cell>
          <cell r="I741">
            <v>0</v>
          </cell>
          <cell r="K741">
            <v>0</v>
          </cell>
          <cell r="M741">
            <v>0</v>
          </cell>
        </row>
        <row r="742">
          <cell r="F742">
            <v>0</v>
          </cell>
          <cell r="I742">
            <v>0</v>
          </cell>
          <cell r="K742">
            <v>0</v>
          </cell>
          <cell r="M742">
            <v>0</v>
          </cell>
        </row>
        <row r="743">
          <cell r="F743">
            <v>0</v>
          </cell>
          <cell r="I743">
            <v>0</v>
          </cell>
          <cell r="K743">
            <v>0</v>
          </cell>
          <cell r="M743">
            <v>0</v>
          </cell>
        </row>
        <row r="744">
          <cell r="F744">
            <v>0</v>
          </cell>
          <cell r="I744">
            <v>0</v>
          </cell>
          <cell r="K744">
            <v>0</v>
          </cell>
          <cell r="M744">
            <v>0</v>
          </cell>
        </row>
        <row r="745">
          <cell r="F745">
            <v>0</v>
          </cell>
          <cell r="I745">
            <v>0</v>
          </cell>
          <cell r="K745">
            <v>0</v>
          </cell>
          <cell r="M745">
            <v>0</v>
          </cell>
        </row>
        <row r="746">
          <cell r="F746">
            <v>0</v>
          </cell>
          <cell r="I746">
            <v>0</v>
          </cell>
          <cell r="K746">
            <v>0</v>
          </cell>
          <cell r="M746">
            <v>0</v>
          </cell>
        </row>
        <row r="747">
          <cell r="F747">
            <v>0</v>
          </cell>
          <cell r="I747">
            <v>0</v>
          </cell>
          <cell r="K747">
            <v>0</v>
          </cell>
          <cell r="M747">
            <v>0</v>
          </cell>
        </row>
        <row r="748">
          <cell r="F748">
            <v>0</v>
          </cell>
          <cell r="I748">
            <v>0</v>
          </cell>
          <cell r="K748">
            <v>0</v>
          </cell>
          <cell r="M748">
            <v>0</v>
          </cell>
        </row>
        <row r="749">
          <cell r="F749">
            <v>0</v>
          </cell>
          <cell r="I749">
            <v>0</v>
          </cell>
          <cell r="K749">
            <v>0</v>
          </cell>
          <cell r="M749">
            <v>0</v>
          </cell>
        </row>
        <row r="750">
          <cell r="F750">
            <v>0</v>
          </cell>
          <cell r="I750">
            <v>0</v>
          </cell>
          <cell r="K750">
            <v>0</v>
          </cell>
          <cell r="M750">
            <v>0</v>
          </cell>
        </row>
        <row r="751">
          <cell r="F751">
            <v>0</v>
          </cell>
          <cell r="I751">
            <v>0</v>
          </cell>
          <cell r="K751">
            <v>0</v>
          </cell>
          <cell r="M751">
            <v>0</v>
          </cell>
        </row>
        <row r="752">
          <cell r="F752">
            <v>0</v>
          </cell>
          <cell r="I752">
            <v>0</v>
          </cell>
          <cell r="K752">
            <v>0</v>
          </cell>
          <cell r="M752">
            <v>0</v>
          </cell>
        </row>
        <row r="753">
          <cell r="F753">
            <v>0</v>
          </cell>
          <cell r="I753">
            <v>0</v>
          </cell>
          <cell r="K753">
            <v>0</v>
          </cell>
          <cell r="M753">
            <v>0</v>
          </cell>
        </row>
        <row r="754">
          <cell r="F754">
            <v>0</v>
          </cell>
          <cell r="I754">
            <v>0</v>
          </cell>
          <cell r="K754">
            <v>0</v>
          </cell>
          <cell r="M754">
            <v>0</v>
          </cell>
        </row>
        <row r="755">
          <cell r="F755">
            <v>0</v>
          </cell>
          <cell r="I755">
            <v>0</v>
          </cell>
          <cell r="K755">
            <v>0</v>
          </cell>
          <cell r="M755">
            <v>0</v>
          </cell>
        </row>
        <row r="756">
          <cell r="F756">
            <v>0</v>
          </cell>
          <cell r="I756">
            <v>0</v>
          </cell>
          <cell r="K756">
            <v>0</v>
          </cell>
          <cell r="M756">
            <v>0</v>
          </cell>
        </row>
        <row r="757">
          <cell r="F757">
            <v>0</v>
          </cell>
          <cell r="I757">
            <v>0</v>
          </cell>
          <cell r="K757">
            <v>0</v>
          </cell>
          <cell r="M757">
            <v>0</v>
          </cell>
        </row>
        <row r="758">
          <cell r="F758">
            <v>0</v>
          </cell>
          <cell r="I758">
            <v>0</v>
          </cell>
          <cell r="K758">
            <v>0</v>
          </cell>
          <cell r="M758">
            <v>0</v>
          </cell>
        </row>
        <row r="759">
          <cell r="F759">
            <v>0</v>
          </cell>
          <cell r="I759">
            <v>0</v>
          </cell>
          <cell r="K759">
            <v>0</v>
          </cell>
          <cell r="M759">
            <v>0</v>
          </cell>
        </row>
        <row r="760">
          <cell r="F760">
            <v>0</v>
          </cell>
          <cell r="I760">
            <v>0</v>
          </cell>
          <cell r="K760">
            <v>0</v>
          </cell>
          <cell r="M760">
            <v>0</v>
          </cell>
        </row>
        <row r="761">
          <cell r="F761">
            <v>0</v>
          </cell>
          <cell r="I761">
            <v>0</v>
          </cell>
          <cell r="K761">
            <v>0</v>
          </cell>
          <cell r="M761">
            <v>0</v>
          </cell>
        </row>
        <row r="762">
          <cell r="F762">
            <v>0</v>
          </cell>
          <cell r="I762">
            <v>0</v>
          </cell>
          <cell r="K762">
            <v>0</v>
          </cell>
          <cell r="M762">
            <v>0</v>
          </cell>
        </row>
        <row r="763">
          <cell r="F763">
            <v>0</v>
          </cell>
          <cell r="I763">
            <v>0</v>
          </cell>
          <cell r="K763">
            <v>0</v>
          </cell>
          <cell r="M763">
            <v>0</v>
          </cell>
        </row>
        <row r="764">
          <cell r="F764">
            <v>0</v>
          </cell>
          <cell r="I764">
            <v>0</v>
          </cell>
          <cell r="K764">
            <v>0</v>
          </cell>
          <cell r="M764">
            <v>0</v>
          </cell>
        </row>
        <row r="765">
          <cell r="F765">
            <v>0</v>
          </cell>
          <cell r="I765">
            <v>0</v>
          </cell>
          <cell r="K765">
            <v>0</v>
          </cell>
          <cell r="M765">
            <v>0</v>
          </cell>
        </row>
        <row r="766">
          <cell r="F766">
            <v>0</v>
          </cell>
          <cell r="I766">
            <v>0</v>
          </cell>
          <cell r="K766">
            <v>0</v>
          </cell>
          <cell r="M766">
            <v>0</v>
          </cell>
        </row>
        <row r="767">
          <cell r="F767">
            <v>0</v>
          </cell>
          <cell r="I767">
            <v>0</v>
          </cell>
          <cell r="K767">
            <v>0</v>
          </cell>
          <cell r="M767">
            <v>0</v>
          </cell>
        </row>
        <row r="768">
          <cell r="F768">
            <v>0</v>
          </cell>
          <cell r="I768">
            <v>0</v>
          </cell>
          <cell r="K768">
            <v>0</v>
          </cell>
          <cell r="M768">
            <v>0</v>
          </cell>
        </row>
        <row r="769">
          <cell r="F769">
            <v>0</v>
          </cell>
          <cell r="I769">
            <v>0</v>
          </cell>
          <cell r="K769">
            <v>0</v>
          </cell>
          <cell r="M769">
            <v>0</v>
          </cell>
        </row>
        <row r="770">
          <cell r="F770">
            <v>0</v>
          </cell>
          <cell r="I770">
            <v>0</v>
          </cell>
          <cell r="K770">
            <v>0</v>
          </cell>
          <cell r="M770">
            <v>0</v>
          </cell>
        </row>
        <row r="771">
          <cell r="F771">
            <v>0</v>
          </cell>
          <cell r="I771">
            <v>0</v>
          </cell>
          <cell r="K771">
            <v>0</v>
          </cell>
          <cell r="M771">
            <v>0</v>
          </cell>
        </row>
        <row r="772">
          <cell r="F772">
            <v>0</v>
          </cell>
          <cell r="I772">
            <v>0</v>
          </cell>
          <cell r="K772">
            <v>0</v>
          </cell>
          <cell r="M772">
            <v>0</v>
          </cell>
        </row>
        <row r="773">
          <cell r="F773">
            <v>0</v>
          </cell>
          <cell r="I773">
            <v>0</v>
          </cell>
          <cell r="K773">
            <v>0</v>
          </cell>
          <cell r="M773">
            <v>0</v>
          </cell>
        </row>
        <row r="774">
          <cell r="F774">
            <v>0</v>
          </cell>
          <cell r="I774">
            <v>0</v>
          </cell>
          <cell r="K774">
            <v>0</v>
          </cell>
          <cell r="M774">
            <v>0</v>
          </cell>
        </row>
        <row r="775">
          <cell r="F775">
            <v>0</v>
          </cell>
          <cell r="I775">
            <v>0</v>
          </cell>
          <cell r="K775">
            <v>0</v>
          </cell>
          <cell r="M775">
            <v>0</v>
          </cell>
        </row>
        <row r="776">
          <cell r="F776">
            <v>0</v>
          </cell>
          <cell r="I776">
            <v>0</v>
          </cell>
          <cell r="K776">
            <v>0</v>
          </cell>
          <cell r="M776">
            <v>0</v>
          </cell>
        </row>
        <row r="777">
          <cell r="F777">
            <v>0</v>
          </cell>
          <cell r="I777">
            <v>0</v>
          </cell>
          <cell r="K777">
            <v>0</v>
          </cell>
          <cell r="M777">
            <v>0</v>
          </cell>
        </row>
        <row r="778">
          <cell r="F778">
            <v>0</v>
          </cell>
          <cell r="I778">
            <v>0</v>
          </cell>
          <cell r="K778">
            <v>0</v>
          </cell>
          <cell r="M778">
            <v>0</v>
          </cell>
        </row>
        <row r="779">
          <cell r="F779">
            <v>0</v>
          </cell>
          <cell r="I779">
            <v>0</v>
          </cell>
          <cell r="K779">
            <v>0</v>
          </cell>
          <cell r="M779">
            <v>0</v>
          </cell>
        </row>
        <row r="780">
          <cell r="F780">
            <v>0</v>
          </cell>
          <cell r="I780">
            <v>0</v>
          </cell>
          <cell r="K780">
            <v>0</v>
          </cell>
          <cell r="M780">
            <v>0</v>
          </cell>
        </row>
        <row r="781">
          <cell r="F781">
            <v>0</v>
          </cell>
          <cell r="I781">
            <v>0</v>
          </cell>
          <cell r="K781">
            <v>0</v>
          </cell>
          <cell r="M781">
            <v>0</v>
          </cell>
        </row>
        <row r="782">
          <cell r="F782">
            <v>0</v>
          </cell>
          <cell r="I782">
            <v>0</v>
          </cell>
          <cell r="K782">
            <v>0</v>
          </cell>
          <cell r="M782">
            <v>0</v>
          </cell>
        </row>
        <row r="783">
          <cell r="F783">
            <v>0</v>
          </cell>
          <cell r="I783">
            <v>0</v>
          </cell>
          <cell r="K783">
            <v>0</v>
          </cell>
          <cell r="M783">
            <v>0</v>
          </cell>
        </row>
        <row r="784">
          <cell r="F784">
            <v>0</v>
          </cell>
          <cell r="I784">
            <v>0</v>
          </cell>
          <cell r="K784">
            <v>0</v>
          </cell>
          <cell r="M784">
            <v>0</v>
          </cell>
        </row>
        <row r="785">
          <cell r="F785">
            <v>0</v>
          </cell>
          <cell r="I785">
            <v>0</v>
          </cell>
          <cell r="K785">
            <v>0</v>
          </cell>
          <cell r="M785">
            <v>0</v>
          </cell>
        </row>
        <row r="786">
          <cell r="F786">
            <v>0</v>
          </cell>
          <cell r="I786">
            <v>0</v>
          </cell>
          <cell r="K786">
            <v>0</v>
          </cell>
          <cell r="M786">
            <v>0</v>
          </cell>
        </row>
        <row r="787">
          <cell r="F787">
            <v>0</v>
          </cell>
          <cell r="I787">
            <v>0</v>
          </cell>
          <cell r="K787">
            <v>0</v>
          </cell>
          <cell r="M787">
            <v>0</v>
          </cell>
        </row>
        <row r="788">
          <cell r="F788">
            <v>0</v>
          </cell>
          <cell r="I788">
            <v>0</v>
          </cell>
          <cell r="K788">
            <v>0</v>
          </cell>
          <cell r="M788">
            <v>0</v>
          </cell>
        </row>
        <row r="789">
          <cell r="F789">
            <v>0</v>
          </cell>
          <cell r="I789">
            <v>0</v>
          </cell>
          <cell r="K789">
            <v>0</v>
          </cell>
          <cell r="M789">
            <v>0</v>
          </cell>
        </row>
        <row r="790">
          <cell r="F790">
            <v>0</v>
          </cell>
          <cell r="I790">
            <v>0</v>
          </cell>
          <cell r="K790">
            <v>0</v>
          </cell>
          <cell r="M790">
            <v>0</v>
          </cell>
        </row>
        <row r="791">
          <cell r="F791">
            <v>0</v>
          </cell>
          <cell r="I791">
            <v>0</v>
          </cell>
          <cell r="K791">
            <v>0</v>
          </cell>
          <cell r="M791">
            <v>0</v>
          </cell>
        </row>
        <row r="792">
          <cell r="F792">
            <v>0</v>
          </cell>
          <cell r="I792">
            <v>0</v>
          </cell>
          <cell r="K792">
            <v>0</v>
          </cell>
          <cell r="M792">
            <v>0</v>
          </cell>
        </row>
        <row r="793">
          <cell r="F793">
            <v>0</v>
          </cell>
          <cell r="I793">
            <v>0</v>
          </cell>
          <cell r="K793">
            <v>0</v>
          </cell>
          <cell r="M793">
            <v>0</v>
          </cell>
        </row>
        <row r="794">
          <cell r="F794">
            <v>0</v>
          </cell>
          <cell r="I794">
            <v>0</v>
          </cell>
          <cell r="K794">
            <v>0</v>
          </cell>
          <cell r="M794">
            <v>0</v>
          </cell>
        </row>
        <row r="795">
          <cell r="F795">
            <v>0</v>
          </cell>
          <cell r="I795">
            <v>0</v>
          </cell>
          <cell r="K795">
            <v>0</v>
          </cell>
          <cell r="M795">
            <v>0</v>
          </cell>
        </row>
        <row r="796">
          <cell r="F796">
            <v>0</v>
          </cell>
          <cell r="I796">
            <v>0</v>
          </cell>
          <cell r="K796">
            <v>0</v>
          </cell>
          <cell r="M796">
            <v>0</v>
          </cell>
        </row>
        <row r="797">
          <cell r="F797">
            <v>0</v>
          </cell>
          <cell r="I797">
            <v>0</v>
          </cell>
          <cell r="K797">
            <v>0</v>
          </cell>
          <cell r="M797">
            <v>0</v>
          </cell>
        </row>
        <row r="798">
          <cell r="F798">
            <v>0</v>
          </cell>
          <cell r="I798">
            <v>0</v>
          </cell>
          <cell r="K798">
            <v>0</v>
          </cell>
          <cell r="M798">
            <v>0</v>
          </cell>
        </row>
        <row r="799">
          <cell r="F799">
            <v>0</v>
          </cell>
          <cell r="I799">
            <v>0</v>
          </cell>
          <cell r="K799">
            <v>0</v>
          </cell>
          <cell r="M799">
            <v>0</v>
          </cell>
        </row>
        <row r="800">
          <cell r="F800">
            <v>0</v>
          </cell>
          <cell r="I800">
            <v>0</v>
          </cell>
          <cell r="K800">
            <v>0</v>
          </cell>
          <cell r="M800">
            <v>0</v>
          </cell>
        </row>
        <row r="801">
          <cell r="F801">
            <v>0</v>
          </cell>
          <cell r="I801">
            <v>0</v>
          </cell>
          <cell r="K801">
            <v>0</v>
          </cell>
          <cell r="M801">
            <v>0</v>
          </cell>
        </row>
        <row r="802">
          <cell r="F802">
            <v>0</v>
          </cell>
          <cell r="I802">
            <v>0</v>
          </cell>
          <cell r="K802">
            <v>0</v>
          </cell>
          <cell r="M802">
            <v>0</v>
          </cell>
        </row>
        <row r="803">
          <cell r="F803">
            <v>0</v>
          </cell>
          <cell r="I803">
            <v>0</v>
          </cell>
          <cell r="K803">
            <v>0</v>
          </cell>
          <cell r="M803">
            <v>0</v>
          </cell>
        </row>
        <row r="804">
          <cell r="F804">
            <v>0</v>
          </cell>
          <cell r="I804">
            <v>0</v>
          </cell>
          <cell r="K804">
            <v>0</v>
          </cell>
          <cell r="M804">
            <v>0</v>
          </cell>
        </row>
        <row r="805">
          <cell r="F805">
            <v>0</v>
          </cell>
          <cell r="I805">
            <v>0</v>
          </cell>
          <cell r="K805">
            <v>0</v>
          </cell>
          <cell r="M805">
            <v>0</v>
          </cell>
        </row>
        <row r="806">
          <cell r="F806">
            <v>0</v>
          </cell>
          <cell r="I806">
            <v>0</v>
          </cell>
          <cell r="K806">
            <v>0</v>
          </cell>
          <cell r="M806">
            <v>0</v>
          </cell>
        </row>
        <row r="807">
          <cell r="F807">
            <v>0</v>
          </cell>
          <cell r="I807">
            <v>0</v>
          </cell>
          <cell r="K807">
            <v>0</v>
          </cell>
          <cell r="M807">
            <v>0</v>
          </cell>
        </row>
        <row r="808">
          <cell r="F808">
            <v>0</v>
          </cell>
          <cell r="I808">
            <v>0</v>
          </cell>
          <cell r="K808">
            <v>0</v>
          </cell>
          <cell r="M808">
            <v>0</v>
          </cell>
        </row>
        <row r="809">
          <cell r="F809">
            <v>0</v>
          </cell>
          <cell r="I809">
            <v>0</v>
          </cell>
          <cell r="K809">
            <v>0</v>
          </cell>
          <cell r="M809">
            <v>0</v>
          </cell>
        </row>
        <row r="810">
          <cell r="F810">
            <v>0</v>
          </cell>
          <cell r="I810">
            <v>0</v>
          </cell>
          <cell r="K810">
            <v>0</v>
          </cell>
          <cell r="M810">
            <v>0</v>
          </cell>
        </row>
        <row r="811">
          <cell r="F811">
            <v>0</v>
          </cell>
          <cell r="I811">
            <v>0</v>
          </cell>
          <cell r="K811">
            <v>0</v>
          </cell>
          <cell r="M811">
            <v>0</v>
          </cell>
        </row>
        <row r="812">
          <cell r="F812">
            <v>0</v>
          </cell>
          <cell r="I812">
            <v>0</v>
          </cell>
          <cell r="K812">
            <v>0</v>
          </cell>
          <cell r="M812">
            <v>0</v>
          </cell>
        </row>
        <row r="813">
          <cell r="F813">
            <v>0</v>
          </cell>
          <cell r="I813">
            <v>0</v>
          </cell>
          <cell r="K813">
            <v>0</v>
          </cell>
          <cell r="M813">
            <v>0</v>
          </cell>
        </row>
        <row r="814">
          <cell r="F814">
            <v>0</v>
          </cell>
          <cell r="I814">
            <v>0</v>
          </cell>
          <cell r="K814">
            <v>0</v>
          </cell>
          <cell r="M814">
            <v>0</v>
          </cell>
        </row>
        <row r="815">
          <cell r="F815">
            <v>0</v>
          </cell>
          <cell r="I815">
            <v>0</v>
          </cell>
          <cell r="K815">
            <v>0</v>
          </cell>
          <cell r="M815">
            <v>0</v>
          </cell>
        </row>
        <row r="816">
          <cell r="F816">
            <v>0</v>
          </cell>
          <cell r="I816">
            <v>0</v>
          </cell>
          <cell r="K816">
            <v>0</v>
          </cell>
          <cell r="M816">
            <v>0</v>
          </cell>
        </row>
        <row r="817">
          <cell r="F817">
            <v>0</v>
          </cell>
          <cell r="I817">
            <v>0</v>
          </cell>
          <cell r="K817">
            <v>0</v>
          </cell>
          <cell r="M817">
            <v>0</v>
          </cell>
        </row>
        <row r="818">
          <cell r="F818">
            <v>0</v>
          </cell>
          <cell r="I818">
            <v>0</v>
          </cell>
          <cell r="K818">
            <v>0</v>
          </cell>
          <cell r="M818">
            <v>0</v>
          </cell>
        </row>
        <row r="819">
          <cell r="F819">
            <v>0</v>
          </cell>
          <cell r="I819">
            <v>0</v>
          </cell>
          <cell r="K819">
            <v>0</v>
          </cell>
          <cell r="M819">
            <v>0</v>
          </cell>
        </row>
        <row r="820">
          <cell r="F820">
            <v>0</v>
          </cell>
          <cell r="I820">
            <v>0</v>
          </cell>
          <cell r="K820">
            <v>0</v>
          </cell>
          <cell r="M820">
            <v>0</v>
          </cell>
        </row>
        <row r="821">
          <cell r="F821">
            <v>0</v>
          </cell>
          <cell r="I821">
            <v>0</v>
          </cell>
          <cell r="K821">
            <v>0</v>
          </cell>
          <cell r="M821">
            <v>0</v>
          </cell>
        </row>
        <row r="822">
          <cell r="F822">
            <v>0</v>
          </cell>
          <cell r="I822">
            <v>0</v>
          </cell>
          <cell r="K822">
            <v>0</v>
          </cell>
          <cell r="M822">
            <v>0</v>
          </cell>
        </row>
        <row r="823">
          <cell r="F823">
            <v>0</v>
          </cell>
          <cell r="I823">
            <v>0</v>
          </cell>
          <cell r="K823">
            <v>0</v>
          </cell>
          <cell r="M823">
            <v>0</v>
          </cell>
        </row>
        <row r="824">
          <cell r="F824">
            <v>0</v>
          </cell>
          <cell r="I824">
            <v>0</v>
          </cell>
          <cell r="K824">
            <v>0</v>
          </cell>
          <cell r="M824">
            <v>0</v>
          </cell>
        </row>
        <row r="825">
          <cell r="F825">
            <v>0</v>
          </cell>
          <cell r="I825">
            <v>0</v>
          </cell>
          <cell r="K825">
            <v>0</v>
          </cell>
          <cell r="M825">
            <v>0</v>
          </cell>
        </row>
        <row r="826">
          <cell r="F826">
            <v>0</v>
          </cell>
          <cell r="I826">
            <v>0</v>
          </cell>
          <cell r="K826">
            <v>0</v>
          </cell>
          <cell r="M826">
            <v>0</v>
          </cell>
        </row>
        <row r="827">
          <cell r="F827">
            <v>0</v>
          </cell>
          <cell r="I827">
            <v>0</v>
          </cell>
          <cell r="K827">
            <v>0</v>
          </cell>
          <cell r="M827">
            <v>0</v>
          </cell>
        </row>
        <row r="828">
          <cell r="F828">
            <v>0</v>
          </cell>
          <cell r="I828">
            <v>0</v>
          </cell>
          <cell r="K828">
            <v>0</v>
          </cell>
          <cell r="M828">
            <v>0</v>
          </cell>
        </row>
        <row r="829">
          <cell r="F829">
            <v>0</v>
          </cell>
          <cell r="I829">
            <v>0</v>
          </cell>
          <cell r="K829">
            <v>0</v>
          </cell>
          <cell r="M829">
            <v>0</v>
          </cell>
        </row>
        <row r="830">
          <cell r="F830">
            <v>0</v>
          </cell>
          <cell r="I830">
            <v>0</v>
          </cell>
          <cell r="K830">
            <v>0</v>
          </cell>
          <cell r="M830">
            <v>0</v>
          </cell>
        </row>
        <row r="831">
          <cell r="F831">
            <v>0</v>
          </cell>
          <cell r="I831">
            <v>0</v>
          </cell>
          <cell r="K831">
            <v>0</v>
          </cell>
          <cell r="M831">
            <v>0</v>
          </cell>
        </row>
        <row r="832">
          <cell r="F832">
            <v>0</v>
          </cell>
          <cell r="I832">
            <v>0</v>
          </cell>
          <cell r="K832">
            <v>0</v>
          </cell>
          <cell r="M832">
            <v>0</v>
          </cell>
        </row>
        <row r="833">
          <cell r="F833">
            <v>0</v>
          </cell>
          <cell r="I833">
            <v>0</v>
          </cell>
          <cell r="K833">
            <v>0</v>
          </cell>
          <cell r="M833">
            <v>0</v>
          </cell>
        </row>
        <row r="834">
          <cell r="F834">
            <v>0</v>
          </cell>
          <cell r="I834">
            <v>0</v>
          </cell>
          <cell r="K834">
            <v>0</v>
          </cell>
          <cell r="M834">
            <v>0</v>
          </cell>
        </row>
        <row r="835">
          <cell r="F835">
            <v>0</v>
          </cell>
          <cell r="I835">
            <v>0</v>
          </cell>
          <cell r="K835">
            <v>0</v>
          </cell>
          <cell r="M835">
            <v>0</v>
          </cell>
        </row>
        <row r="836">
          <cell r="F836">
            <v>0</v>
          </cell>
          <cell r="I836">
            <v>0</v>
          </cell>
          <cell r="K836">
            <v>0</v>
          </cell>
          <cell r="M836">
            <v>0</v>
          </cell>
        </row>
        <row r="837">
          <cell r="F837">
            <v>0</v>
          </cell>
          <cell r="I837">
            <v>0</v>
          </cell>
          <cell r="K837">
            <v>0</v>
          </cell>
          <cell r="M837">
            <v>0</v>
          </cell>
        </row>
        <row r="838">
          <cell r="F838">
            <v>0</v>
          </cell>
          <cell r="I838">
            <v>0</v>
          </cell>
          <cell r="K838">
            <v>0</v>
          </cell>
          <cell r="M838">
            <v>0</v>
          </cell>
        </row>
        <row r="839">
          <cell r="F839">
            <v>0</v>
          </cell>
          <cell r="I839">
            <v>0</v>
          </cell>
          <cell r="K839">
            <v>0</v>
          </cell>
          <cell r="M839">
            <v>0</v>
          </cell>
        </row>
        <row r="840">
          <cell r="F840">
            <v>0</v>
          </cell>
          <cell r="I840">
            <v>0</v>
          </cell>
          <cell r="K840">
            <v>0</v>
          </cell>
          <cell r="M840">
            <v>0</v>
          </cell>
        </row>
        <row r="841">
          <cell r="F841">
            <v>0</v>
          </cell>
          <cell r="I841">
            <v>0</v>
          </cell>
          <cell r="K841">
            <v>0</v>
          </cell>
          <cell r="M841">
            <v>0</v>
          </cell>
        </row>
        <row r="842">
          <cell r="F842">
            <v>0</v>
          </cell>
          <cell r="I842">
            <v>0</v>
          </cell>
          <cell r="K842">
            <v>0</v>
          </cell>
          <cell r="M842">
            <v>0</v>
          </cell>
        </row>
        <row r="843">
          <cell r="F843">
            <v>0</v>
          </cell>
          <cell r="I843">
            <v>0</v>
          </cell>
          <cell r="K843">
            <v>0</v>
          </cell>
          <cell r="M843">
            <v>0</v>
          </cell>
        </row>
        <row r="844">
          <cell r="F844">
            <v>0</v>
          </cell>
          <cell r="I844">
            <v>0</v>
          </cell>
          <cell r="K844">
            <v>0</v>
          </cell>
          <cell r="M844">
            <v>0</v>
          </cell>
        </row>
        <row r="845">
          <cell r="F845">
            <v>0</v>
          </cell>
          <cell r="I845">
            <v>0</v>
          </cell>
          <cell r="K845">
            <v>0</v>
          </cell>
          <cell r="M845">
            <v>0</v>
          </cell>
        </row>
        <row r="846">
          <cell r="F846">
            <v>0</v>
          </cell>
          <cell r="I846">
            <v>0</v>
          </cell>
          <cell r="K846">
            <v>0</v>
          </cell>
          <cell r="M846">
            <v>0</v>
          </cell>
        </row>
        <row r="847">
          <cell r="F847">
            <v>0</v>
          </cell>
          <cell r="I847">
            <v>0</v>
          </cell>
          <cell r="K847">
            <v>0</v>
          </cell>
          <cell r="M847">
            <v>0</v>
          </cell>
        </row>
        <row r="848">
          <cell r="F848">
            <v>0</v>
          </cell>
          <cell r="I848">
            <v>0</v>
          </cell>
          <cell r="K848">
            <v>0</v>
          </cell>
          <cell r="M848">
            <v>0</v>
          </cell>
        </row>
        <row r="849">
          <cell r="F849">
            <v>0</v>
          </cell>
          <cell r="I849">
            <v>0</v>
          </cell>
          <cell r="K849">
            <v>0</v>
          </cell>
          <cell r="M849">
            <v>0</v>
          </cell>
        </row>
        <row r="850">
          <cell r="F850">
            <v>0</v>
          </cell>
          <cell r="I850">
            <v>0</v>
          </cell>
          <cell r="K850">
            <v>0</v>
          </cell>
          <cell r="M850">
            <v>0</v>
          </cell>
        </row>
        <row r="851">
          <cell r="F851">
            <v>0</v>
          </cell>
          <cell r="I851">
            <v>0</v>
          </cell>
          <cell r="K851">
            <v>0</v>
          </cell>
          <cell r="M851">
            <v>0</v>
          </cell>
        </row>
        <row r="852">
          <cell r="F852">
            <v>0</v>
          </cell>
          <cell r="I852">
            <v>0</v>
          </cell>
          <cell r="K852">
            <v>0</v>
          </cell>
          <cell r="M852">
            <v>0</v>
          </cell>
        </row>
        <row r="853">
          <cell r="F853">
            <v>0</v>
          </cell>
          <cell r="I853">
            <v>0</v>
          </cell>
          <cell r="K853">
            <v>0</v>
          </cell>
          <cell r="M853">
            <v>0</v>
          </cell>
        </row>
        <row r="854">
          <cell r="F854">
            <v>0</v>
          </cell>
          <cell r="I854">
            <v>0</v>
          </cell>
          <cell r="K854">
            <v>0</v>
          </cell>
          <cell r="M854">
            <v>0</v>
          </cell>
        </row>
        <row r="855">
          <cell r="F855">
            <v>0</v>
          </cell>
          <cell r="I855">
            <v>0</v>
          </cell>
          <cell r="K855">
            <v>0</v>
          </cell>
          <cell r="M855">
            <v>0</v>
          </cell>
        </row>
        <row r="856">
          <cell r="F856">
            <v>0</v>
          </cell>
          <cell r="I856">
            <v>0</v>
          </cell>
          <cell r="K856">
            <v>0</v>
          </cell>
          <cell r="M856">
            <v>0</v>
          </cell>
        </row>
        <row r="857">
          <cell r="F857">
            <v>0</v>
          </cell>
          <cell r="I857">
            <v>0</v>
          </cell>
          <cell r="K857">
            <v>0</v>
          </cell>
          <cell r="M857">
            <v>0</v>
          </cell>
        </row>
        <row r="858">
          <cell r="F858">
            <v>0</v>
          </cell>
          <cell r="I858">
            <v>0</v>
          </cell>
          <cell r="K858">
            <v>0</v>
          </cell>
          <cell r="M858">
            <v>0</v>
          </cell>
        </row>
        <row r="859">
          <cell r="F859">
            <v>0</v>
          </cell>
          <cell r="I859">
            <v>0</v>
          </cell>
          <cell r="K859">
            <v>0</v>
          </cell>
          <cell r="M859">
            <v>0</v>
          </cell>
        </row>
        <row r="860">
          <cell r="F860">
            <v>0</v>
          </cell>
          <cell r="I860">
            <v>0</v>
          </cell>
          <cell r="K860">
            <v>0</v>
          </cell>
          <cell r="M860">
            <v>0</v>
          </cell>
        </row>
        <row r="861">
          <cell r="F861">
            <v>0</v>
          </cell>
          <cell r="I861">
            <v>0</v>
          </cell>
          <cell r="K861">
            <v>0</v>
          </cell>
          <cell r="M861">
            <v>0</v>
          </cell>
        </row>
        <row r="862">
          <cell r="F862">
            <v>0</v>
          </cell>
          <cell r="I862">
            <v>0</v>
          </cell>
          <cell r="K862">
            <v>0</v>
          </cell>
          <cell r="M862">
            <v>0</v>
          </cell>
        </row>
        <row r="863">
          <cell r="F863">
            <v>0</v>
          </cell>
          <cell r="I863">
            <v>0</v>
          </cell>
          <cell r="K863">
            <v>0</v>
          </cell>
          <cell r="M863">
            <v>0</v>
          </cell>
        </row>
        <row r="864">
          <cell r="F864">
            <v>0</v>
          </cell>
          <cell r="I864">
            <v>0</v>
          </cell>
          <cell r="K864">
            <v>0</v>
          </cell>
          <cell r="M864">
            <v>0</v>
          </cell>
        </row>
        <row r="865">
          <cell r="F865">
            <v>0</v>
          </cell>
          <cell r="I865">
            <v>0</v>
          </cell>
          <cell r="K865">
            <v>0</v>
          </cell>
          <cell r="M865">
            <v>0</v>
          </cell>
        </row>
        <row r="866">
          <cell r="F866">
            <v>0</v>
          </cell>
          <cell r="I866">
            <v>0</v>
          </cell>
          <cell r="K866">
            <v>0</v>
          </cell>
          <cell r="M866">
            <v>0</v>
          </cell>
        </row>
        <row r="867">
          <cell r="F867">
            <v>0</v>
          </cell>
          <cell r="I867">
            <v>0</v>
          </cell>
          <cell r="K867">
            <v>0</v>
          </cell>
          <cell r="M867">
            <v>0</v>
          </cell>
        </row>
        <row r="868">
          <cell r="F868">
            <v>0</v>
          </cell>
          <cell r="I868">
            <v>0</v>
          </cell>
          <cell r="K868">
            <v>0</v>
          </cell>
          <cell r="M868">
            <v>0</v>
          </cell>
        </row>
        <row r="869">
          <cell r="F869">
            <v>0</v>
          </cell>
          <cell r="I869">
            <v>0</v>
          </cell>
          <cell r="K869">
            <v>0</v>
          </cell>
          <cell r="M869">
            <v>0</v>
          </cell>
        </row>
        <row r="870">
          <cell r="F870">
            <v>0</v>
          </cell>
          <cell r="I870">
            <v>0</v>
          </cell>
          <cell r="K870">
            <v>0</v>
          </cell>
          <cell r="M870">
            <v>0</v>
          </cell>
        </row>
        <row r="871">
          <cell r="F871">
            <v>0</v>
          </cell>
          <cell r="I871">
            <v>0</v>
          </cell>
          <cell r="K871">
            <v>0</v>
          </cell>
          <cell r="M871">
            <v>0</v>
          </cell>
        </row>
        <row r="872">
          <cell r="F872">
            <v>0</v>
          </cell>
          <cell r="I872">
            <v>0</v>
          </cell>
          <cell r="K872">
            <v>0</v>
          </cell>
          <cell r="M872">
            <v>0</v>
          </cell>
        </row>
        <row r="873">
          <cell r="F873">
            <v>0</v>
          </cell>
          <cell r="I873">
            <v>0</v>
          </cell>
          <cell r="K873">
            <v>0</v>
          </cell>
          <cell r="M873">
            <v>0</v>
          </cell>
        </row>
        <row r="874">
          <cell r="F874">
            <v>0</v>
          </cell>
          <cell r="I874">
            <v>0</v>
          </cell>
          <cell r="K874">
            <v>0</v>
          </cell>
          <cell r="M874">
            <v>0</v>
          </cell>
        </row>
        <row r="875">
          <cell r="F875">
            <v>0</v>
          </cell>
          <cell r="I875">
            <v>0</v>
          </cell>
          <cell r="K875">
            <v>0</v>
          </cell>
          <cell r="M875">
            <v>0</v>
          </cell>
        </row>
        <row r="876">
          <cell r="F876">
            <v>0</v>
          </cell>
          <cell r="I876">
            <v>0</v>
          </cell>
          <cell r="K876">
            <v>0</v>
          </cell>
          <cell r="M876">
            <v>0</v>
          </cell>
        </row>
        <row r="877">
          <cell r="F877">
            <v>0</v>
          </cell>
          <cell r="I877">
            <v>0</v>
          </cell>
          <cell r="K877">
            <v>0</v>
          </cell>
          <cell r="M877">
            <v>0</v>
          </cell>
        </row>
        <row r="878">
          <cell r="F878">
            <v>0</v>
          </cell>
          <cell r="I878">
            <v>0</v>
          </cell>
          <cell r="K878">
            <v>0</v>
          </cell>
          <cell r="M878">
            <v>0</v>
          </cell>
        </row>
        <row r="879">
          <cell r="F879">
            <v>0</v>
          </cell>
          <cell r="I879">
            <v>0</v>
          </cell>
          <cell r="K879">
            <v>0</v>
          </cell>
          <cell r="M879">
            <v>0</v>
          </cell>
        </row>
        <row r="880">
          <cell r="F880">
            <v>0</v>
          </cell>
          <cell r="I880">
            <v>0</v>
          </cell>
          <cell r="K880">
            <v>0</v>
          </cell>
          <cell r="M880">
            <v>0</v>
          </cell>
        </row>
        <row r="881">
          <cell r="F881">
            <v>0</v>
          </cell>
          <cell r="I881">
            <v>0</v>
          </cell>
          <cell r="K881">
            <v>0</v>
          </cell>
          <cell r="M881">
            <v>0</v>
          </cell>
        </row>
        <row r="882">
          <cell r="F882">
            <v>0</v>
          </cell>
          <cell r="I882">
            <v>0</v>
          </cell>
          <cell r="K882">
            <v>0</v>
          </cell>
          <cell r="M882">
            <v>0</v>
          </cell>
        </row>
        <row r="883">
          <cell r="F883">
            <v>0</v>
          </cell>
          <cell r="I883">
            <v>0</v>
          </cell>
          <cell r="K883">
            <v>0</v>
          </cell>
          <cell r="M883">
            <v>0</v>
          </cell>
        </row>
        <row r="884">
          <cell r="F884">
            <v>0</v>
          </cell>
          <cell r="I884">
            <v>0</v>
          </cell>
          <cell r="K884">
            <v>0</v>
          </cell>
          <cell r="M884">
            <v>0</v>
          </cell>
        </row>
        <row r="885">
          <cell r="F885">
            <v>0</v>
          </cell>
          <cell r="I885">
            <v>0</v>
          </cell>
          <cell r="K885">
            <v>0</v>
          </cell>
          <cell r="M885">
            <v>0</v>
          </cell>
        </row>
        <row r="886">
          <cell r="F886">
            <v>0</v>
          </cell>
          <cell r="I886">
            <v>0</v>
          </cell>
          <cell r="K886">
            <v>0</v>
          </cell>
          <cell r="M886">
            <v>0</v>
          </cell>
        </row>
        <row r="887">
          <cell r="F887">
            <v>0</v>
          </cell>
          <cell r="I887">
            <v>0</v>
          </cell>
          <cell r="K887">
            <v>0</v>
          </cell>
          <cell r="M887">
            <v>0</v>
          </cell>
        </row>
        <row r="888">
          <cell r="F888">
            <v>0</v>
          </cell>
          <cell r="I888">
            <v>0</v>
          </cell>
          <cell r="K888">
            <v>0</v>
          </cell>
          <cell r="M888">
            <v>0</v>
          </cell>
        </row>
        <row r="889">
          <cell r="F889">
            <v>0</v>
          </cell>
          <cell r="I889">
            <v>0</v>
          </cell>
          <cell r="K889">
            <v>0</v>
          </cell>
          <cell r="M889">
            <v>0</v>
          </cell>
        </row>
        <row r="890">
          <cell r="F890">
            <v>0</v>
          </cell>
          <cell r="I890">
            <v>0</v>
          </cell>
          <cell r="K890">
            <v>0</v>
          </cell>
          <cell r="M890">
            <v>0</v>
          </cell>
        </row>
        <row r="891">
          <cell r="F891">
            <v>0</v>
          </cell>
          <cell r="I891">
            <v>0</v>
          </cell>
          <cell r="K891">
            <v>0</v>
          </cell>
          <cell r="M891">
            <v>0</v>
          </cell>
        </row>
        <row r="892">
          <cell r="F892">
            <v>0</v>
          </cell>
          <cell r="I892">
            <v>0</v>
          </cell>
          <cell r="K892">
            <v>0</v>
          </cell>
          <cell r="M892">
            <v>0</v>
          </cell>
        </row>
        <row r="893">
          <cell r="F893">
            <v>0</v>
          </cell>
          <cell r="I893">
            <v>0</v>
          </cell>
          <cell r="K893">
            <v>0</v>
          </cell>
          <cell r="M893">
            <v>0</v>
          </cell>
        </row>
        <row r="894">
          <cell r="F894">
            <v>0</v>
          </cell>
          <cell r="I894">
            <v>0</v>
          </cell>
          <cell r="K894">
            <v>0</v>
          </cell>
          <cell r="M894">
            <v>0</v>
          </cell>
        </row>
        <row r="895">
          <cell r="F895">
            <v>0</v>
          </cell>
          <cell r="I895">
            <v>0</v>
          </cell>
          <cell r="K895">
            <v>0</v>
          </cell>
          <cell r="M895">
            <v>0</v>
          </cell>
        </row>
        <row r="896">
          <cell r="F896">
            <v>0</v>
          </cell>
          <cell r="I896">
            <v>0</v>
          </cell>
          <cell r="K896">
            <v>0</v>
          </cell>
          <cell r="M896">
            <v>0</v>
          </cell>
        </row>
        <row r="897">
          <cell r="F897">
            <v>0</v>
          </cell>
          <cell r="I897">
            <v>0</v>
          </cell>
          <cell r="K897">
            <v>0</v>
          </cell>
          <cell r="M897">
            <v>0</v>
          </cell>
        </row>
        <row r="898">
          <cell r="F898">
            <v>0</v>
          </cell>
          <cell r="I898">
            <v>0</v>
          </cell>
          <cell r="K898">
            <v>0</v>
          </cell>
          <cell r="M898">
            <v>0</v>
          </cell>
        </row>
        <row r="899">
          <cell r="F899">
            <v>0</v>
          </cell>
          <cell r="I899">
            <v>0</v>
          </cell>
          <cell r="K899">
            <v>0</v>
          </cell>
          <cell r="M899">
            <v>0</v>
          </cell>
        </row>
        <row r="900">
          <cell r="F900">
            <v>0</v>
          </cell>
          <cell r="I900">
            <v>0</v>
          </cell>
          <cell r="K900">
            <v>0</v>
          </cell>
          <cell r="M900">
            <v>0</v>
          </cell>
        </row>
        <row r="901">
          <cell r="F901">
            <v>0</v>
          </cell>
          <cell r="I901">
            <v>0</v>
          </cell>
          <cell r="K901">
            <v>0</v>
          </cell>
          <cell r="M901">
            <v>0</v>
          </cell>
        </row>
        <row r="902">
          <cell r="F902">
            <v>0</v>
          </cell>
          <cell r="I902">
            <v>0</v>
          </cell>
          <cell r="K902">
            <v>0</v>
          </cell>
          <cell r="M902">
            <v>0</v>
          </cell>
        </row>
        <row r="903">
          <cell r="F903">
            <v>0</v>
          </cell>
          <cell r="I903">
            <v>0</v>
          </cell>
          <cell r="K903">
            <v>0</v>
          </cell>
          <cell r="M903">
            <v>0</v>
          </cell>
        </row>
        <row r="904">
          <cell r="F904">
            <v>0</v>
          </cell>
          <cell r="I904">
            <v>0</v>
          </cell>
          <cell r="K904">
            <v>0</v>
          </cell>
          <cell r="M904">
            <v>0</v>
          </cell>
        </row>
        <row r="905">
          <cell r="F905">
            <v>0</v>
          </cell>
          <cell r="I905">
            <v>0</v>
          </cell>
          <cell r="K905">
            <v>0</v>
          </cell>
          <cell r="M905">
            <v>0</v>
          </cell>
        </row>
        <row r="906">
          <cell r="F906">
            <v>0</v>
          </cell>
          <cell r="I906">
            <v>0</v>
          </cell>
          <cell r="K906">
            <v>0</v>
          </cell>
          <cell r="M906">
            <v>0</v>
          </cell>
        </row>
        <row r="907">
          <cell r="F907">
            <v>0</v>
          </cell>
          <cell r="I907">
            <v>0</v>
          </cell>
          <cell r="K907">
            <v>0</v>
          </cell>
          <cell r="M907">
            <v>0</v>
          </cell>
        </row>
        <row r="908">
          <cell r="F908">
            <v>0</v>
          </cell>
          <cell r="I908">
            <v>0</v>
          </cell>
          <cell r="K908">
            <v>0</v>
          </cell>
          <cell r="M908">
            <v>0</v>
          </cell>
        </row>
        <row r="909">
          <cell r="F909">
            <v>0</v>
          </cell>
          <cell r="I909">
            <v>0</v>
          </cell>
          <cell r="K909">
            <v>0</v>
          </cell>
          <cell r="M909">
            <v>0</v>
          </cell>
        </row>
        <row r="910">
          <cell r="F910">
            <v>0</v>
          </cell>
          <cell r="I910">
            <v>0</v>
          </cell>
          <cell r="K910">
            <v>0</v>
          </cell>
          <cell r="M910">
            <v>0</v>
          </cell>
        </row>
        <row r="911">
          <cell r="F911">
            <v>0</v>
          </cell>
          <cell r="I911">
            <v>0</v>
          </cell>
          <cell r="K911">
            <v>0</v>
          </cell>
          <cell r="M911">
            <v>0</v>
          </cell>
        </row>
        <row r="912">
          <cell r="F912">
            <v>0</v>
          </cell>
          <cell r="I912">
            <v>0</v>
          </cell>
          <cell r="K912">
            <v>0</v>
          </cell>
          <cell r="M912">
            <v>0</v>
          </cell>
        </row>
        <row r="913">
          <cell r="F913">
            <v>0</v>
          </cell>
          <cell r="I913">
            <v>0</v>
          </cell>
          <cell r="K913">
            <v>0</v>
          </cell>
          <cell r="M913">
            <v>0</v>
          </cell>
        </row>
        <row r="914">
          <cell r="F914">
            <v>0</v>
          </cell>
          <cell r="I914">
            <v>0</v>
          </cell>
          <cell r="K914">
            <v>0</v>
          </cell>
          <cell r="M914">
            <v>0</v>
          </cell>
        </row>
        <row r="915">
          <cell r="F915">
            <v>0</v>
          </cell>
          <cell r="I915">
            <v>0</v>
          </cell>
          <cell r="K915">
            <v>0</v>
          </cell>
          <cell r="M915">
            <v>0</v>
          </cell>
        </row>
        <row r="916">
          <cell r="F916">
            <v>0</v>
          </cell>
          <cell r="I916">
            <v>0</v>
          </cell>
          <cell r="K916">
            <v>0</v>
          </cell>
          <cell r="M916">
            <v>0</v>
          </cell>
        </row>
        <row r="917">
          <cell r="F917">
            <v>0</v>
          </cell>
          <cell r="I917">
            <v>0</v>
          </cell>
          <cell r="K917">
            <v>0</v>
          </cell>
          <cell r="M917">
            <v>0</v>
          </cell>
        </row>
        <row r="918">
          <cell r="F918">
            <v>0</v>
          </cell>
          <cell r="I918">
            <v>0</v>
          </cell>
          <cell r="K918">
            <v>0</v>
          </cell>
          <cell r="M918">
            <v>0</v>
          </cell>
        </row>
        <row r="919">
          <cell r="F919">
            <v>0</v>
          </cell>
          <cell r="I919">
            <v>0</v>
          </cell>
          <cell r="K919">
            <v>0</v>
          </cell>
          <cell r="M919">
            <v>0</v>
          </cell>
        </row>
        <row r="920">
          <cell r="F920">
            <v>0</v>
          </cell>
          <cell r="I920">
            <v>0</v>
          </cell>
          <cell r="K920">
            <v>0</v>
          </cell>
          <cell r="M920">
            <v>0</v>
          </cell>
        </row>
        <row r="921">
          <cell r="F921">
            <v>0</v>
          </cell>
          <cell r="I921">
            <v>0</v>
          </cell>
          <cell r="K921">
            <v>0</v>
          </cell>
          <cell r="M921">
            <v>0</v>
          </cell>
        </row>
        <row r="922">
          <cell r="F922">
            <v>0</v>
          </cell>
          <cell r="I922">
            <v>0</v>
          </cell>
          <cell r="K922">
            <v>0</v>
          </cell>
          <cell r="M922">
            <v>0</v>
          </cell>
        </row>
        <row r="923">
          <cell r="F923">
            <v>0</v>
          </cell>
          <cell r="I923">
            <v>0</v>
          </cell>
          <cell r="K923">
            <v>0</v>
          </cell>
          <cell r="M923">
            <v>0</v>
          </cell>
        </row>
        <row r="924">
          <cell r="F924">
            <v>0</v>
          </cell>
          <cell r="I924">
            <v>0</v>
          </cell>
          <cell r="K924">
            <v>0</v>
          </cell>
          <cell r="M924">
            <v>0</v>
          </cell>
        </row>
        <row r="925">
          <cell r="F925">
            <v>0</v>
          </cell>
          <cell r="I925">
            <v>0</v>
          </cell>
          <cell r="K925">
            <v>0</v>
          </cell>
          <cell r="M925">
            <v>0</v>
          </cell>
        </row>
        <row r="926">
          <cell r="F926">
            <v>0</v>
          </cell>
          <cell r="I926">
            <v>0</v>
          </cell>
          <cell r="K926">
            <v>0</v>
          </cell>
          <cell r="M926">
            <v>0</v>
          </cell>
        </row>
        <row r="927">
          <cell r="F927">
            <v>0</v>
          </cell>
          <cell r="I927">
            <v>0</v>
          </cell>
          <cell r="K927">
            <v>0</v>
          </cell>
          <cell r="M927">
            <v>0</v>
          </cell>
        </row>
        <row r="928">
          <cell r="F928">
            <v>0</v>
          </cell>
          <cell r="I928">
            <v>0</v>
          </cell>
          <cell r="K928">
            <v>0</v>
          </cell>
          <cell r="M928">
            <v>0</v>
          </cell>
        </row>
        <row r="929">
          <cell r="F929">
            <v>0</v>
          </cell>
          <cell r="I929">
            <v>0</v>
          </cell>
          <cell r="K929">
            <v>0</v>
          </cell>
          <cell r="M929">
            <v>0</v>
          </cell>
        </row>
        <row r="930">
          <cell r="F930">
            <v>0</v>
          </cell>
          <cell r="I930">
            <v>0</v>
          </cell>
          <cell r="K930">
            <v>0</v>
          </cell>
          <cell r="M930">
            <v>0</v>
          </cell>
        </row>
        <row r="931">
          <cell r="F931">
            <v>0</v>
          </cell>
          <cell r="I931">
            <v>0</v>
          </cell>
          <cell r="K931">
            <v>0</v>
          </cell>
          <cell r="M931">
            <v>0</v>
          </cell>
        </row>
        <row r="932">
          <cell r="F932">
            <v>0</v>
          </cell>
          <cell r="I932">
            <v>0</v>
          </cell>
          <cell r="K932">
            <v>0</v>
          </cell>
          <cell r="M932">
            <v>0</v>
          </cell>
        </row>
        <row r="933">
          <cell r="F933">
            <v>0</v>
          </cell>
          <cell r="I933">
            <v>0</v>
          </cell>
          <cell r="K933">
            <v>0</v>
          </cell>
          <cell r="M933">
            <v>0</v>
          </cell>
        </row>
        <row r="934">
          <cell r="F934">
            <v>0</v>
          </cell>
          <cell r="I934">
            <v>0</v>
          </cell>
          <cell r="K934">
            <v>0</v>
          </cell>
          <cell r="M934">
            <v>0</v>
          </cell>
        </row>
        <row r="935">
          <cell r="F935">
            <v>0</v>
          </cell>
          <cell r="I935">
            <v>0</v>
          </cell>
          <cell r="K935">
            <v>0</v>
          </cell>
          <cell r="M935">
            <v>0</v>
          </cell>
        </row>
        <row r="936">
          <cell r="F936">
            <v>0</v>
          </cell>
          <cell r="I936">
            <v>0</v>
          </cell>
          <cell r="K936">
            <v>0</v>
          </cell>
          <cell r="M936">
            <v>0</v>
          </cell>
        </row>
        <row r="937">
          <cell r="F937">
            <v>0</v>
          </cell>
          <cell r="I937">
            <v>0</v>
          </cell>
          <cell r="K937">
            <v>0</v>
          </cell>
          <cell r="M937">
            <v>0</v>
          </cell>
        </row>
        <row r="938">
          <cell r="F938">
            <v>0</v>
          </cell>
          <cell r="I938">
            <v>0</v>
          </cell>
          <cell r="K938">
            <v>0</v>
          </cell>
          <cell r="M938">
            <v>0</v>
          </cell>
        </row>
        <row r="939">
          <cell r="F939">
            <v>0</v>
          </cell>
          <cell r="I939">
            <v>0</v>
          </cell>
          <cell r="K939">
            <v>0</v>
          </cell>
          <cell r="M939">
            <v>0</v>
          </cell>
        </row>
        <row r="940">
          <cell r="F940">
            <v>0</v>
          </cell>
          <cell r="I940">
            <v>0</v>
          </cell>
          <cell r="K940">
            <v>0</v>
          </cell>
          <cell r="M940">
            <v>0</v>
          </cell>
        </row>
        <row r="941">
          <cell r="F941">
            <v>0</v>
          </cell>
          <cell r="I941">
            <v>0</v>
          </cell>
          <cell r="K941">
            <v>0</v>
          </cell>
          <cell r="M941">
            <v>0</v>
          </cell>
        </row>
        <row r="942">
          <cell r="F942">
            <v>0</v>
          </cell>
          <cell r="I942">
            <v>0</v>
          </cell>
          <cell r="K942">
            <v>0</v>
          </cell>
          <cell r="M942">
            <v>0</v>
          </cell>
        </row>
        <row r="943">
          <cell r="F943">
            <v>0</v>
          </cell>
          <cell r="I943">
            <v>0</v>
          </cell>
          <cell r="K943">
            <v>0</v>
          </cell>
          <cell r="M943">
            <v>0</v>
          </cell>
        </row>
        <row r="944">
          <cell r="F944">
            <v>0</v>
          </cell>
          <cell r="I944">
            <v>0</v>
          </cell>
          <cell r="K944">
            <v>0</v>
          </cell>
          <cell r="M944">
            <v>0</v>
          </cell>
        </row>
        <row r="945">
          <cell r="F945">
            <v>0</v>
          </cell>
          <cell r="I945">
            <v>0</v>
          </cell>
          <cell r="K945">
            <v>0</v>
          </cell>
          <cell r="M945">
            <v>0</v>
          </cell>
        </row>
        <row r="946">
          <cell r="F946">
            <v>0</v>
          </cell>
          <cell r="I946">
            <v>0</v>
          </cell>
          <cell r="K946">
            <v>0</v>
          </cell>
          <cell r="M946">
            <v>0</v>
          </cell>
        </row>
        <row r="947">
          <cell r="F947">
            <v>0</v>
          </cell>
          <cell r="I947">
            <v>0</v>
          </cell>
          <cell r="K947">
            <v>0</v>
          </cell>
          <cell r="M947">
            <v>0</v>
          </cell>
        </row>
        <row r="948">
          <cell r="F948">
            <v>0</v>
          </cell>
          <cell r="I948">
            <v>0</v>
          </cell>
          <cell r="K948">
            <v>0</v>
          </cell>
          <cell r="M948">
            <v>0</v>
          </cell>
        </row>
        <row r="949">
          <cell r="F949">
            <v>0</v>
          </cell>
          <cell r="I949">
            <v>0</v>
          </cell>
          <cell r="K949">
            <v>0</v>
          </cell>
          <cell r="M949">
            <v>0</v>
          </cell>
        </row>
        <row r="950">
          <cell r="F950">
            <v>0</v>
          </cell>
          <cell r="I950">
            <v>0</v>
          </cell>
          <cell r="K950">
            <v>0</v>
          </cell>
          <cell r="M950">
            <v>0</v>
          </cell>
        </row>
        <row r="951">
          <cell r="F951">
            <v>0</v>
          </cell>
          <cell r="I951">
            <v>0</v>
          </cell>
          <cell r="K951">
            <v>0</v>
          </cell>
          <cell r="M951">
            <v>0</v>
          </cell>
        </row>
        <row r="952">
          <cell r="F952">
            <v>0</v>
          </cell>
          <cell r="I952">
            <v>0</v>
          </cell>
          <cell r="K952">
            <v>0</v>
          </cell>
          <cell r="M952">
            <v>0</v>
          </cell>
        </row>
        <row r="953">
          <cell r="F953">
            <v>0</v>
          </cell>
          <cell r="I953">
            <v>0</v>
          </cell>
          <cell r="K953">
            <v>0</v>
          </cell>
          <cell r="M953">
            <v>0</v>
          </cell>
        </row>
        <row r="954">
          <cell r="F954">
            <v>0</v>
          </cell>
          <cell r="I954">
            <v>0</v>
          </cell>
          <cell r="K954">
            <v>0</v>
          </cell>
          <cell r="M954">
            <v>0</v>
          </cell>
        </row>
        <row r="955">
          <cell r="F955">
            <v>0</v>
          </cell>
          <cell r="I955">
            <v>0</v>
          </cell>
          <cell r="K955">
            <v>0</v>
          </cell>
          <cell r="M955">
            <v>0</v>
          </cell>
        </row>
        <row r="956">
          <cell r="F956">
            <v>0</v>
          </cell>
          <cell r="I956">
            <v>0</v>
          </cell>
          <cell r="K956">
            <v>0</v>
          </cell>
          <cell r="M956">
            <v>0</v>
          </cell>
        </row>
        <row r="957">
          <cell r="F957">
            <v>0</v>
          </cell>
          <cell r="I957">
            <v>0</v>
          </cell>
          <cell r="K957">
            <v>0</v>
          </cell>
          <cell r="M957">
            <v>0</v>
          </cell>
        </row>
        <row r="958">
          <cell r="F958">
            <v>0</v>
          </cell>
          <cell r="I958">
            <v>0</v>
          </cell>
          <cell r="K958">
            <v>0</v>
          </cell>
          <cell r="M958">
            <v>0</v>
          </cell>
        </row>
        <row r="959">
          <cell r="F959">
            <v>0</v>
          </cell>
          <cell r="I959">
            <v>0</v>
          </cell>
          <cell r="K959">
            <v>0</v>
          </cell>
          <cell r="M959">
            <v>0</v>
          </cell>
        </row>
        <row r="960">
          <cell r="F960">
            <v>0</v>
          </cell>
          <cell r="I960">
            <v>0</v>
          </cell>
          <cell r="K960">
            <v>0</v>
          </cell>
          <cell r="M960">
            <v>0</v>
          </cell>
        </row>
        <row r="961">
          <cell r="F961">
            <v>0</v>
          </cell>
          <cell r="I961">
            <v>0</v>
          </cell>
          <cell r="K961">
            <v>0</v>
          </cell>
          <cell r="M961">
            <v>0</v>
          </cell>
        </row>
        <row r="962">
          <cell r="F962">
            <v>0</v>
          </cell>
          <cell r="I962">
            <v>0</v>
          </cell>
          <cell r="K962">
            <v>0</v>
          </cell>
          <cell r="M962">
            <v>0</v>
          </cell>
        </row>
        <row r="963">
          <cell r="F963">
            <v>0</v>
          </cell>
          <cell r="I963">
            <v>0</v>
          </cell>
          <cell r="K963">
            <v>0</v>
          </cell>
          <cell r="M963">
            <v>0</v>
          </cell>
        </row>
        <row r="964">
          <cell r="F964">
            <v>0</v>
          </cell>
          <cell r="I964">
            <v>0</v>
          </cell>
          <cell r="K964">
            <v>0</v>
          </cell>
          <cell r="M964">
            <v>0</v>
          </cell>
        </row>
        <row r="965">
          <cell r="F965">
            <v>0</v>
          </cell>
          <cell r="I965">
            <v>0</v>
          </cell>
          <cell r="K965">
            <v>0</v>
          </cell>
          <cell r="M965">
            <v>0</v>
          </cell>
        </row>
        <row r="966">
          <cell r="F966">
            <v>0</v>
          </cell>
          <cell r="I966">
            <v>0</v>
          </cell>
          <cell r="K966">
            <v>0</v>
          </cell>
          <cell r="M966">
            <v>0</v>
          </cell>
        </row>
        <row r="967">
          <cell r="F967">
            <v>0</v>
          </cell>
          <cell r="I967">
            <v>0</v>
          </cell>
          <cell r="K967">
            <v>0</v>
          </cell>
          <cell r="M967">
            <v>0</v>
          </cell>
        </row>
        <row r="968">
          <cell r="F968">
            <v>0</v>
          </cell>
          <cell r="I968">
            <v>0</v>
          </cell>
          <cell r="K968">
            <v>0</v>
          </cell>
          <cell r="M968">
            <v>0</v>
          </cell>
        </row>
        <row r="969">
          <cell r="F969">
            <v>0</v>
          </cell>
          <cell r="I969">
            <v>0</v>
          </cell>
          <cell r="K969">
            <v>0</v>
          </cell>
          <cell r="M969">
            <v>0</v>
          </cell>
        </row>
        <row r="970">
          <cell r="F970">
            <v>0</v>
          </cell>
          <cell r="I970">
            <v>0</v>
          </cell>
          <cell r="K970">
            <v>0</v>
          </cell>
          <cell r="M970">
            <v>0</v>
          </cell>
        </row>
        <row r="971">
          <cell r="F971">
            <v>0</v>
          </cell>
          <cell r="I971">
            <v>0</v>
          </cell>
          <cell r="K971">
            <v>0</v>
          </cell>
          <cell r="M971">
            <v>0</v>
          </cell>
        </row>
        <row r="972">
          <cell r="F972">
            <v>0</v>
          </cell>
          <cell r="I972">
            <v>0</v>
          </cell>
          <cell r="K972">
            <v>0</v>
          </cell>
          <cell r="M972">
            <v>0</v>
          </cell>
        </row>
        <row r="973">
          <cell r="F973">
            <v>0</v>
          </cell>
          <cell r="I973">
            <v>0</v>
          </cell>
          <cell r="K973">
            <v>0</v>
          </cell>
          <cell r="M973">
            <v>0</v>
          </cell>
        </row>
        <row r="974">
          <cell r="F974">
            <v>0</v>
          </cell>
          <cell r="I974">
            <v>0</v>
          </cell>
          <cell r="K974">
            <v>0</v>
          </cell>
          <cell r="M974">
            <v>0</v>
          </cell>
        </row>
        <row r="975">
          <cell r="F975">
            <v>0</v>
          </cell>
          <cell r="I975">
            <v>0</v>
          </cell>
          <cell r="K975">
            <v>0</v>
          </cell>
          <cell r="M975">
            <v>0</v>
          </cell>
        </row>
        <row r="976">
          <cell r="F976">
            <v>0</v>
          </cell>
          <cell r="I976">
            <v>0</v>
          </cell>
          <cell r="K976">
            <v>0</v>
          </cell>
          <cell r="M976">
            <v>0</v>
          </cell>
        </row>
        <row r="977">
          <cell r="F977">
            <v>0</v>
          </cell>
          <cell r="I977">
            <v>0</v>
          </cell>
          <cell r="K977">
            <v>0</v>
          </cell>
          <cell r="M977">
            <v>0</v>
          </cell>
        </row>
        <row r="978">
          <cell r="F978">
            <v>0</v>
          </cell>
          <cell r="I978">
            <v>0</v>
          </cell>
          <cell r="K978">
            <v>0</v>
          </cell>
          <cell r="M978">
            <v>0</v>
          </cell>
        </row>
        <row r="979">
          <cell r="F979">
            <v>0</v>
          </cell>
          <cell r="I979">
            <v>0</v>
          </cell>
          <cell r="K979">
            <v>0</v>
          </cell>
          <cell r="M979">
            <v>0</v>
          </cell>
        </row>
        <row r="980">
          <cell r="F980">
            <v>0</v>
          </cell>
          <cell r="I980">
            <v>0</v>
          </cell>
          <cell r="K980">
            <v>0</v>
          </cell>
          <cell r="M980">
            <v>0</v>
          </cell>
        </row>
        <row r="981">
          <cell r="F981">
            <v>0</v>
          </cell>
          <cell r="I981">
            <v>0</v>
          </cell>
          <cell r="K981">
            <v>0</v>
          </cell>
          <cell r="M981">
            <v>0</v>
          </cell>
        </row>
        <row r="982">
          <cell r="F982">
            <v>0</v>
          </cell>
          <cell r="I982">
            <v>0</v>
          </cell>
          <cell r="K982">
            <v>0</v>
          </cell>
          <cell r="M982">
            <v>0</v>
          </cell>
        </row>
        <row r="983">
          <cell r="F983">
            <v>0</v>
          </cell>
          <cell r="I983">
            <v>0</v>
          </cell>
          <cell r="K983">
            <v>0</v>
          </cell>
          <cell r="M983">
            <v>0</v>
          </cell>
        </row>
        <row r="984">
          <cell r="F984">
            <v>0</v>
          </cell>
          <cell r="I984">
            <v>0</v>
          </cell>
          <cell r="K984">
            <v>0</v>
          </cell>
          <cell r="M984">
            <v>0</v>
          </cell>
        </row>
        <row r="985">
          <cell r="F985">
            <v>0</v>
          </cell>
          <cell r="I985">
            <v>0</v>
          </cell>
          <cell r="K985">
            <v>0</v>
          </cell>
          <cell r="M985">
            <v>0</v>
          </cell>
        </row>
        <row r="986">
          <cell r="F986">
            <v>0</v>
          </cell>
          <cell r="I986">
            <v>0</v>
          </cell>
          <cell r="K986">
            <v>0</v>
          </cell>
          <cell r="M986">
            <v>0</v>
          </cell>
        </row>
        <row r="987">
          <cell r="F987">
            <v>0</v>
          </cell>
          <cell r="I987">
            <v>0</v>
          </cell>
          <cell r="K987">
            <v>0</v>
          </cell>
          <cell r="M987">
            <v>0</v>
          </cell>
        </row>
        <row r="988">
          <cell r="F988">
            <v>0</v>
          </cell>
          <cell r="I988">
            <v>0</v>
          </cell>
          <cell r="K988">
            <v>0</v>
          </cell>
          <cell r="M988">
            <v>0</v>
          </cell>
        </row>
        <row r="989">
          <cell r="F989">
            <v>0</v>
          </cell>
          <cell r="I989">
            <v>0</v>
          </cell>
          <cell r="K989">
            <v>0</v>
          </cell>
          <cell r="M989">
            <v>0</v>
          </cell>
        </row>
        <row r="990">
          <cell r="F990">
            <v>0</v>
          </cell>
          <cell r="I990">
            <v>0</v>
          </cell>
          <cell r="K990">
            <v>0</v>
          </cell>
          <cell r="M990">
            <v>0</v>
          </cell>
        </row>
        <row r="991">
          <cell r="F991">
            <v>0</v>
          </cell>
          <cell r="I991">
            <v>0</v>
          </cell>
          <cell r="K991">
            <v>0</v>
          </cell>
          <cell r="M991">
            <v>0</v>
          </cell>
        </row>
        <row r="992">
          <cell r="F992">
            <v>0</v>
          </cell>
          <cell r="I992">
            <v>0</v>
          </cell>
          <cell r="K992">
            <v>0</v>
          </cell>
          <cell r="M992">
            <v>0</v>
          </cell>
        </row>
        <row r="993">
          <cell r="F993">
            <v>0</v>
          </cell>
          <cell r="I993">
            <v>0</v>
          </cell>
          <cell r="K993">
            <v>0</v>
          </cell>
          <cell r="M993">
            <v>0</v>
          </cell>
        </row>
        <row r="994">
          <cell r="F994">
            <v>0</v>
          </cell>
          <cell r="I994">
            <v>0</v>
          </cell>
          <cell r="K994">
            <v>0</v>
          </cell>
          <cell r="M994">
            <v>0</v>
          </cell>
        </row>
        <row r="995">
          <cell r="F995">
            <v>0</v>
          </cell>
          <cell r="I995">
            <v>0</v>
          </cell>
          <cell r="K995">
            <v>0</v>
          </cell>
          <cell r="M995">
            <v>0</v>
          </cell>
        </row>
        <row r="996">
          <cell r="F996">
            <v>0</v>
          </cell>
          <cell r="I996">
            <v>0</v>
          </cell>
          <cell r="K996">
            <v>0</v>
          </cell>
          <cell r="M996">
            <v>0</v>
          </cell>
        </row>
        <row r="997">
          <cell r="F997">
            <v>0</v>
          </cell>
          <cell r="I997">
            <v>0</v>
          </cell>
          <cell r="K997">
            <v>0</v>
          </cell>
          <cell r="M997">
            <v>0</v>
          </cell>
        </row>
        <row r="998">
          <cell r="F998">
            <v>0</v>
          </cell>
          <cell r="I998">
            <v>0</v>
          </cell>
          <cell r="K998">
            <v>0</v>
          </cell>
          <cell r="M998">
            <v>0</v>
          </cell>
        </row>
        <row r="999">
          <cell r="F999">
            <v>0</v>
          </cell>
          <cell r="I999">
            <v>0</v>
          </cell>
          <cell r="K999">
            <v>0</v>
          </cell>
          <cell r="M999">
            <v>0</v>
          </cell>
        </row>
        <row r="1000">
          <cell r="F1000">
            <v>0</v>
          </cell>
          <cell r="I1000">
            <v>0</v>
          </cell>
          <cell r="K1000">
            <v>0</v>
          </cell>
          <cell r="M1000">
            <v>0</v>
          </cell>
        </row>
        <row r="1001">
          <cell r="F1001">
            <v>0</v>
          </cell>
          <cell r="I1001">
            <v>0</v>
          </cell>
          <cell r="K1001">
            <v>0</v>
          </cell>
          <cell r="M1001">
            <v>0</v>
          </cell>
        </row>
        <row r="1002">
          <cell r="F1002">
            <v>0</v>
          </cell>
          <cell r="I1002">
            <v>0</v>
          </cell>
          <cell r="K1002">
            <v>0</v>
          </cell>
          <cell r="M1002">
            <v>0</v>
          </cell>
        </row>
        <row r="1003">
          <cell r="F1003">
            <v>0</v>
          </cell>
          <cell r="I1003">
            <v>0</v>
          </cell>
          <cell r="K1003">
            <v>0</v>
          </cell>
          <cell r="M1003">
            <v>0</v>
          </cell>
        </row>
        <row r="1004">
          <cell r="F1004">
            <v>0</v>
          </cell>
          <cell r="I1004">
            <v>0</v>
          </cell>
          <cell r="K1004">
            <v>0</v>
          </cell>
          <cell r="M1004">
            <v>0</v>
          </cell>
        </row>
        <row r="1005">
          <cell r="F1005">
            <v>0</v>
          </cell>
          <cell r="I1005">
            <v>0</v>
          </cell>
          <cell r="K1005">
            <v>0</v>
          </cell>
          <cell r="M1005">
            <v>0</v>
          </cell>
        </row>
        <row r="1006">
          <cell r="F1006">
            <v>0</v>
          </cell>
          <cell r="I1006">
            <v>0</v>
          </cell>
          <cell r="K1006">
            <v>0</v>
          </cell>
          <cell r="M1006">
            <v>0</v>
          </cell>
        </row>
        <row r="1007">
          <cell r="F1007">
            <v>0</v>
          </cell>
          <cell r="I1007">
            <v>0</v>
          </cell>
          <cell r="K1007">
            <v>0</v>
          </cell>
          <cell r="M1007">
            <v>0</v>
          </cell>
        </row>
        <row r="1008">
          <cell r="F1008">
            <v>0</v>
          </cell>
          <cell r="I1008">
            <v>0</v>
          </cell>
          <cell r="K1008">
            <v>0</v>
          </cell>
          <cell r="M1008">
            <v>0</v>
          </cell>
        </row>
        <row r="1009">
          <cell r="F1009">
            <v>0</v>
          </cell>
          <cell r="I1009">
            <v>0</v>
          </cell>
          <cell r="K1009">
            <v>0</v>
          </cell>
          <cell r="M1009">
            <v>0</v>
          </cell>
        </row>
        <row r="1010">
          <cell r="F1010">
            <v>0</v>
          </cell>
          <cell r="I1010">
            <v>0</v>
          </cell>
          <cell r="K1010">
            <v>0</v>
          </cell>
          <cell r="M1010">
            <v>0</v>
          </cell>
        </row>
        <row r="1011">
          <cell r="F1011">
            <v>0</v>
          </cell>
          <cell r="I1011">
            <v>0</v>
          </cell>
          <cell r="K1011">
            <v>0</v>
          </cell>
          <cell r="M1011">
            <v>0</v>
          </cell>
        </row>
        <row r="1012">
          <cell r="F1012">
            <v>0</v>
          </cell>
          <cell r="I1012">
            <v>0</v>
          </cell>
          <cell r="K1012">
            <v>0</v>
          </cell>
          <cell r="M1012">
            <v>0</v>
          </cell>
        </row>
        <row r="1013">
          <cell r="F1013">
            <v>0</v>
          </cell>
          <cell r="I1013">
            <v>0</v>
          </cell>
          <cell r="K1013">
            <v>0</v>
          </cell>
          <cell r="M1013">
            <v>0</v>
          </cell>
        </row>
        <row r="1014">
          <cell r="F1014">
            <v>0</v>
          </cell>
          <cell r="I1014">
            <v>0</v>
          </cell>
          <cell r="K1014">
            <v>0</v>
          </cell>
          <cell r="M1014">
            <v>0</v>
          </cell>
        </row>
        <row r="1015">
          <cell r="F1015">
            <v>0</v>
          </cell>
          <cell r="I1015">
            <v>0</v>
          </cell>
          <cell r="K1015">
            <v>0</v>
          </cell>
          <cell r="M1015">
            <v>0</v>
          </cell>
        </row>
        <row r="1016">
          <cell r="F1016">
            <v>0</v>
          </cell>
          <cell r="I1016">
            <v>0</v>
          </cell>
          <cell r="K1016">
            <v>0</v>
          </cell>
          <cell r="M1016">
            <v>0</v>
          </cell>
        </row>
        <row r="1017">
          <cell r="F1017">
            <v>0</v>
          </cell>
          <cell r="I1017">
            <v>0</v>
          </cell>
          <cell r="K1017">
            <v>0</v>
          </cell>
          <cell r="M1017">
            <v>0</v>
          </cell>
        </row>
        <row r="1018">
          <cell r="F1018">
            <v>0</v>
          </cell>
          <cell r="I1018">
            <v>0</v>
          </cell>
          <cell r="K1018">
            <v>0</v>
          </cell>
          <cell r="M1018">
            <v>0</v>
          </cell>
        </row>
        <row r="1019">
          <cell r="F1019">
            <v>0</v>
          </cell>
          <cell r="I1019">
            <v>0</v>
          </cell>
          <cell r="K1019">
            <v>0</v>
          </cell>
          <cell r="M1019">
            <v>0</v>
          </cell>
        </row>
        <row r="1020">
          <cell r="F1020">
            <v>0</v>
          </cell>
          <cell r="I1020">
            <v>0</v>
          </cell>
          <cell r="K1020">
            <v>0</v>
          </cell>
          <cell r="M1020">
            <v>0</v>
          </cell>
        </row>
        <row r="1021">
          <cell r="F1021">
            <v>0</v>
          </cell>
          <cell r="I1021">
            <v>0</v>
          </cell>
          <cell r="K1021">
            <v>0</v>
          </cell>
          <cell r="M1021">
            <v>0</v>
          </cell>
        </row>
        <row r="1022">
          <cell r="F1022">
            <v>0</v>
          </cell>
          <cell r="I1022">
            <v>0</v>
          </cell>
          <cell r="K1022">
            <v>0</v>
          </cell>
          <cell r="M1022">
            <v>0</v>
          </cell>
        </row>
        <row r="1023">
          <cell r="F1023">
            <v>0</v>
          </cell>
          <cell r="I1023">
            <v>0</v>
          </cell>
          <cell r="K1023">
            <v>0</v>
          </cell>
          <cell r="M1023">
            <v>0</v>
          </cell>
        </row>
        <row r="1024">
          <cell r="F1024">
            <v>0</v>
          </cell>
          <cell r="I1024">
            <v>0</v>
          </cell>
          <cell r="K1024">
            <v>0</v>
          </cell>
          <cell r="M1024">
            <v>0</v>
          </cell>
        </row>
        <row r="1025">
          <cell r="F1025">
            <v>0</v>
          </cell>
          <cell r="I1025">
            <v>0</v>
          </cell>
          <cell r="K1025">
            <v>0</v>
          </cell>
          <cell r="M1025">
            <v>0</v>
          </cell>
        </row>
        <row r="1026">
          <cell r="F1026">
            <v>0</v>
          </cell>
          <cell r="I1026">
            <v>0</v>
          </cell>
          <cell r="K1026">
            <v>0</v>
          </cell>
          <cell r="M1026">
            <v>0</v>
          </cell>
        </row>
        <row r="1027">
          <cell r="F1027">
            <v>0</v>
          </cell>
          <cell r="I1027">
            <v>0</v>
          </cell>
          <cell r="K1027">
            <v>0</v>
          </cell>
          <cell r="M1027">
            <v>0</v>
          </cell>
        </row>
        <row r="1028">
          <cell r="F1028">
            <v>0</v>
          </cell>
          <cell r="I1028">
            <v>0</v>
          </cell>
          <cell r="K1028">
            <v>0</v>
          </cell>
          <cell r="M1028">
            <v>0</v>
          </cell>
        </row>
        <row r="1029">
          <cell r="F1029">
            <v>0</v>
          </cell>
          <cell r="I1029">
            <v>0</v>
          </cell>
          <cell r="K1029">
            <v>0</v>
          </cell>
          <cell r="M1029">
            <v>0</v>
          </cell>
        </row>
        <row r="1030">
          <cell r="F1030">
            <v>0</v>
          </cell>
          <cell r="I1030">
            <v>0</v>
          </cell>
          <cell r="K1030">
            <v>0</v>
          </cell>
          <cell r="M1030">
            <v>0</v>
          </cell>
        </row>
        <row r="1031">
          <cell r="F1031">
            <v>0</v>
          </cell>
          <cell r="I1031">
            <v>0</v>
          </cell>
          <cell r="K1031">
            <v>0</v>
          </cell>
          <cell r="M1031">
            <v>0</v>
          </cell>
        </row>
        <row r="1032">
          <cell r="F1032">
            <v>0</v>
          </cell>
          <cell r="I1032">
            <v>0</v>
          </cell>
          <cell r="K1032">
            <v>0</v>
          </cell>
          <cell r="M1032">
            <v>0</v>
          </cell>
        </row>
        <row r="1033">
          <cell r="F1033">
            <v>0</v>
          </cell>
          <cell r="I1033">
            <v>0</v>
          </cell>
          <cell r="K1033">
            <v>0</v>
          </cell>
          <cell r="M1033">
            <v>0</v>
          </cell>
        </row>
        <row r="1034">
          <cell r="F1034">
            <v>0</v>
          </cell>
          <cell r="I1034">
            <v>0</v>
          </cell>
          <cell r="K1034">
            <v>0</v>
          </cell>
          <cell r="M1034">
            <v>0</v>
          </cell>
        </row>
        <row r="1035">
          <cell r="F1035">
            <v>0</v>
          </cell>
          <cell r="I1035">
            <v>0</v>
          </cell>
          <cell r="K1035">
            <v>0</v>
          </cell>
          <cell r="M1035">
            <v>0</v>
          </cell>
        </row>
        <row r="1036">
          <cell r="F1036">
            <v>0</v>
          </cell>
          <cell r="I1036">
            <v>0</v>
          </cell>
          <cell r="K1036">
            <v>0</v>
          </cell>
          <cell r="M1036">
            <v>0</v>
          </cell>
        </row>
        <row r="1037">
          <cell r="F1037">
            <v>0</v>
          </cell>
          <cell r="I1037">
            <v>0</v>
          </cell>
          <cell r="K1037">
            <v>0</v>
          </cell>
          <cell r="M1037">
            <v>0</v>
          </cell>
        </row>
        <row r="1038">
          <cell r="F1038">
            <v>0</v>
          </cell>
          <cell r="I1038">
            <v>0</v>
          </cell>
          <cell r="K1038">
            <v>0</v>
          </cell>
          <cell r="M1038">
            <v>0</v>
          </cell>
        </row>
        <row r="1039">
          <cell r="F1039">
            <v>0</v>
          </cell>
          <cell r="I1039">
            <v>0</v>
          </cell>
          <cell r="K1039">
            <v>0</v>
          </cell>
          <cell r="M1039">
            <v>0</v>
          </cell>
        </row>
        <row r="1040">
          <cell r="F1040">
            <v>0</v>
          </cell>
          <cell r="I1040">
            <v>0</v>
          </cell>
          <cell r="K1040">
            <v>0</v>
          </cell>
          <cell r="M1040">
            <v>0</v>
          </cell>
        </row>
        <row r="1041">
          <cell r="F1041">
            <v>0</v>
          </cell>
          <cell r="I1041">
            <v>0</v>
          </cell>
          <cell r="K1041">
            <v>0</v>
          </cell>
          <cell r="M1041">
            <v>0</v>
          </cell>
        </row>
        <row r="1042">
          <cell r="F1042">
            <v>0</v>
          </cell>
          <cell r="I1042">
            <v>0</v>
          </cell>
          <cell r="K1042">
            <v>0</v>
          </cell>
          <cell r="M1042">
            <v>0</v>
          </cell>
        </row>
        <row r="1043">
          <cell r="F1043">
            <v>0</v>
          </cell>
          <cell r="I1043">
            <v>0</v>
          </cell>
          <cell r="K1043">
            <v>0</v>
          </cell>
          <cell r="M1043">
            <v>0</v>
          </cell>
        </row>
        <row r="1044">
          <cell r="F1044">
            <v>0</v>
          </cell>
          <cell r="I1044">
            <v>0</v>
          </cell>
          <cell r="K1044">
            <v>0</v>
          </cell>
          <cell r="M1044">
            <v>0</v>
          </cell>
        </row>
        <row r="1045">
          <cell r="F1045">
            <v>0</v>
          </cell>
          <cell r="I1045">
            <v>0</v>
          </cell>
          <cell r="K1045">
            <v>0</v>
          </cell>
          <cell r="M1045">
            <v>0</v>
          </cell>
        </row>
        <row r="1046">
          <cell r="F1046">
            <v>0</v>
          </cell>
          <cell r="I1046">
            <v>0</v>
          </cell>
          <cell r="K1046">
            <v>0</v>
          </cell>
          <cell r="M1046">
            <v>0</v>
          </cell>
        </row>
        <row r="1047">
          <cell r="F1047">
            <v>0</v>
          </cell>
          <cell r="I1047">
            <v>0</v>
          </cell>
          <cell r="K1047">
            <v>0</v>
          </cell>
          <cell r="M1047">
            <v>0</v>
          </cell>
        </row>
        <row r="1048">
          <cell r="F1048">
            <v>0</v>
          </cell>
          <cell r="I1048">
            <v>0</v>
          </cell>
          <cell r="K1048">
            <v>0</v>
          </cell>
          <cell r="M1048">
            <v>0</v>
          </cell>
        </row>
        <row r="1049">
          <cell r="F1049">
            <v>0</v>
          </cell>
          <cell r="I1049">
            <v>0</v>
          </cell>
          <cell r="K1049">
            <v>0</v>
          </cell>
          <cell r="M1049">
            <v>0</v>
          </cell>
        </row>
        <row r="1050">
          <cell r="F1050">
            <v>0</v>
          </cell>
          <cell r="I1050">
            <v>0</v>
          </cell>
          <cell r="K1050">
            <v>0</v>
          </cell>
          <cell r="M1050">
            <v>0</v>
          </cell>
        </row>
        <row r="1051">
          <cell r="F1051">
            <v>0</v>
          </cell>
          <cell r="I1051">
            <v>0</v>
          </cell>
          <cell r="K1051">
            <v>0</v>
          </cell>
          <cell r="M1051">
            <v>0</v>
          </cell>
        </row>
        <row r="1052">
          <cell r="F1052">
            <v>0</v>
          </cell>
          <cell r="I1052">
            <v>0</v>
          </cell>
          <cell r="K1052">
            <v>0</v>
          </cell>
          <cell r="M1052">
            <v>0</v>
          </cell>
        </row>
        <row r="1053">
          <cell r="F1053">
            <v>0</v>
          </cell>
          <cell r="I1053">
            <v>0</v>
          </cell>
          <cell r="K1053">
            <v>0</v>
          </cell>
          <cell r="M1053">
            <v>0</v>
          </cell>
        </row>
        <row r="1054">
          <cell r="F1054">
            <v>0</v>
          </cell>
          <cell r="I1054">
            <v>0</v>
          </cell>
          <cell r="K1054">
            <v>0</v>
          </cell>
          <cell r="M1054">
            <v>0</v>
          </cell>
        </row>
        <row r="1055">
          <cell r="F1055">
            <v>0</v>
          </cell>
          <cell r="I1055">
            <v>0</v>
          </cell>
          <cell r="K1055">
            <v>0</v>
          </cell>
          <cell r="M1055">
            <v>0</v>
          </cell>
        </row>
        <row r="1056">
          <cell r="F1056">
            <v>0</v>
          </cell>
          <cell r="I1056">
            <v>0</v>
          </cell>
          <cell r="K1056">
            <v>0</v>
          </cell>
          <cell r="M1056">
            <v>0</v>
          </cell>
        </row>
        <row r="1057">
          <cell r="F1057">
            <v>0</v>
          </cell>
          <cell r="I1057">
            <v>0</v>
          </cell>
          <cell r="K1057">
            <v>0</v>
          </cell>
          <cell r="M1057">
            <v>0</v>
          </cell>
        </row>
        <row r="1058">
          <cell r="F1058">
            <v>0</v>
          </cell>
          <cell r="I1058">
            <v>0</v>
          </cell>
          <cell r="K1058">
            <v>0</v>
          </cell>
          <cell r="M1058">
            <v>0</v>
          </cell>
        </row>
        <row r="1059">
          <cell r="F1059">
            <v>0</v>
          </cell>
          <cell r="I1059">
            <v>0</v>
          </cell>
          <cell r="K1059">
            <v>0</v>
          </cell>
          <cell r="M1059">
            <v>0</v>
          </cell>
        </row>
      </sheetData>
      <sheetData sheetId="24">
        <row r="1">
          <cell r="C1" t="str">
            <v>Company</v>
          </cell>
          <cell r="D1" t="str">
            <v>Year</v>
          </cell>
          <cell r="E1" t="str">
            <v>Month</v>
          </cell>
          <cell r="F1" t="str">
            <v>Peak (MW)</v>
          </cell>
          <cell r="J1" t="str">
            <v>Energy (GWh)</v>
          </cell>
          <cell r="X1" t="str">
            <v>Purchase Cost ($000)</v>
          </cell>
        </row>
        <row r="2">
          <cell r="D2">
            <v>2019</v>
          </cell>
          <cell r="E2">
            <v>1</v>
          </cell>
          <cell r="F2">
            <v>0</v>
          </cell>
          <cell r="J2">
            <v>0</v>
          </cell>
          <cell r="X2">
            <v>0</v>
          </cell>
        </row>
        <row r="3">
          <cell r="D3">
            <v>2019</v>
          </cell>
          <cell r="E3">
            <v>1</v>
          </cell>
          <cell r="F3">
            <v>1107.5</v>
          </cell>
          <cell r="J3">
            <v>538.71105957031295</v>
          </cell>
          <cell r="X3">
            <v>16538.75390625</v>
          </cell>
        </row>
        <row r="4">
          <cell r="D4">
            <v>2019</v>
          </cell>
          <cell r="E4">
            <v>2</v>
          </cell>
          <cell r="F4">
            <v>0</v>
          </cell>
          <cell r="J4">
            <v>0</v>
          </cell>
          <cell r="X4">
            <v>0</v>
          </cell>
        </row>
        <row r="5">
          <cell r="D5">
            <v>2019</v>
          </cell>
          <cell r="E5">
            <v>2</v>
          </cell>
          <cell r="F5">
            <v>1102.91003417969</v>
          </cell>
          <cell r="J5">
            <v>465.36300659179699</v>
          </cell>
          <cell r="X5">
            <v>11798.9287109375</v>
          </cell>
        </row>
        <row r="6">
          <cell r="D6">
            <v>2019</v>
          </cell>
          <cell r="E6">
            <v>3</v>
          </cell>
          <cell r="F6">
            <v>0</v>
          </cell>
          <cell r="J6">
            <v>0</v>
          </cell>
          <cell r="X6">
            <v>0</v>
          </cell>
        </row>
        <row r="7">
          <cell r="D7">
            <v>2019</v>
          </cell>
          <cell r="E7">
            <v>3</v>
          </cell>
          <cell r="F7">
            <v>986.55999755859398</v>
          </cell>
          <cell r="J7">
            <v>439.90713500976602</v>
          </cell>
          <cell r="X7">
            <v>11472.3076171875</v>
          </cell>
        </row>
        <row r="8">
          <cell r="D8">
            <v>2019</v>
          </cell>
          <cell r="E8">
            <v>4</v>
          </cell>
          <cell r="F8">
            <v>0</v>
          </cell>
          <cell r="J8">
            <v>0</v>
          </cell>
          <cell r="X8">
            <v>0</v>
          </cell>
        </row>
        <row r="9">
          <cell r="D9">
            <v>2019</v>
          </cell>
          <cell r="E9">
            <v>4</v>
          </cell>
          <cell r="F9">
            <v>727.86999511718795</v>
          </cell>
          <cell r="J9">
            <v>377.45959472656301</v>
          </cell>
          <cell r="X9">
            <v>8881.376953125</v>
          </cell>
        </row>
        <row r="10">
          <cell r="D10">
            <v>2019</v>
          </cell>
          <cell r="E10">
            <v>5</v>
          </cell>
          <cell r="F10">
            <v>0</v>
          </cell>
          <cell r="J10">
            <v>0</v>
          </cell>
          <cell r="X10">
            <v>0</v>
          </cell>
        </row>
        <row r="11">
          <cell r="D11">
            <v>2019</v>
          </cell>
          <cell r="E11">
            <v>5</v>
          </cell>
          <cell r="F11">
            <v>796.53997802734398</v>
          </cell>
          <cell r="J11">
            <v>399.06887817382801</v>
          </cell>
          <cell r="X11">
            <v>8833.0048828125</v>
          </cell>
        </row>
        <row r="12">
          <cell r="D12">
            <v>2019</v>
          </cell>
          <cell r="E12">
            <v>6</v>
          </cell>
          <cell r="F12">
            <v>0</v>
          </cell>
          <cell r="J12">
            <v>0</v>
          </cell>
          <cell r="X12">
            <v>0</v>
          </cell>
        </row>
        <row r="13">
          <cell r="D13">
            <v>2019</v>
          </cell>
          <cell r="E13">
            <v>6</v>
          </cell>
          <cell r="F13">
            <v>1039.7099609375</v>
          </cell>
          <cell r="J13">
            <v>461.01278686523398</v>
          </cell>
          <cell r="X13">
            <v>12059.0029296875</v>
          </cell>
        </row>
        <row r="14">
          <cell r="D14">
            <v>2019</v>
          </cell>
          <cell r="E14">
            <v>7</v>
          </cell>
          <cell r="F14">
            <v>0</v>
          </cell>
          <cell r="J14">
            <v>0</v>
          </cell>
          <cell r="X14">
            <v>0</v>
          </cell>
        </row>
        <row r="15">
          <cell r="D15">
            <v>2019</v>
          </cell>
          <cell r="E15">
            <v>7</v>
          </cell>
          <cell r="F15">
            <v>1082.98999023438</v>
          </cell>
          <cell r="J15">
            <v>525.298095703125</v>
          </cell>
          <cell r="X15">
            <v>14920.2138671875</v>
          </cell>
        </row>
        <row r="16">
          <cell r="D16">
            <v>2019</v>
          </cell>
          <cell r="E16">
            <v>8</v>
          </cell>
          <cell r="F16">
            <v>0</v>
          </cell>
          <cell r="J16">
            <v>0</v>
          </cell>
          <cell r="X16">
            <v>0</v>
          </cell>
        </row>
        <row r="17">
          <cell r="D17">
            <v>2019</v>
          </cell>
          <cell r="E17">
            <v>8</v>
          </cell>
          <cell r="F17">
            <v>1089.43994140625</v>
          </cell>
          <cell r="J17">
            <v>526.7822265625</v>
          </cell>
          <cell r="X17">
            <v>16859.015625</v>
          </cell>
        </row>
        <row r="18">
          <cell r="D18">
            <v>2019</v>
          </cell>
          <cell r="E18">
            <v>9</v>
          </cell>
          <cell r="F18">
            <v>0</v>
          </cell>
          <cell r="J18">
            <v>0</v>
          </cell>
          <cell r="X18">
            <v>0</v>
          </cell>
        </row>
        <row r="19">
          <cell r="D19">
            <v>2019</v>
          </cell>
          <cell r="E19">
            <v>9</v>
          </cell>
          <cell r="F19">
            <v>1006.59002685547</v>
          </cell>
          <cell r="J19">
            <v>424.12667846679699</v>
          </cell>
          <cell r="X19">
            <v>11296.560546875</v>
          </cell>
        </row>
        <row r="20">
          <cell r="D20">
            <v>2019</v>
          </cell>
          <cell r="E20">
            <v>10</v>
          </cell>
          <cell r="F20">
            <v>0</v>
          </cell>
          <cell r="J20">
            <v>0</v>
          </cell>
          <cell r="X20">
            <v>0</v>
          </cell>
        </row>
        <row r="21">
          <cell r="D21">
            <v>2019</v>
          </cell>
          <cell r="E21">
            <v>10</v>
          </cell>
          <cell r="F21">
            <v>766.18005371093795</v>
          </cell>
          <cell r="J21">
            <v>388.28341674804699</v>
          </cell>
          <cell r="X21">
            <v>9392.9814453125</v>
          </cell>
        </row>
        <row r="22">
          <cell r="D22">
            <v>2019</v>
          </cell>
          <cell r="E22">
            <v>11</v>
          </cell>
          <cell r="F22">
            <v>0</v>
          </cell>
          <cell r="J22">
            <v>0</v>
          </cell>
          <cell r="X22">
            <v>0</v>
          </cell>
        </row>
        <row r="23">
          <cell r="D23">
            <v>2019</v>
          </cell>
          <cell r="E23">
            <v>11</v>
          </cell>
          <cell r="F23">
            <v>868.01995849609398</v>
          </cell>
          <cell r="J23">
            <v>413.31906127929699</v>
          </cell>
          <cell r="X23">
            <v>10188.8369140625</v>
          </cell>
        </row>
        <row r="24">
          <cell r="D24">
            <v>2019</v>
          </cell>
          <cell r="E24">
            <v>12</v>
          </cell>
          <cell r="F24">
            <v>0</v>
          </cell>
          <cell r="J24">
            <v>0</v>
          </cell>
          <cell r="X24">
            <v>0</v>
          </cell>
        </row>
        <row r="25">
          <cell r="D25">
            <v>2019</v>
          </cell>
          <cell r="E25">
            <v>12</v>
          </cell>
          <cell r="F25">
            <v>1069.96997070313</v>
          </cell>
          <cell r="J25">
            <v>506.52438354492199</v>
          </cell>
          <cell r="X25">
            <v>13929.958984375</v>
          </cell>
        </row>
        <row r="33">
          <cell r="F33">
            <v>0</v>
          </cell>
          <cell r="J33">
            <v>0</v>
          </cell>
          <cell r="X33">
            <v>0</v>
          </cell>
        </row>
        <row r="34">
          <cell r="F34">
            <v>0</v>
          </cell>
          <cell r="J34">
            <v>0</v>
          </cell>
          <cell r="X34">
            <v>0</v>
          </cell>
        </row>
        <row r="35">
          <cell r="F35">
            <v>0</v>
          </cell>
          <cell r="J35">
            <v>0</v>
          </cell>
          <cell r="X35">
            <v>0</v>
          </cell>
        </row>
        <row r="36">
          <cell r="F36">
            <v>0</v>
          </cell>
          <cell r="J36">
            <v>0</v>
          </cell>
          <cell r="X36">
            <v>0</v>
          </cell>
        </row>
        <row r="37">
          <cell r="F37">
            <v>0</v>
          </cell>
          <cell r="J37">
            <v>0</v>
          </cell>
          <cell r="X37">
            <v>0</v>
          </cell>
        </row>
        <row r="38">
          <cell r="F38">
            <v>0</v>
          </cell>
          <cell r="J38">
            <v>0</v>
          </cell>
          <cell r="X38">
            <v>0</v>
          </cell>
        </row>
        <row r="39">
          <cell r="F39">
            <v>0</v>
          </cell>
          <cell r="J39">
            <v>0</v>
          </cell>
          <cell r="X39">
            <v>0</v>
          </cell>
        </row>
        <row r="40">
          <cell r="F40">
            <v>0</v>
          </cell>
          <cell r="J40">
            <v>0</v>
          </cell>
          <cell r="X40">
            <v>0</v>
          </cell>
        </row>
        <row r="41">
          <cell r="F41">
            <v>0</v>
          </cell>
          <cell r="J41">
            <v>0</v>
          </cell>
          <cell r="X41">
            <v>0</v>
          </cell>
        </row>
        <row r="42">
          <cell r="F42">
            <v>0</v>
          </cell>
          <cell r="J42">
            <v>0</v>
          </cell>
          <cell r="X42">
            <v>0</v>
          </cell>
        </row>
        <row r="43">
          <cell r="F43">
            <v>0</v>
          </cell>
          <cell r="J43">
            <v>0</v>
          </cell>
          <cell r="X43">
            <v>0</v>
          </cell>
        </row>
        <row r="44">
          <cell r="F44">
            <v>0</v>
          </cell>
          <cell r="J44">
            <v>0</v>
          </cell>
          <cell r="X44">
            <v>0</v>
          </cell>
        </row>
        <row r="45">
          <cell r="F45">
            <v>0</v>
          </cell>
          <cell r="J45">
            <v>0</v>
          </cell>
          <cell r="X45">
            <v>0</v>
          </cell>
        </row>
        <row r="46">
          <cell r="F46">
            <v>0</v>
          </cell>
          <cell r="J46">
            <v>0</v>
          </cell>
          <cell r="X46">
            <v>0</v>
          </cell>
        </row>
        <row r="47">
          <cell r="F47">
            <v>0</v>
          </cell>
          <cell r="J47">
            <v>0</v>
          </cell>
          <cell r="X47">
            <v>0</v>
          </cell>
        </row>
        <row r="48">
          <cell r="F48">
            <v>0</v>
          </cell>
          <cell r="J48">
            <v>0</v>
          </cell>
          <cell r="X48">
            <v>0</v>
          </cell>
        </row>
        <row r="49">
          <cell r="F49">
            <v>0</v>
          </cell>
          <cell r="J49">
            <v>0</v>
          </cell>
          <cell r="X49">
            <v>0</v>
          </cell>
        </row>
        <row r="50">
          <cell r="F50">
            <v>0</v>
          </cell>
          <cell r="J50">
            <v>0</v>
          </cell>
          <cell r="X50">
            <v>0</v>
          </cell>
        </row>
        <row r="51">
          <cell r="F51">
            <v>0</v>
          </cell>
          <cell r="J51">
            <v>0</v>
          </cell>
          <cell r="X51">
            <v>0</v>
          </cell>
        </row>
        <row r="52">
          <cell r="F52">
            <v>0</v>
          </cell>
          <cell r="J52">
            <v>0</v>
          </cell>
          <cell r="X52">
            <v>0</v>
          </cell>
        </row>
        <row r="53">
          <cell r="F53">
            <v>0</v>
          </cell>
          <cell r="J53">
            <v>0</v>
          </cell>
          <cell r="X53">
            <v>0</v>
          </cell>
        </row>
        <row r="54">
          <cell r="F54">
            <v>0</v>
          </cell>
          <cell r="J54">
            <v>0</v>
          </cell>
          <cell r="X54">
            <v>0</v>
          </cell>
        </row>
        <row r="55">
          <cell r="F55">
            <v>0</v>
          </cell>
          <cell r="J55">
            <v>0</v>
          </cell>
          <cell r="X55">
            <v>0</v>
          </cell>
        </row>
        <row r="56">
          <cell r="F56">
            <v>0</v>
          </cell>
          <cell r="J56">
            <v>0</v>
          </cell>
          <cell r="X56">
            <v>0</v>
          </cell>
        </row>
        <row r="57">
          <cell r="F57">
            <v>0</v>
          </cell>
          <cell r="J57">
            <v>0</v>
          </cell>
          <cell r="X57">
            <v>0</v>
          </cell>
        </row>
        <row r="58">
          <cell r="F58">
            <v>0</v>
          </cell>
          <cell r="J58">
            <v>0</v>
          </cell>
          <cell r="X58">
            <v>0</v>
          </cell>
        </row>
        <row r="59">
          <cell r="F59">
            <v>0</v>
          </cell>
          <cell r="J59">
            <v>0</v>
          </cell>
          <cell r="X59">
            <v>0</v>
          </cell>
        </row>
        <row r="60">
          <cell r="F60">
            <v>0</v>
          </cell>
          <cell r="J60">
            <v>0</v>
          </cell>
          <cell r="X60">
            <v>0</v>
          </cell>
        </row>
        <row r="61">
          <cell r="F61">
            <v>0</v>
          </cell>
          <cell r="J61">
            <v>0</v>
          </cell>
          <cell r="X61">
            <v>0</v>
          </cell>
        </row>
        <row r="62">
          <cell r="F62">
            <v>0</v>
          </cell>
          <cell r="J62">
            <v>0</v>
          </cell>
          <cell r="X62">
            <v>0</v>
          </cell>
        </row>
        <row r="63">
          <cell r="F63">
            <v>0</v>
          </cell>
          <cell r="J63">
            <v>0</v>
          </cell>
          <cell r="X63">
            <v>0</v>
          </cell>
        </row>
        <row r="64">
          <cell r="F64">
            <v>0</v>
          </cell>
          <cell r="J64">
            <v>0</v>
          </cell>
          <cell r="X64">
            <v>0</v>
          </cell>
        </row>
        <row r="65">
          <cell r="F65">
            <v>0</v>
          </cell>
          <cell r="J65">
            <v>0</v>
          </cell>
          <cell r="X65">
            <v>0</v>
          </cell>
        </row>
        <row r="66">
          <cell r="F66">
            <v>0</v>
          </cell>
          <cell r="J66">
            <v>0</v>
          </cell>
          <cell r="X66">
            <v>0</v>
          </cell>
        </row>
        <row r="67">
          <cell r="F67">
            <v>0</v>
          </cell>
          <cell r="J67">
            <v>0</v>
          </cell>
          <cell r="X67">
            <v>0</v>
          </cell>
        </row>
        <row r="68">
          <cell r="F68">
            <v>0</v>
          </cell>
          <cell r="J68">
            <v>0</v>
          </cell>
          <cell r="X68">
            <v>0</v>
          </cell>
        </row>
        <row r="69">
          <cell r="F69">
            <v>0</v>
          </cell>
          <cell r="J69">
            <v>0</v>
          </cell>
          <cell r="X69">
            <v>0</v>
          </cell>
        </row>
        <row r="70">
          <cell r="F70">
            <v>0</v>
          </cell>
          <cell r="J70">
            <v>0</v>
          </cell>
          <cell r="X70">
            <v>0</v>
          </cell>
        </row>
        <row r="71">
          <cell r="F71">
            <v>0</v>
          </cell>
          <cell r="J71">
            <v>0</v>
          </cell>
          <cell r="X71">
            <v>0</v>
          </cell>
        </row>
        <row r="72">
          <cell r="F72">
            <v>0</v>
          </cell>
          <cell r="J72">
            <v>0</v>
          </cell>
          <cell r="X72">
            <v>0</v>
          </cell>
        </row>
        <row r="73">
          <cell r="F73">
            <v>0</v>
          </cell>
          <cell r="J73">
            <v>0</v>
          </cell>
          <cell r="X73">
            <v>0</v>
          </cell>
        </row>
        <row r="74">
          <cell r="F74">
            <v>0</v>
          </cell>
          <cell r="J74">
            <v>0</v>
          </cell>
          <cell r="X74">
            <v>0</v>
          </cell>
        </row>
        <row r="75">
          <cell r="F75">
            <v>0</v>
          </cell>
          <cell r="J75">
            <v>0</v>
          </cell>
          <cell r="X75">
            <v>0</v>
          </cell>
        </row>
        <row r="76">
          <cell r="F76">
            <v>0</v>
          </cell>
          <cell r="J76">
            <v>0</v>
          </cell>
          <cell r="X76">
            <v>0</v>
          </cell>
        </row>
        <row r="77">
          <cell r="F77">
            <v>0</v>
          </cell>
          <cell r="J77">
            <v>0</v>
          </cell>
          <cell r="X77">
            <v>0</v>
          </cell>
        </row>
        <row r="78">
          <cell r="F78">
            <v>0</v>
          </cell>
          <cell r="J78">
            <v>0</v>
          </cell>
          <cell r="X78">
            <v>0</v>
          </cell>
        </row>
        <row r="79">
          <cell r="F79">
            <v>0</v>
          </cell>
          <cell r="J79">
            <v>0</v>
          </cell>
          <cell r="X79">
            <v>0</v>
          </cell>
        </row>
        <row r="80">
          <cell r="F80">
            <v>0</v>
          </cell>
          <cell r="J80">
            <v>0</v>
          </cell>
          <cell r="X80">
            <v>0</v>
          </cell>
        </row>
        <row r="81">
          <cell r="F81">
            <v>0</v>
          </cell>
          <cell r="J81">
            <v>0</v>
          </cell>
          <cell r="X81">
            <v>0</v>
          </cell>
        </row>
        <row r="82">
          <cell r="F82">
            <v>0</v>
          </cell>
          <cell r="J82">
            <v>0</v>
          </cell>
          <cell r="X82">
            <v>0</v>
          </cell>
        </row>
        <row r="83">
          <cell r="F83">
            <v>0</v>
          </cell>
          <cell r="J83">
            <v>0</v>
          </cell>
          <cell r="X83">
            <v>0</v>
          </cell>
        </row>
        <row r="84">
          <cell r="F84">
            <v>0</v>
          </cell>
          <cell r="J84">
            <v>0</v>
          </cell>
          <cell r="X84">
            <v>0</v>
          </cell>
        </row>
        <row r="85">
          <cell r="F85">
            <v>0</v>
          </cell>
          <cell r="J85">
            <v>0</v>
          </cell>
          <cell r="X85">
            <v>0</v>
          </cell>
        </row>
        <row r="86">
          <cell r="F86">
            <v>0</v>
          </cell>
          <cell r="J86">
            <v>0</v>
          </cell>
          <cell r="X86">
            <v>0</v>
          </cell>
        </row>
        <row r="87">
          <cell r="F87">
            <v>0</v>
          </cell>
          <cell r="J87">
            <v>0</v>
          </cell>
          <cell r="X87">
            <v>0</v>
          </cell>
        </row>
        <row r="88">
          <cell r="F88">
            <v>0</v>
          </cell>
          <cell r="J88">
            <v>0</v>
          </cell>
          <cell r="X88">
            <v>0</v>
          </cell>
        </row>
        <row r="89">
          <cell r="F89">
            <v>0</v>
          </cell>
          <cell r="J89">
            <v>0</v>
          </cell>
          <cell r="X89">
            <v>0</v>
          </cell>
        </row>
        <row r="90">
          <cell r="F90">
            <v>0</v>
          </cell>
          <cell r="J90">
            <v>0</v>
          </cell>
          <cell r="X90">
            <v>0</v>
          </cell>
        </row>
        <row r="91">
          <cell r="F91">
            <v>0</v>
          </cell>
          <cell r="J91">
            <v>0</v>
          </cell>
          <cell r="X91">
            <v>0</v>
          </cell>
        </row>
        <row r="92">
          <cell r="F92">
            <v>0</v>
          </cell>
          <cell r="J92">
            <v>0</v>
          </cell>
          <cell r="X92">
            <v>0</v>
          </cell>
        </row>
        <row r="93">
          <cell r="F93">
            <v>0</v>
          </cell>
          <cell r="J93">
            <v>0</v>
          </cell>
          <cell r="X93">
            <v>0</v>
          </cell>
        </row>
        <row r="94">
          <cell r="F94">
            <v>0</v>
          </cell>
          <cell r="J94">
            <v>0</v>
          </cell>
          <cell r="X94">
            <v>0</v>
          </cell>
        </row>
        <row r="95">
          <cell r="F95">
            <v>0</v>
          </cell>
          <cell r="J95">
            <v>0</v>
          </cell>
          <cell r="X95">
            <v>0</v>
          </cell>
        </row>
        <row r="96">
          <cell r="F96">
            <v>0</v>
          </cell>
          <cell r="J96">
            <v>0</v>
          </cell>
          <cell r="X96">
            <v>0</v>
          </cell>
        </row>
        <row r="97">
          <cell r="F97">
            <v>0</v>
          </cell>
          <cell r="J97">
            <v>0</v>
          </cell>
          <cell r="X97">
            <v>0</v>
          </cell>
        </row>
        <row r="98">
          <cell r="F98">
            <v>0</v>
          </cell>
          <cell r="J98">
            <v>0</v>
          </cell>
          <cell r="X98">
            <v>0</v>
          </cell>
        </row>
        <row r="99">
          <cell r="F99">
            <v>0</v>
          </cell>
          <cell r="J99">
            <v>0</v>
          </cell>
          <cell r="X99">
            <v>0</v>
          </cell>
        </row>
        <row r="100">
          <cell r="F100">
            <v>0</v>
          </cell>
          <cell r="J100">
            <v>0</v>
          </cell>
          <cell r="X100">
            <v>0</v>
          </cell>
        </row>
        <row r="101">
          <cell r="F101">
            <v>0</v>
          </cell>
          <cell r="J101">
            <v>0</v>
          </cell>
          <cell r="X101">
            <v>0</v>
          </cell>
        </row>
        <row r="102">
          <cell r="F102">
            <v>0</v>
          </cell>
          <cell r="J102">
            <v>0</v>
          </cell>
          <cell r="X102">
            <v>0</v>
          </cell>
        </row>
        <row r="103">
          <cell r="F103">
            <v>0</v>
          </cell>
          <cell r="J103">
            <v>0</v>
          </cell>
          <cell r="X103">
            <v>0</v>
          </cell>
        </row>
        <row r="104">
          <cell r="F104">
            <v>0</v>
          </cell>
          <cell r="J104">
            <v>0</v>
          </cell>
          <cell r="X104">
            <v>0</v>
          </cell>
        </row>
        <row r="105">
          <cell r="F105">
            <v>0</v>
          </cell>
          <cell r="J105">
            <v>0</v>
          </cell>
          <cell r="X105">
            <v>0</v>
          </cell>
        </row>
        <row r="106">
          <cell r="F106">
            <v>0</v>
          </cell>
          <cell r="J106">
            <v>0</v>
          </cell>
          <cell r="X106">
            <v>0</v>
          </cell>
        </row>
        <row r="107">
          <cell r="F107">
            <v>0</v>
          </cell>
          <cell r="J107">
            <v>0</v>
          </cell>
          <cell r="X107">
            <v>0</v>
          </cell>
        </row>
        <row r="108">
          <cell r="F108">
            <v>0</v>
          </cell>
          <cell r="J108">
            <v>0</v>
          </cell>
          <cell r="X108">
            <v>0</v>
          </cell>
        </row>
        <row r="109">
          <cell r="F109">
            <v>0</v>
          </cell>
          <cell r="J109">
            <v>0</v>
          </cell>
          <cell r="X109">
            <v>0</v>
          </cell>
        </row>
        <row r="110">
          <cell r="F110">
            <v>0</v>
          </cell>
          <cell r="J110">
            <v>0</v>
          </cell>
          <cell r="X110">
            <v>0</v>
          </cell>
        </row>
        <row r="111">
          <cell r="F111">
            <v>0</v>
          </cell>
          <cell r="J111">
            <v>0</v>
          </cell>
          <cell r="X111">
            <v>0</v>
          </cell>
        </row>
        <row r="112">
          <cell r="F112">
            <v>0</v>
          </cell>
          <cell r="J112">
            <v>0</v>
          </cell>
          <cell r="X112">
            <v>0</v>
          </cell>
        </row>
        <row r="113">
          <cell r="F113">
            <v>0</v>
          </cell>
          <cell r="J113">
            <v>0</v>
          </cell>
          <cell r="X113">
            <v>0</v>
          </cell>
        </row>
        <row r="114">
          <cell r="F114">
            <v>0</v>
          </cell>
          <cell r="J114">
            <v>0</v>
          </cell>
          <cell r="X114">
            <v>0</v>
          </cell>
        </row>
        <row r="115">
          <cell r="F115">
            <v>0</v>
          </cell>
          <cell r="J115">
            <v>0</v>
          </cell>
          <cell r="X115">
            <v>0</v>
          </cell>
        </row>
        <row r="116">
          <cell r="F116">
            <v>0</v>
          </cell>
          <cell r="J116">
            <v>0</v>
          </cell>
          <cell r="X116">
            <v>0</v>
          </cell>
        </row>
        <row r="117">
          <cell r="F117">
            <v>0</v>
          </cell>
          <cell r="J117">
            <v>0</v>
          </cell>
          <cell r="X117">
            <v>0</v>
          </cell>
        </row>
        <row r="118">
          <cell r="F118">
            <v>0</v>
          </cell>
          <cell r="J118">
            <v>0</v>
          </cell>
          <cell r="X118">
            <v>0</v>
          </cell>
        </row>
        <row r="119">
          <cell r="F119">
            <v>0</v>
          </cell>
          <cell r="J119">
            <v>0</v>
          </cell>
          <cell r="X119">
            <v>0</v>
          </cell>
        </row>
        <row r="120">
          <cell r="F120">
            <v>0</v>
          </cell>
          <cell r="J120">
            <v>0</v>
          </cell>
          <cell r="X120">
            <v>0</v>
          </cell>
        </row>
        <row r="121">
          <cell r="F121">
            <v>0</v>
          </cell>
          <cell r="J121">
            <v>0</v>
          </cell>
          <cell r="X121">
            <v>0</v>
          </cell>
        </row>
        <row r="122">
          <cell r="F122">
            <v>0</v>
          </cell>
          <cell r="J122">
            <v>0</v>
          </cell>
          <cell r="X122">
            <v>0</v>
          </cell>
        </row>
        <row r="123">
          <cell r="F123">
            <v>0</v>
          </cell>
          <cell r="J123">
            <v>0</v>
          </cell>
          <cell r="X123">
            <v>0</v>
          </cell>
        </row>
        <row r="124">
          <cell r="F124">
            <v>0</v>
          </cell>
          <cell r="J124">
            <v>0</v>
          </cell>
          <cell r="X124">
            <v>0</v>
          </cell>
        </row>
        <row r="125">
          <cell r="F125">
            <v>0</v>
          </cell>
          <cell r="J125">
            <v>0</v>
          </cell>
          <cell r="X125">
            <v>0</v>
          </cell>
        </row>
        <row r="126">
          <cell r="F126">
            <v>0</v>
          </cell>
          <cell r="J126">
            <v>0</v>
          </cell>
          <cell r="X126">
            <v>0</v>
          </cell>
        </row>
        <row r="127">
          <cell r="F127">
            <v>0</v>
          </cell>
          <cell r="J127">
            <v>0</v>
          </cell>
          <cell r="X127">
            <v>0</v>
          </cell>
        </row>
        <row r="128">
          <cell r="F128">
            <v>0</v>
          </cell>
          <cell r="J128">
            <v>0</v>
          </cell>
          <cell r="X128">
            <v>0</v>
          </cell>
        </row>
        <row r="129">
          <cell r="F129">
            <v>0</v>
          </cell>
          <cell r="J129">
            <v>0</v>
          </cell>
          <cell r="X129">
            <v>0</v>
          </cell>
        </row>
        <row r="130">
          <cell r="F130">
            <v>0</v>
          </cell>
          <cell r="J130">
            <v>0</v>
          </cell>
          <cell r="X130">
            <v>0</v>
          </cell>
        </row>
        <row r="131">
          <cell r="F131">
            <v>0</v>
          </cell>
          <cell r="J131">
            <v>0</v>
          </cell>
          <cell r="X131">
            <v>0</v>
          </cell>
        </row>
        <row r="132">
          <cell r="F132">
            <v>0</v>
          </cell>
          <cell r="J132">
            <v>0</v>
          </cell>
          <cell r="X132">
            <v>0</v>
          </cell>
        </row>
        <row r="133">
          <cell r="F133">
            <v>0</v>
          </cell>
          <cell r="J133">
            <v>0</v>
          </cell>
          <cell r="X133">
            <v>0</v>
          </cell>
        </row>
        <row r="134">
          <cell r="F134">
            <v>0</v>
          </cell>
          <cell r="J134">
            <v>0</v>
          </cell>
          <cell r="X134">
            <v>0</v>
          </cell>
        </row>
        <row r="135">
          <cell r="F135">
            <v>0</v>
          </cell>
          <cell r="J135">
            <v>0</v>
          </cell>
          <cell r="X135">
            <v>0</v>
          </cell>
        </row>
        <row r="136">
          <cell r="F136">
            <v>0</v>
          </cell>
          <cell r="J136">
            <v>0</v>
          </cell>
          <cell r="X136">
            <v>0</v>
          </cell>
        </row>
        <row r="137">
          <cell r="F137">
            <v>0</v>
          </cell>
          <cell r="J137">
            <v>0</v>
          </cell>
          <cell r="X137">
            <v>0</v>
          </cell>
        </row>
        <row r="138">
          <cell r="F138">
            <v>0</v>
          </cell>
          <cell r="J138">
            <v>0</v>
          </cell>
          <cell r="X138">
            <v>0</v>
          </cell>
        </row>
        <row r="139">
          <cell r="F139">
            <v>0</v>
          </cell>
          <cell r="J139">
            <v>0</v>
          </cell>
          <cell r="X139">
            <v>0</v>
          </cell>
        </row>
        <row r="140">
          <cell r="F140">
            <v>0</v>
          </cell>
          <cell r="J140">
            <v>0</v>
          </cell>
          <cell r="X140">
            <v>0</v>
          </cell>
        </row>
        <row r="141">
          <cell r="F141">
            <v>0</v>
          </cell>
          <cell r="J141">
            <v>0</v>
          </cell>
          <cell r="X141">
            <v>0</v>
          </cell>
        </row>
        <row r="142">
          <cell r="F142">
            <v>0</v>
          </cell>
          <cell r="J142">
            <v>0</v>
          </cell>
          <cell r="X142">
            <v>0</v>
          </cell>
        </row>
        <row r="143">
          <cell r="F143">
            <v>0</v>
          </cell>
          <cell r="J143">
            <v>0</v>
          </cell>
          <cell r="X143">
            <v>0</v>
          </cell>
        </row>
        <row r="144">
          <cell r="F144">
            <v>0</v>
          </cell>
          <cell r="J144">
            <v>0</v>
          </cell>
          <cell r="X144">
            <v>0</v>
          </cell>
        </row>
        <row r="145">
          <cell r="F145">
            <v>0</v>
          </cell>
          <cell r="J145">
            <v>0</v>
          </cell>
          <cell r="X145">
            <v>0</v>
          </cell>
        </row>
      </sheetData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-1-"/>
      <sheetName val="-2-"/>
      <sheetName val="-3-"/>
      <sheetName val="-4-"/>
      <sheetName val="-5-"/>
      <sheetName val="-6-"/>
      <sheetName val="-7-"/>
      <sheetName val="-8-"/>
      <sheetName val="-9-"/>
      <sheetName val="-10-"/>
      <sheetName val="-11-"/>
      <sheetName val="-12-"/>
      <sheetName val="-13-"/>
      <sheetName val="-14-"/>
      <sheetName val="-15-"/>
      <sheetName val="-16-"/>
      <sheetName val="-17-"/>
      <sheetName val="-18-"/>
      <sheetName val="-19-"/>
      <sheetName val="-20-"/>
      <sheetName val="-21-"/>
      <sheetName val="-22-"/>
      <sheetName val="-23-"/>
      <sheetName val="-24-"/>
      <sheetName val="-25-"/>
      <sheetName val="-26-"/>
      <sheetName val="-27-"/>
      <sheetName val="-28-"/>
      <sheetName val="-29-"/>
      <sheetName val="-30-"/>
      <sheetName val="-31-"/>
      <sheetName val="-32-"/>
      <sheetName val="-33-"/>
      <sheetName val="-34-"/>
      <sheetName val="-35-"/>
      <sheetName val="-36-"/>
      <sheetName val="-37-"/>
      <sheetName val="-38-"/>
      <sheetName val="-39-"/>
      <sheetName val="Header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1"/>
      <sheetName val="WP B-1.3.2 Bad Debt"/>
      <sheetName val="B1.3-10 Adj"/>
      <sheetName val="WP B-1.4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B1.3-1 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book Contents"/>
      <sheetName val="Control"/>
      <sheetName val="qry Division (Mart)"/>
      <sheetName val="qry Division-LGS (Mart)"/>
      <sheetName val="qry State (Mart)"/>
      <sheetName val="rpt Division"/>
      <sheetName val="rpt Division (LGS-TL)"/>
      <sheetName val="rpt State"/>
      <sheetName val="HDD (Mid-Tex)"/>
      <sheetName val="Normals (Mid-Tex)"/>
      <sheetName val="Premise Count (Mid-Tex)"/>
    </sheetNames>
    <sheetDataSet>
      <sheetData sheetId="0"/>
      <sheetData sheetId="1">
        <row r="6">
          <cell r="B6" t="str">
            <v>Fiscal 2006</v>
          </cell>
        </row>
        <row r="13">
          <cell r="B13" t="str">
            <v>QTD(31-Mar)</v>
          </cell>
        </row>
        <row r="14">
          <cell r="B14" t="str">
            <v>YTD(31-Mar)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ch 1 Pg 1"/>
      <sheetName val="Sch 1 Pg 2"/>
      <sheetName val="Sch 1 Pg 3"/>
      <sheetName val="AUX"/>
      <sheetName val="Sch 2"/>
      <sheetName val="Sch 3"/>
      <sheetName val="WP 3-1"/>
      <sheetName val="WP 3-1-1"/>
      <sheetName val="WP 3-2"/>
      <sheetName val="WP 3-3"/>
      <sheetName val="WP 3-4"/>
      <sheetName val="Wp 3-5"/>
      <sheetName val="Sch 4"/>
      <sheetName val="Sch 5"/>
      <sheetName val="WP 5-1"/>
      <sheetName val="Wp 5-1-1"/>
      <sheetName val="WP 5-2"/>
      <sheetName val="WP 5-3"/>
      <sheetName val="Wp 5-3-1"/>
      <sheetName val="Wp 5-4"/>
      <sheetName val="Wp 5-5"/>
      <sheetName val="WP 5-6"/>
      <sheetName val="WP 5-7"/>
      <sheetName val="Wp 5-8"/>
      <sheetName val="Wp 5-9"/>
      <sheetName val="Wp 5-10"/>
      <sheetName val="Sch 6"/>
      <sheetName val="WP 6-1"/>
      <sheetName val="WP 6-2"/>
      <sheetName val="Sch 7"/>
      <sheetName val="WP 7-1"/>
      <sheetName val="WP 7-2"/>
      <sheetName val="WP 7-3"/>
      <sheetName val="Sch 8"/>
      <sheetName val="WP 8-1 Pg 1"/>
      <sheetName val="Wp 8-9"/>
      <sheetName val="Wp 8-10"/>
      <sheetName val="WP 8-1 Pg 2"/>
      <sheetName val="WP 8-2"/>
      <sheetName val="WP 8-2-1"/>
      <sheetName val="WP 8-2-2"/>
      <sheetName val="WP 8-3"/>
      <sheetName val="Sheet6"/>
      <sheetName val="WP 8-4"/>
      <sheetName val="WP 8-5"/>
      <sheetName val="WP 8-5-13"/>
      <sheetName val="WP 8-6"/>
      <sheetName val="Wp 8-7"/>
      <sheetName val="Sch 9"/>
      <sheetName val="Sch 10"/>
    </sheetNames>
    <sheetDataSet>
      <sheetData sheetId="0" refreshError="1">
        <row r="9">
          <cell r="B9">
            <v>0.183225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RMB-1 COS"/>
      <sheetName val="Sch RMB-2 Margin"/>
      <sheetName val="Sch RMB-3 Gas Cost"/>
      <sheetName val="Sch RMB-4 O&amp;M adj"/>
      <sheetName val="Sch RMB-5 Taxes Other"/>
      <sheetName val="Sch RMB-6 Deprec"/>
      <sheetName val="Sch RMB-7 RateBase"/>
      <sheetName val="Sch RMB-8 FIT"/>
      <sheetName val="Sch RMB-9 CapStruc"/>
      <sheetName val="Sch RMB-10 Int on Deposits"/>
      <sheetName val=" WP 2-1 weather adj"/>
      <sheetName val="WP 2-2 weather regression"/>
      <sheetName val="WP 2-3 Rev per bk"/>
      <sheetName val="WP 4-1 O&amp;M Per Book"/>
      <sheetName val="WP 4-2 Labor Adj"/>
      <sheetName val="WP 4-2-1 Labor O&amp;M subaccts"/>
      <sheetName val="WP 4-2-2 MO Union Labor exp"/>
      <sheetName val="WP 4-2-3 SSU FTE addl labor"/>
      <sheetName val="WP 4-2-4 SSU labor by mth"/>
      <sheetName val="WP 4-3 Benefits Adj"/>
      <sheetName val="WP 4-3-1 Benefits O&amp;M subaccts"/>
      <sheetName val="WP 4-4 M&amp;I "/>
      <sheetName val="WP 4-5 Postage"/>
      <sheetName val="WP 4-6 Bad Debt Exp adj"/>
      <sheetName val="WP 4-6-1 Avg Write Offs"/>
      <sheetName val="WP 4-6-2 PGA Write Offs"/>
      <sheetName val="WP 4-7 MGP Site"/>
      <sheetName val="WP 4-8 Outside Srvc adj"/>
      <sheetName val="WP 4-9 Rate Case Exp"/>
      <sheetName val="WP 4-10 SSU O&amp;M adj"/>
      <sheetName val="WP 4-10-1 SSU O&amp;M proforma"/>
      <sheetName val="WP 4-10-2 SSU O&amp;M FY05"/>
      <sheetName val="WP 4-11 Promo"/>
      <sheetName val="WP 4-11-1 Promo acct analysis"/>
      <sheetName val="WP 4-11-2 Promo subaccts"/>
      <sheetName val="WP 4-12 Donations"/>
      <sheetName val="WP 4-13 Dues FY05"/>
      <sheetName val="WP 4-14 Misc Employee exp."/>
      <sheetName val="WP 5-1 Other Tax subaccts"/>
      <sheetName val="WP 5-2 MO AdValorem Summary"/>
      <sheetName val="WP 6-1 SS Depr"/>
      <sheetName val="WP 6-2 Div91GO Depr"/>
      <sheetName val="WP 6-3 Div88Cent Depr"/>
      <sheetName val="WP 6-4 Div70 Depr"/>
      <sheetName val="WP 6-5 Div71Depr"/>
      <sheetName val="WP 6-6 Div72 Depr"/>
      <sheetName val="WP 6-7 Div97 Depr"/>
      <sheetName val="WP 6-8 Div30 CoKs GO Depr"/>
      <sheetName val="WP 6-9 Div29 Depr"/>
      <sheetName val="WP 6-10 Deprec perbk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Cust Adv Dep"/>
      <sheetName val="WP 7-5-1CustAdv"/>
      <sheetName val="WP 7-5-2CustDep "/>
      <sheetName val="WP 7-6 StorgGas"/>
      <sheetName val="WP7-6-1 Storg Gas 1641 Repriced"/>
      <sheetName val="WP 7-7 PrePaids"/>
      <sheetName val="WP 7-8 Fuel Stock"/>
      <sheetName val="WP 7-9 ANG Deduct"/>
      <sheetName val="WP 9-1-1 Cap Bal"/>
      <sheetName val="WP 9-1-2 Proj Bal"/>
      <sheetName val="WP 9-2-1 LTD rate"/>
      <sheetName val="WP 9-2-2 Proj LTD rate"/>
      <sheetName val="WP Inpu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16">
          <cell r="C16">
            <v>0.390625</v>
          </cell>
        </row>
        <row r="29">
          <cell r="F29">
            <v>6.8099999999999994E-2</v>
          </cell>
        </row>
        <row r="38">
          <cell r="D38">
            <v>1.2882191972810569E-3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Schedule H"/>
      <sheetName val="Schedule H-1"/>
      <sheetName val="Schedule H-1.1"/>
      <sheetName val="Schedule H-2"/>
      <sheetName val="Schedule H-2.1"/>
      <sheetName val="Schedule H-2.1(a)"/>
      <sheetName val="Schedule H-3"/>
      <sheetName val="Schedule H-3.1"/>
      <sheetName val="Schedule H-4"/>
      <sheetName val="Schedule H-4.1"/>
      <sheetName val="Schedule I"/>
      <sheetName val="Schedule I-1"/>
      <sheetName val="Schedule I-2"/>
      <sheetName val="Schedule I-2.1"/>
      <sheetName val="Schedule I-3"/>
      <sheetName val="Schedule J"/>
      <sheetName val="Schedule K"/>
      <sheetName val="Schedule K-1"/>
      <sheetName val="Schedule K-2"/>
      <sheetName val="Schedule K-3"/>
      <sheetName val="TB FERC table"/>
      <sheetName val="TB subaccts table"/>
      <sheetName val="WP Reclass Prod&amp;Gathering Asts"/>
      <sheetName val="WP Acct Reclassifications"/>
      <sheetName val="WP H-2.1(a)"/>
      <sheetName val="WP H-2.1(b)"/>
      <sheetName val="WP H-2.1(c)"/>
      <sheetName val="WP H-2.1(d)"/>
      <sheetName val="WP H-2.1(e)"/>
      <sheetName val="WP H-2.1(f)"/>
      <sheetName val="WP H-3.1(a)"/>
      <sheetName val="WP H-3.1(b)"/>
      <sheetName val="WP H-3.1(c)"/>
      <sheetName val="WP H-4"/>
      <sheetName val="WP I-1"/>
      <sheetName val="WP I-2(a)"/>
      <sheetName val="WP I-2(b)"/>
      <sheetName val="WP I-2(c)"/>
      <sheetName val="WP I-2(d)"/>
      <sheetName val="WP I-2(e)"/>
      <sheetName val="WP I-2(f)"/>
      <sheetName val="WP I-2(g)"/>
      <sheetName val="WP I-2(h)"/>
      <sheetName val="Meters"/>
      <sheetName val="Analysis"/>
    </sheetNames>
    <sheetDataSet>
      <sheetData sheetId="0"/>
      <sheetData sheetId="1"/>
      <sheetData sheetId="2"/>
      <sheetData sheetId="3">
        <row r="9">
          <cell r="K9" t="str">
            <v>TRANS</v>
          </cell>
          <cell r="L9">
            <v>1</v>
          </cell>
          <cell r="M9">
            <v>0</v>
          </cell>
          <cell r="N9">
            <v>0</v>
          </cell>
        </row>
        <row r="10">
          <cell r="K10" t="str">
            <v>STORAG</v>
          </cell>
          <cell r="L10" t="str">
            <v>TRANS</v>
          </cell>
          <cell r="M10">
            <v>1</v>
          </cell>
          <cell r="N10">
            <v>0</v>
          </cell>
        </row>
        <row r="11">
          <cell r="K11" t="str">
            <v>FPLANT</v>
          </cell>
          <cell r="L11" t="str">
            <v>STORAG</v>
          </cell>
          <cell r="M11">
            <v>0</v>
          </cell>
          <cell r="N11">
            <v>1</v>
          </cell>
        </row>
        <row r="12">
          <cell r="K12" t="str">
            <v>FLABOR</v>
          </cell>
          <cell r="L12" t="str">
            <v>FPLANT</v>
          </cell>
          <cell r="M12">
            <v>0.86674222387538469</v>
          </cell>
          <cell r="N12">
            <v>0.13325777612461537</v>
          </cell>
        </row>
        <row r="13">
          <cell r="K13" t="str">
            <v>MIDTEX</v>
          </cell>
          <cell r="L13" t="str">
            <v>FLABOR</v>
          </cell>
          <cell r="M13">
            <v>0.83667037500154084</v>
          </cell>
          <cell r="N13">
            <v>0.1633296249984591</v>
          </cell>
        </row>
        <row r="14">
          <cell r="K14" t="str">
            <v>REVREQ</v>
          </cell>
          <cell r="L14" t="str">
            <v>MIDTEX</v>
          </cell>
          <cell r="M14">
            <v>0</v>
          </cell>
          <cell r="N14">
            <v>0</v>
          </cell>
        </row>
        <row r="15">
          <cell r="K15" t="str">
            <v>RATEBASE</v>
          </cell>
          <cell r="L15" t="str">
            <v>REVREQ</v>
          </cell>
          <cell r="M15">
            <v>0.9705611065038251</v>
          </cell>
          <cell r="N15">
            <v>2.9438893496174932E-2</v>
          </cell>
        </row>
        <row r="16">
          <cell r="K16" t="str">
            <v>FPROPTAX</v>
          </cell>
          <cell r="L16" t="str">
            <v>RATEBASE</v>
          </cell>
          <cell r="M16">
            <v>0.67465386513998016</v>
          </cell>
          <cell r="N16">
            <v>0.11781830763980045</v>
          </cell>
        </row>
        <row r="17">
          <cell r="K17" t="str">
            <v>RRCTAX</v>
          </cell>
          <cell r="L17" t="str">
            <v>FPROPTAX</v>
          </cell>
          <cell r="M17">
            <v>0.65368012364550998</v>
          </cell>
          <cell r="N17">
            <v>0.10050042235670309</v>
          </cell>
        </row>
        <row r="18">
          <cell r="L18" t="str">
            <v>RRCTAX</v>
          </cell>
          <cell r="M18">
            <v>0.76936758235388025</v>
          </cell>
          <cell r="N18">
            <v>0.12214385277929342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MD-Projection"/>
      <sheetName val="Summary-KYMD"/>
      <sheetName val="Kentucky"/>
      <sheetName val="Illinois"/>
      <sheetName val="Tennessee"/>
      <sheetName val="Georgia"/>
      <sheetName val="Virginia"/>
      <sheetName val="Iowa"/>
      <sheetName val="MDMO"/>
      <sheetName val="MD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4210857.4000000004</v>
          </cell>
          <cell r="C15">
            <v>216985.83</v>
          </cell>
          <cell r="D15">
            <v>311589.08</v>
          </cell>
          <cell r="F15">
            <v>326007.45</v>
          </cell>
          <cell r="H15">
            <v>329637.28999999998</v>
          </cell>
          <cell r="J15">
            <v>316245.48</v>
          </cell>
          <cell r="L15">
            <v>305166.03999999998</v>
          </cell>
          <cell r="N15">
            <v>595619.34</v>
          </cell>
          <cell r="P15">
            <v>320467.73</v>
          </cell>
          <cell r="R15">
            <v>412080.9</v>
          </cell>
          <cell r="T15">
            <v>316565.64</v>
          </cell>
          <cell r="V15">
            <v>321636.07</v>
          </cell>
          <cell r="X15">
            <v>297578.98</v>
          </cell>
          <cell r="Z15">
            <v>4069579.83</v>
          </cell>
        </row>
        <row r="17">
          <cell r="A17" t="str">
            <v>Equipment</v>
          </cell>
          <cell r="B17">
            <v>144265.64000000001</v>
          </cell>
          <cell r="C17">
            <v>8713.43</v>
          </cell>
          <cell r="D17">
            <v>25774.21</v>
          </cell>
          <cell r="E17">
            <v>-25774</v>
          </cell>
          <cell r="F17">
            <v>6697.23</v>
          </cell>
          <cell r="G17">
            <v>-6697</v>
          </cell>
          <cell r="H17">
            <v>6576.96</v>
          </cell>
          <cell r="I17">
            <v>-6577</v>
          </cell>
          <cell r="J17">
            <v>4930.84</v>
          </cell>
          <cell r="K17">
            <v>-4931</v>
          </cell>
          <cell r="L17">
            <v>5381.84</v>
          </cell>
          <cell r="M17">
            <v>-5382</v>
          </cell>
          <cell r="N17">
            <v>1172.57</v>
          </cell>
          <cell r="O17">
            <v>75000</v>
          </cell>
          <cell r="P17">
            <v>1172.57</v>
          </cell>
          <cell r="Q17">
            <v>49761</v>
          </cell>
          <cell r="R17">
            <v>4930.84</v>
          </cell>
          <cell r="T17">
            <v>1172.57</v>
          </cell>
          <cell r="V17">
            <v>1172.57</v>
          </cell>
          <cell r="X17">
            <v>1169.57</v>
          </cell>
          <cell r="Z17">
            <v>144265.20000000004</v>
          </cell>
        </row>
        <row r="18">
          <cell r="A18" t="str">
            <v>Information Technology</v>
          </cell>
          <cell r="B18">
            <v>107297.84</v>
          </cell>
          <cell r="C18" t="str">
            <v xml:space="preserve"> 0</v>
          </cell>
          <cell r="D18" t="str">
            <v xml:space="preserve"> 0</v>
          </cell>
          <cell r="F18">
            <v>26824.46</v>
          </cell>
          <cell r="H18" t="str">
            <v xml:space="preserve"> 0</v>
          </cell>
          <cell r="J18">
            <v>26824.46</v>
          </cell>
          <cell r="L18" t="str">
            <v xml:space="preserve"> 0</v>
          </cell>
          <cell r="N18" t="str">
            <v xml:space="preserve"> 0</v>
          </cell>
          <cell r="P18">
            <v>26824.46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80473.38</v>
          </cell>
        </row>
        <row r="19">
          <cell r="A19" t="str">
            <v>Misc</v>
          </cell>
          <cell r="B19" t="str">
            <v xml:space="preserve"> 0</v>
          </cell>
          <cell r="C19">
            <v>157917.28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-139746</v>
          </cell>
          <cell r="Z19">
            <v>18171.28</v>
          </cell>
        </row>
        <row r="20">
          <cell r="A20" t="str">
            <v>Overhead</v>
          </cell>
          <cell r="B20" t="str">
            <v xml:space="preserve"> 0</v>
          </cell>
          <cell r="C20">
            <v>134701.54999999999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-134702</v>
          </cell>
          <cell r="Z20">
            <v>-0.45000000001164153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299745.2</v>
          </cell>
          <cell r="C22">
            <v>1399.75</v>
          </cell>
          <cell r="D22">
            <v>194981.78</v>
          </cell>
          <cell r="F22">
            <v>264690.51</v>
          </cell>
          <cell r="G22">
            <v>-92000</v>
          </cell>
          <cell r="H22">
            <v>25639.7</v>
          </cell>
          <cell r="J22">
            <v>78701.36</v>
          </cell>
          <cell r="K22">
            <v>-45000</v>
          </cell>
          <cell r="L22">
            <v>78701.36</v>
          </cell>
          <cell r="M22">
            <v>-45000</v>
          </cell>
          <cell r="N22">
            <v>25639.7</v>
          </cell>
          <cell r="P22">
            <v>3090.1</v>
          </cell>
          <cell r="R22">
            <v>3090.1</v>
          </cell>
          <cell r="T22">
            <v>3090.1</v>
          </cell>
          <cell r="V22">
            <v>3090.1</v>
          </cell>
          <cell r="X22">
            <v>-199361.9</v>
          </cell>
          <cell r="Z22">
            <v>300752.65999999992</v>
          </cell>
        </row>
        <row r="23">
          <cell r="A23" t="str">
            <v>Structures</v>
          </cell>
          <cell r="B23">
            <v>734700</v>
          </cell>
          <cell r="C23">
            <v>2691.05</v>
          </cell>
          <cell r="D23">
            <v>14500</v>
          </cell>
          <cell r="F23" t="str">
            <v xml:space="preserve"> 0</v>
          </cell>
          <cell r="G23">
            <v>50000</v>
          </cell>
          <cell r="H23">
            <v>34000</v>
          </cell>
          <cell r="I23">
            <v>500000</v>
          </cell>
          <cell r="J23" t="str">
            <v xml:space="preserve"> 0</v>
          </cell>
          <cell r="L23" t="str">
            <v xml:space="preserve"> 0</v>
          </cell>
          <cell r="N23">
            <v>600000</v>
          </cell>
          <cell r="O23">
            <v>-600000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601191.05000000005</v>
          </cell>
        </row>
        <row r="24">
          <cell r="A24" t="str">
            <v>System Improvements</v>
          </cell>
          <cell r="B24">
            <v>601527.30000000005</v>
          </cell>
          <cell r="C24">
            <v>172426.71</v>
          </cell>
          <cell r="D24">
            <v>25596.57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60976.33</v>
          </cell>
          <cell r="N24">
            <v>156739.76</v>
          </cell>
          <cell r="P24">
            <v>48646.97</v>
          </cell>
          <cell r="R24">
            <v>95727.41</v>
          </cell>
          <cell r="T24">
            <v>1573.92</v>
          </cell>
          <cell r="V24" t="str">
            <v xml:space="preserve"> 0</v>
          </cell>
          <cell r="X24">
            <v>74947.98</v>
          </cell>
          <cell r="Z24">
            <v>636635.65</v>
          </cell>
        </row>
        <row r="25">
          <cell r="A25" t="str">
            <v>System Integrity</v>
          </cell>
          <cell r="B25">
            <v>11297438.34</v>
          </cell>
          <cell r="C25">
            <v>773475.83</v>
          </cell>
          <cell r="D25">
            <v>963351.52</v>
          </cell>
          <cell r="F25">
            <v>948260.76</v>
          </cell>
          <cell r="H25">
            <v>601697.01</v>
          </cell>
          <cell r="J25">
            <v>628425.17000000004</v>
          </cell>
          <cell r="K25">
            <v>-22000</v>
          </cell>
          <cell r="L25">
            <v>789396.47</v>
          </cell>
          <cell r="M25">
            <v>-75000</v>
          </cell>
          <cell r="N25">
            <v>721777.61</v>
          </cell>
          <cell r="O25">
            <v>800000</v>
          </cell>
          <cell r="P25">
            <v>760509.28</v>
          </cell>
          <cell r="Q25">
            <v>297000</v>
          </cell>
          <cell r="R25">
            <v>888564.86</v>
          </cell>
          <cell r="S25">
            <v>200000</v>
          </cell>
          <cell r="T25">
            <v>863094.39</v>
          </cell>
          <cell r="U25">
            <v>200000</v>
          </cell>
          <cell r="V25">
            <v>714075.86</v>
          </cell>
          <cell r="W25">
            <v>200000</v>
          </cell>
          <cell r="X25">
            <v>784497.17</v>
          </cell>
          <cell r="Y25">
            <v>260000</v>
          </cell>
          <cell r="Z25">
            <v>11297125.93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13184974.32</v>
          </cell>
          <cell r="C27">
            <v>1251325.6000000001</v>
          </cell>
          <cell r="D27">
            <v>1224204.08</v>
          </cell>
          <cell r="E27">
            <v>-25774</v>
          </cell>
          <cell r="F27">
            <v>1246472.96</v>
          </cell>
          <cell r="G27">
            <v>-48697</v>
          </cell>
          <cell r="H27">
            <v>667913.67000000004</v>
          </cell>
          <cell r="I27">
            <v>493423</v>
          </cell>
          <cell r="J27">
            <v>738881.83</v>
          </cell>
          <cell r="K27">
            <v>-71931</v>
          </cell>
          <cell r="L27">
            <v>934456</v>
          </cell>
          <cell r="M27">
            <v>-125382</v>
          </cell>
          <cell r="N27">
            <v>1505329.64</v>
          </cell>
          <cell r="O27">
            <v>275000</v>
          </cell>
          <cell r="P27">
            <v>840243.38</v>
          </cell>
          <cell r="Q27">
            <v>346761</v>
          </cell>
          <cell r="R27">
            <v>992313.21</v>
          </cell>
          <cell r="S27">
            <v>200000</v>
          </cell>
          <cell r="T27">
            <v>868930.98</v>
          </cell>
          <cell r="U27">
            <v>200000</v>
          </cell>
          <cell r="V27">
            <v>718338.53</v>
          </cell>
          <cell r="W27">
            <v>200000</v>
          </cell>
          <cell r="X27">
            <v>661252.81999999995</v>
          </cell>
          <cell r="Y27">
            <v>-14448</v>
          </cell>
          <cell r="Z27">
            <v>13078614.699999999</v>
          </cell>
        </row>
        <row r="29">
          <cell r="A29" t="str">
            <v xml:space="preserve">          Capital</v>
          </cell>
          <cell r="B29">
            <v>17395831.719999999</v>
          </cell>
          <cell r="C29">
            <v>1468311.43</v>
          </cell>
          <cell r="D29">
            <v>1535793.16</v>
          </cell>
          <cell r="E29">
            <v>-25774</v>
          </cell>
          <cell r="F29">
            <v>1572480.41</v>
          </cell>
          <cell r="G29">
            <v>-48697</v>
          </cell>
          <cell r="H29">
            <v>997550.96</v>
          </cell>
          <cell r="I29">
            <v>493423</v>
          </cell>
          <cell r="J29">
            <v>1055127.31</v>
          </cell>
          <cell r="K29">
            <v>-71931</v>
          </cell>
          <cell r="L29">
            <v>1239622.04</v>
          </cell>
          <cell r="M29">
            <v>-125382</v>
          </cell>
          <cell r="N29">
            <v>2100948.98</v>
          </cell>
          <cell r="O29">
            <v>275000</v>
          </cell>
          <cell r="P29">
            <v>1160711.1100000001</v>
          </cell>
          <cell r="Q29">
            <v>346761</v>
          </cell>
          <cell r="R29">
            <v>1404394.11</v>
          </cell>
          <cell r="S29">
            <v>200000</v>
          </cell>
          <cell r="T29">
            <v>1185496.6200000001</v>
          </cell>
          <cell r="U29">
            <v>200000</v>
          </cell>
          <cell r="V29">
            <v>1039974.6</v>
          </cell>
          <cell r="W29">
            <v>200000</v>
          </cell>
          <cell r="X29">
            <v>958831.8</v>
          </cell>
          <cell r="Y29">
            <v>-14448</v>
          </cell>
          <cell r="Z29">
            <v>17148194.530000001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269914.33</v>
          </cell>
          <cell r="C15">
            <v>31149.02</v>
          </cell>
          <cell r="D15">
            <v>20845.099999999999</v>
          </cell>
          <cell r="F15">
            <v>22298.46</v>
          </cell>
          <cell r="H15">
            <v>23394.58</v>
          </cell>
          <cell r="J15">
            <v>22076.54</v>
          </cell>
          <cell r="L15">
            <v>21889.81</v>
          </cell>
          <cell r="N15">
            <v>26171.79</v>
          </cell>
          <cell r="P15">
            <v>22666.55</v>
          </cell>
          <cell r="R15">
            <v>22506.86</v>
          </cell>
          <cell r="T15">
            <v>22076.55</v>
          </cell>
          <cell r="V15">
            <v>20095.41</v>
          </cell>
          <cell r="X15">
            <v>22317.47</v>
          </cell>
          <cell r="Z15">
            <v>277488.13999999996</v>
          </cell>
        </row>
        <row r="17">
          <cell r="A17" t="str">
            <v>Equipment</v>
          </cell>
          <cell r="B17">
            <v>78173.320000000007</v>
          </cell>
          <cell r="C17">
            <v>6488.96</v>
          </cell>
          <cell r="D17">
            <v>3248.76</v>
          </cell>
          <cell r="E17">
            <v>-3249</v>
          </cell>
          <cell r="F17" t="str">
            <v xml:space="preserve"> 0</v>
          </cell>
          <cell r="H17">
            <v>3845.6</v>
          </cell>
          <cell r="I17">
            <v>-3846</v>
          </cell>
          <cell r="J17" t="str">
            <v xml:space="preserve"> 0</v>
          </cell>
          <cell r="L17">
            <v>4383.99</v>
          </cell>
          <cell r="M17">
            <v>-4384</v>
          </cell>
          <cell r="N17">
            <v>8460.31</v>
          </cell>
          <cell r="O17">
            <v>63225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78173.62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6599.7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6599.7</v>
          </cell>
        </row>
        <row r="20">
          <cell r="A20" t="str">
            <v>Overhead</v>
          </cell>
          <cell r="B20" t="str">
            <v xml:space="preserve"> 0</v>
          </cell>
          <cell r="C20">
            <v>8126.87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8126.87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41403.75</v>
          </cell>
          <cell r="C22">
            <v>30073.88</v>
          </cell>
          <cell r="D22">
            <v>7467.79</v>
          </cell>
          <cell r="F22">
            <v>7467.79</v>
          </cell>
          <cell r="H22">
            <v>127.19</v>
          </cell>
          <cell r="J22" t="str">
            <v xml:space="preserve"> 0</v>
          </cell>
          <cell r="L22">
            <v>7294.52</v>
          </cell>
          <cell r="N22">
            <v>8890.17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61321.34</v>
          </cell>
        </row>
        <row r="23">
          <cell r="A23" t="str">
            <v>Structures</v>
          </cell>
          <cell r="B23" t="str">
            <v xml:space="preserve"> 0</v>
          </cell>
          <cell r="C23">
            <v>6894.62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6894.62</v>
          </cell>
        </row>
        <row r="24">
          <cell r="A24" t="str">
            <v>System Improvements</v>
          </cell>
          <cell r="B24">
            <v>150781.41</v>
          </cell>
          <cell r="C24" t="str">
            <v xml:space="preserve"> 0</v>
          </cell>
          <cell r="D24">
            <v>9993.99</v>
          </cell>
          <cell r="F24">
            <v>9993.99</v>
          </cell>
          <cell r="H24">
            <v>9993.99</v>
          </cell>
          <cell r="J24">
            <v>9993.99</v>
          </cell>
          <cell r="L24">
            <v>9993.99</v>
          </cell>
          <cell r="N24">
            <v>12700.43</v>
          </cell>
          <cell r="P24">
            <v>20761.650000000001</v>
          </cell>
          <cell r="R24">
            <v>23468.12</v>
          </cell>
          <cell r="T24">
            <v>9993.99</v>
          </cell>
          <cell r="V24">
            <v>13918.33</v>
          </cell>
          <cell r="X24">
            <v>9974.9500000000007</v>
          </cell>
          <cell r="Z24">
            <v>140787.42000000001</v>
          </cell>
        </row>
        <row r="25">
          <cell r="A25" t="str">
            <v>System Integrity</v>
          </cell>
          <cell r="B25">
            <v>1761968.02</v>
          </cell>
          <cell r="C25">
            <v>91985.86</v>
          </cell>
          <cell r="D25">
            <v>150942.74</v>
          </cell>
          <cell r="F25">
            <v>160884.81</v>
          </cell>
          <cell r="H25">
            <v>123337.76</v>
          </cell>
          <cell r="J25">
            <v>127740.4</v>
          </cell>
          <cell r="L25">
            <v>123350.21</v>
          </cell>
          <cell r="N25">
            <v>136338.13</v>
          </cell>
          <cell r="P25">
            <v>145316.46</v>
          </cell>
          <cell r="R25">
            <v>147023.63</v>
          </cell>
          <cell r="T25">
            <v>164407.54</v>
          </cell>
          <cell r="V25">
            <v>143194.12</v>
          </cell>
          <cell r="X25">
            <v>149937.49</v>
          </cell>
          <cell r="Z25">
            <v>1664459.1500000001</v>
          </cell>
        </row>
        <row r="26">
          <cell r="A26" t="str">
            <v>Vehicles</v>
          </cell>
          <cell r="B26" t="str">
            <v xml:space="preserve"> 0</v>
          </cell>
          <cell r="C26">
            <v>485.32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485.32</v>
          </cell>
        </row>
        <row r="27">
          <cell r="A27" t="str">
            <v xml:space="preserve">     NonGrowth</v>
          </cell>
          <cell r="B27">
            <v>2032326.5</v>
          </cell>
          <cell r="C27">
            <v>150655.21</v>
          </cell>
          <cell r="D27">
            <v>171653.28</v>
          </cell>
          <cell r="E27">
            <v>-3249</v>
          </cell>
          <cell r="F27">
            <v>178346.59</v>
          </cell>
          <cell r="G27">
            <v>0</v>
          </cell>
          <cell r="H27">
            <v>137304.54</v>
          </cell>
          <cell r="I27">
            <v>-3846</v>
          </cell>
          <cell r="J27">
            <v>137734.39000000001</v>
          </cell>
          <cell r="K27">
            <v>0</v>
          </cell>
          <cell r="L27">
            <v>145022.71</v>
          </cell>
          <cell r="M27">
            <v>-4384</v>
          </cell>
          <cell r="N27">
            <v>166389.04</v>
          </cell>
          <cell r="O27">
            <v>63225</v>
          </cell>
          <cell r="P27">
            <v>166078.10999999999</v>
          </cell>
          <cell r="Q27">
            <v>0</v>
          </cell>
          <cell r="R27">
            <v>170491.75</v>
          </cell>
          <cell r="S27">
            <v>0</v>
          </cell>
          <cell r="T27">
            <v>174401.53</v>
          </cell>
          <cell r="U27">
            <v>0</v>
          </cell>
          <cell r="V27">
            <v>157112.45000000001</v>
          </cell>
          <cell r="W27">
            <v>0</v>
          </cell>
          <cell r="X27">
            <v>159912.44</v>
          </cell>
          <cell r="Y27">
            <v>0</v>
          </cell>
          <cell r="Z27">
            <v>1966848.0400000003</v>
          </cell>
        </row>
        <row r="29">
          <cell r="A29" t="str">
            <v xml:space="preserve">          Capital</v>
          </cell>
          <cell r="B29">
            <v>2302240.83</v>
          </cell>
          <cell r="C29">
            <v>181804.23</v>
          </cell>
          <cell r="D29">
            <v>192498.38</v>
          </cell>
          <cell r="E29">
            <v>-3249</v>
          </cell>
          <cell r="F29">
            <v>200645.05</v>
          </cell>
          <cell r="G29">
            <v>0</v>
          </cell>
          <cell r="H29">
            <v>160699.12</v>
          </cell>
          <cell r="I29">
            <v>-3846</v>
          </cell>
          <cell r="J29">
            <v>159810.93</v>
          </cell>
          <cell r="K29">
            <v>0</v>
          </cell>
          <cell r="L29">
            <v>166912.51999999999</v>
          </cell>
          <cell r="M29">
            <v>-4384</v>
          </cell>
          <cell r="N29">
            <v>192560.83</v>
          </cell>
          <cell r="O29">
            <v>63225</v>
          </cell>
          <cell r="P29">
            <v>188744.66</v>
          </cell>
          <cell r="Q29">
            <v>0</v>
          </cell>
          <cell r="R29">
            <v>192998.61</v>
          </cell>
          <cell r="S29">
            <v>0</v>
          </cell>
          <cell r="T29">
            <v>196478.07999999999</v>
          </cell>
          <cell r="U29">
            <v>0</v>
          </cell>
          <cell r="V29">
            <v>177207.86</v>
          </cell>
          <cell r="W29">
            <v>0</v>
          </cell>
          <cell r="X29">
            <v>182229.91</v>
          </cell>
          <cell r="Y29">
            <v>0</v>
          </cell>
          <cell r="Z29">
            <v>2244336.1800000002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8130615.8600000013</v>
          </cell>
          <cell r="C15">
            <v>468932.7</v>
          </cell>
          <cell r="D15">
            <v>607322.88</v>
          </cell>
          <cell r="F15">
            <v>607322.88</v>
          </cell>
          <cell r="H15">
            <v>670303.93999999994</v>
          </cell>
          <cell r="J15">
            <v>607322.88</v>
          </cell>
          <cell r="L15">
            <v>607322.88</v>
          </cell>
          <cell r="N15">
            <v>1003809.7</v>
          </cell>
          <cell r="P15">
            <v>607322.88</v>
          </cell>
          <cell r="R15">
            <v>607322.88</v>
          </cell>
          <cell r="T15">
            <v>822700.44</v>
          </cell>
          <cell r="V15">
            <v>607322.88</v>
          </cell>
          <cell r="X15">
            <v>607297.89</v>
          </cell>
          <cell r="Z15">
            <v>7824304.8299999982</v>
          </cell>
        </row>
        <row r="17">
          <cell r="A17" t="str">
            <v>Equipment</v>
          </cell>
          <cell r="B17">
            <v>179020.06</v>
          </cell>
          <cell r="C17">
            <v>48206.76</v>
          </cell>
          <cell r="D17">
            <v>6396.24</v>
          </cell>
          <cell r="E17">
            <v>-6396</v>
          </cell>
          <cell r="F17">
            <v>6396.24</v>
          </cell>
          <cell r="G17">
            <v>-6396</v>
          </cell>
          <cell r="H17">
            <v>14481.6</v>
          </cell>
          <cell r="I17">
            <v>-6396</v>
          </cell>
          <cell r="J17">
            <v>6396.24</v>
          </cell>
          <cell r="K17">
            <v>-6396</v>
          </cell>
          <cell r="L17">
            <v>22934.5</v>
          </cell>
          <cell r="M17">
            <v>-22935</v>
          </cell>
          <cell r="N17">
            <v>14481.6</v>
          </cell>
          <cell r="P17">
            <v>14481.6</v>
          </cell>
          <cell r="R17">
            <v>14481.6</v>
          </cell>
          <cell r="S17">
            <v>60109</v>
          </cell>
          <cell r="T17">
            <v>6396.24</v>
          </cell>
          <cell r="V17">
            <v>6396.24</v>
          </cell>
          <cell r="X17">
            <v>6381.56</v>
          </cell>
          <cell r="Z17">
            <v>179020.41999999998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17498.05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-477</v>
          </cell>
          <cell r="Z19">
            <v>17021.05</v>
          </cell>
        </row>
        <row r="20">
          <cell r="A20" t="str">
            <v>Overhead</v>
          </cell>
          <cell r="B20" t="str">
            <v xml:space="preserve"> 0</v>
          </cell>
          <cell r="C20">
            <v>-2578.6899999999805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2579</v>
          </cell>
          <cell r="Z20">
            <v>0.31000000001949957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1266730.8500000001</v>
          </cell>
          <cell r="C22">
            <v>25006.07</v>
          </cell>
          <cell r="D22">
            <v>33519.269999999997</v>
          </cell>
          <cell r="F22">
            <v>11290.71</v>
          </cell>
          <cell r="H22">
            <v>74289.259999999995</v>
          </cell>
          <cell r="J22">
            <v>11290.71</v>
          </cell>
          <cell r="L22">
            <v>11290.71</v>
          </cell>
          <cell r="N22">
            <v>421439.4</v>
          </cell>
          <cell r="P22">
            <v>-589427.82999999996</v>
          </cell>
          <cell r="R22">
            <v>689032.44</v>
          </cell>
          <cell r="T22">
            <v>208913.95</v>
          </cell>
          <cell r="V22">
            <v>208913.95</v>
          </cell>
          <cell r="X22">
            <v>174887.57</v>
          </cell>
          <cell r="Z22">
            <v>1280446.21</v>
          </cell>
        </row>
        <row r="23">
          <cell r="A23" t="str">
            <v>Structures</v>
          </cell>
          <cell r="B23">
            <v>-464568</v>
          </cell>
          <cell r="C23">
            <v>-453180.69</v>
          </cell>
          <cell r="D23">
            <v>19411</v>
          </cell>
          <cell r="F23">
            <v>9411</v>
          </cell>
          <cell r="H23">
            <v>9411</v>
          </cell>
          <cell r="J23">
            <v>9411</v>
          </cell>
          <cell r="L23">
            <v>9411</v>
          </cell>
          <cell r="N23">
            <v>9411</v>
          </cell>
          <cell r="P23">
            <v>9411</v>
          </cell>
          <cell r="R23">
            <v>9411</v>
          </cell>
          <cell r="T23">
            <v>9411</v>
          </cell>
          <cell r="V23">
            <v>9411</v>
          </cell>
          <cell r="X23">
            <v>-590589</v>
          </cell>
          <cell r="Y23">
            <v>600000</v>
          </cell>
          <cell r="Z23">
            <v>-339659.68999999994</v>
          </cell>
        </row>
        <row r="24">
          <cell r="A24" t="str">
            <v>System Improvements</v>
          </cell>
          <cell r="B24">
            <v>1631303.12</v>
          </cell>
          <cell r="C24">
            <v>37754.17</v>
          </cell>
          <cell r="D24">
            <v>151078.75</v>
          </cell>
          <cell r="E24">
            <v>-50000</v>
          </cell>
          <cell r="F24">
            <v>19931.75</v>
          </cell>
          <cell r="H24">
            <v>203628.5</v>
          </cell>
          <cell r="I24">
            <v>-60000</v>
          </cell>
          <cell r="J24">
            <v>78162.05</v>
          </cell>
          <cell r="K24">
            <v>-46000</v>
          </cell>
          <cell r="L24">
            <v>78162.05</v>
          </cell>
          <cell r="M24">
            <v>-46000</v>
          </cell>
          <cell r="N24">
            <v>19514.91</v>
          </cell>
          <cell r="O24">
            <v>150000</v>
          </cell>
          <cell r="P24">
            <v>213998.15</v>
          </cell>
          <cell r="Q24">
            <v>150000</v>
          </cell>
          <cell r="R24">
            <v>94934.81</v>
          </cell>
          <cell r="S24">
            <v>150000</v>
          </cell>
          <cell r="T24" t="str">
            <v xml:space="preserve"> 0</v>
          </cell>
          <cell r="U24">
            <v>150000</v>
          </cell>
          <cell r="V24" t="str">
            <v xml:space="preserve"> 0</v>
          </cell>
          <cell r="W24">
            <v>60000</v>
          </cell>
          <cell r="X24">
            <v>246930.48</v>
          </cell>
          <cell r="Z24">
            <v>1602095.6199999999</v>
          </cell>
        </row>
        <row r="25">
          <cell r="A25" t="str">
            <v>System Integrity</v>
          </cell>
          <cell r="B25">
            <v>5312427.09</v>
          </cell>
          <cell r="C25">
            <v>420206.12</v>
          </cell>
          <cell r="D25">
            <v>423915.23</v>
          </cell>
          <cell r="F25">
            <v>411231.85</v>
          </cell>
          <cell r="H25">
            <v>388052.77</v>
          </cell>
          <cell r="J25">
            <v>388052.77</v>
          </cell>
          <cell r="L25">
            <v>388052.77</v>
          </cell>
          <cell r="N25">
            <v>406080.37</v>
          </cell>
          <cell r="P25">
            <v>553119.67000000004</v>
          </cell>
          <cell r="R25">
            <v>504213.02</v>
          </cell>
          <cell r="T25">
            <v>433431.68</v>
          </cell>
          <cell r="V25">
            <v>409986.96</v>
          </cell>
          <cell r="X25">
            <v>397240.83</v>
          </cell>
          <cell r="Y25">
            <v>150000</v>
          </cell>
          <cell r="Z25">
            <v>5273584.04</v>
          </cell>
        </row>
        <row r="26">
          <cell r="A26" t="str">
            <v>Vehicles</v>
          </cell>
          <cell r="B26" t="str">
            <v xml:space="preserve"> 0</v>
          </cell>
          <cell r="C26">
            <v>-4150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-4150</v>
          </cell>
        </row>
        <row r="27">
          <cell r="A27" t="str">
            <v xml:space="preserve">     NonGrowth</v>
          </cell>
          <cell r="B27">
            <v>7924913.1200000001</v>
          </cell>
          <cell r="C27">
            <v>88761.79</v>
          </cell>
          <cell r="D27">
            <v>634320.49</v>
          </cell>
          <cell r="E27">
            <v>-56396</v>
          </cell>
          <cell r="F27">
            <v>458261.55</v>
          </cell>
          <cell r="G27">
            <v>-6396</v>
          </cell>
          <cell r="H27">
            <v>689863.13</v>
          </cell>
          <cell r="I27">
            <v>-66396</v>
          </cell>
          <cell r="J27">
            <v>493312.77</v>
          </cell>
          <cell r="K27">
            <v>-52396</v>
          </cell>
          <cell r="L27">
            <v>509851.03</v>
          </cell>
          <cell r="M27">
            <v>-68935</v>
          </cell>
          <cell r="N27">
            <v>870927.28</v>
          </cell>
          <cell r="O27">
            <v>150000</v>
          </cell>
          <cell r="P27">
            <v>201582.59</v>
          </cell>
          <cell r="Q27">
            <v>150000</v>
          </cell>
          <cell r="R27">
            <v>1312072.8700000001</v>
          </cell>
          <cell r="S27">
            <v>210109</v>
          </cell>
          <cell r="T27">
            <v>658152.87</v>
          </cell>
          <cell r="U27">
            <v>150000</v>
          </cell>
          <cell r="V27">
            <v>634708.15</v>
          </cell>
          <cell r="W27">
            <v>60000</v>
          </cell>
          <cell r="X27">
            <v>234851.44</v>
          </cell>
          <cell r="Y27">
            <v>752102</v>
          </cell>
          <cell r="Z27">
            <v>8008357.96</v>
          </cell>
        </row>
        <row r="29">
          <cell r="A29" t="str">
            <v xml:space="preserve">          Capital</v>
          </cell>
          <cell r="B29">
            <v>16055528.980000002</v>
          </cell>
          <cell r="C29">
            <v>557694.49</v>
          </cell>
          <cell r="D29">
            <v>1241643.3700000001</v>
          </cell>
          <cell r="E29">
            <v>-56396</v>
          </cell>
          <cell r="F29">
            <v>1065584.43</v>
          </cell>
          <cell r="G29">
            <v>-6396</v>
          </cell>
          <cell r="H29">
            <v>1360167.07</v>
          </cell>
          <cell r="I29">
            <v>-66396</v>
          </cell>
          <cell r="J29">
            <v>1100635.6499999999</v>
          </cell>
          <cell r="K29">
            <v>-52396</v>
          </cell>
          <cell r="L29">
            <v>1117173.9099999999</v>
          </cell>
          <cell r="M29">
            <v>-68935</v>
          </cell>
          <cell r="N29">
            <v>1874736.98</v>
          </cell>
          <cell r="O29">
            <v>150000</v>
          </cell>
          <cell r="P29">
            <v>808905.47</v>
          </cell>
          <cell r="Q29">
            <v>150000</v>
          </cell>
          <cell r="R29">
            <v>1919395.75</v>
          </cell>
          <cell r="S29">
            <v>210109</v>
          </cell>
          <cell r="T29">
            <v>1480853.31</v>
          </cell>
          <cell r="U29">
            <v>150000</v>
          </cell>
          <cell r="V29">
            <v>1242031.03</v>
          </cell>
          <cell r="W29">
            <v>60000</v>
          </cell>
          <cell r="X29">
            <v>842149.33</v>
          </cell>
          <cell r="Y29">
            <v>752102</v>
          </cell>
          <cell r="Z29">
            <v>15832662.789999999</v>
          </cell>
        </row>
      </sheetData>
      <sheetData sheetId="5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1599226.99</v>
          </cell>
          <cell r="C15">
            <v>173328.77</v>
          </cell>
          <cell r="D15">
            <v>134268.12</v>
          </cell>
          <cell r="F15">
            <v>146861.84</v>
          </cell>
          <cell r="H15">
            <v>73264.47</v>
          </cell>
          <cell r="J15">
            <v>98229.33</v>
          </cell>
          <cell r="L15">
            <v>69940.89</v>
          </cell>
          <cell r="N15">
            <v>169575</v>
          </cell>
          <cell r="P15">
            <v>148708.47</v>
          </cell>
          <cell r="R15">
            <v>87329.42</v>
          </cell>
          <cell r="T15">
            <v>164115.15</v>
          </cell>
          <cell r="V15">
            <v>148656.12</v>
          </cell>
          <cell r="X15">
            <v>142958.34</v>
          </cell>
          <cell r="Z15">
            <v>1557235.9199999997</v>
          </cell>
        </row>
        <row r="17">
          <cell r="A17" t="str">
            <v>Equipment</v>
          </cell>
          <cell r="B17">
            <v>73713.81</v>
          </cell>
          <cell r="C17" t="str">
            <v xml:space="preserve"> 0</v>
          </cell>
          <cell r="D17">
            <v>4116.47</v>
          </cell>
          <cell r="E17">
            <v>-4116</v>
          </cell>
          <cell r="F17">
            <v>4116.47</v>
          </cell>
          <cell r="G17">
            <v>-4116</v>
          </cell>
          <cell r="H17">
            <v>4116.47</v>
          </cell>
          <cell r="I17">
            <v>-4116</v>
          </cell>
          <cell r="J17">
            <v>4119.3500000000004</v>
          </cell>
          <cell r="K17">
            <v>-4119</v>
          </cell>
          <cell r="L17" t="str">
            <v xml:space="preserve"> 0</v>
          </cell>
          <cell r="N17" t="str">
            <v xml:space="preserve"> 0</v>
          </cell>
          <cell r="O17">
            <v>73712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73713.759999999995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-41020.879999999997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47712</v>
          </cell>
          <cell r="Z19">
            <v>6691.1200000000026</v>
          </cell>
        </row>
        <row r="20">
          <cell r="A20" t="str">
            <v>Overhead</v>
          </cell>
          <cell r="B20" t="str">
            <v xml:space="preserve"> 0</v>
          </cell>
          <cell r="C20">
            <v>69428.2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-69428</v>
          </cell>
          <cell r="Z20">
            <v>0.19999999999708962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14033.76</v>
          </cell>
          <cell r="C22">
            <v>351.08</v>
          </cell>
          <cell r="D22">
            <v>1169.48</v>
          </cell>
          <cell r="F22">
            <v>1169.48</v>
          </cell>
          <cell r="H22">
            <v>1169.48</v>
          </cell>
          <cell r="J22">
            <v>1169.48</v>
          </cell>
          <cell r="L22">
            <v>1169.48</v>
          </cell>
          <cell r="N22">
            <v>1169.48</v>
          </cell>
          <cell r="P22">
            <v>1169.48</v>
          </cell>
          <cell r="R22">
            <v>1169.48</v>
          </cell>
          <cell r="T22">
            <v>1169.48</v>
          </cell>
          <cell r="V22">
            <v>1169.48</v>
          </cell>
          <cell r="X22">
            <v>1169.48</v>
          </cell>
          <cell r="Z22">
            <v>13215.359999999997</v>
          </cell>
        </row>
        <row r="23">
          <cell r="A23" t="str">
            <v>Structures</v>
          </cell>
          <cell r="B23">
            <v>258829.4</v>
          </cell>
          <cell r="C23">
            <v>6317.5</v>
          </cell>
          <cell r="D23">
            <v>27602.799999999999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>
            <v>6000</v>
          </cell>
          <cell r="N23">
            <v>25205.599999999999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>
            <v>200021</v>
          </cell>
          <cell r="Z23">
            <v>265146.90000000002</v>
          </cell>
        </row>
        <row r="24">
          <cell r="A24" t="str">
            <v>System Improvements</v>
          </cell>
          <cell r="B24">
            <v>663514.77</v>
          </cell>
          <cell r="C24">
            <v>2648.61</v>
          </cell>
          <cell r="D24">
            <v>40909.79</v>
          </cell>
          <cell r="F24">
            <v>141501.51999999999</v>
          </cell>
          <cell r="H24">
            <v>40909.79</v>
          </cell>
          <cell r="J24">
            <v>44745.08</v>
          </cell>
          <cell r="L24">
            <v>74801.919999999998</v>
          </cell>
          <cell r="N24">
            <v>59846.75</v>
          </cell>
          <cell r="P24">
            <v>40909.79</v>
          </cell>
          <cell r="R24">
            <v>53694.1</v>
          </cell>
          <cell r="T24">
            <v>43466.66</v>
          </cell>
          <cell r="V24">
            <v>40909.79</v>
          </cell>
          <cell r="X24">
            <v>40909.79</v>
          </cell>
          <cell r="Z24">
            <v>625253.59</v>
          </cell>
        </row>
        <row r="25">
          <cell r="A25" t="str">
            <v>System Integrity</v>
          </cell>
          <cell r="B25">
            <v>8153750.1999999993</v>
          </cell>
          <cell r="C25">
            <v>199926.36</v>
          </cell>
          <cell r="D25">
            <v>615484.44999999995</v>
          </cell>
          <cell r="E25">
            <v>50000</v>
          </cell>
          <cell r="F25">
            <v>628872.61</v>
          </cell>
          <cell r="G25">
            <v>50000</v>
          </cell>
          <cell r="H25">
            <v>639652.48</v>
          </cell>
          <cell r="J25">
            <v>613645.07999999996</v>
          </cell>
          <cell r="L25">
            <v>758733.65</v>
          </cell>
          <cell r="N25">
            <v>758124.75</v>
          </cell>
          <cell r="P25">
            <v>929296.78</v>
          </cell>
          <cell r="R25">
            <v>649839.87</v>
          </cell>
          <cell r="S25">
            <v>150000</v>
          </cell>
          <cell r="T25">
            <v>653187.49</v>
          </cell>
          <cell r="U25">
            <v>80000</v>
          </cell>
          <cell r="V25">
            <v>636078.85</v>
          </cell>
          <cell r="X25">
            <v>630397.75</v>
          </cell>
          <cell r="Z25">
            <v>8043240.1200000001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9163841.9399999995</v>
          </cell>
          <cell r="C27">
            <v>237650.87</v>
          </cell>
          <cell r="D27">
            <v>689282.99</v>
          </cell>
          <cell r="E27">
            <v>45884</v>
          </cell>
          <cell r="F27">
            <v>775660.08</v>
          </cell>
          <cell r="G27">
            <v>45884</v>
          </cell>
          <cell r="H27">
            <v>685848.22</v>
          </cell>
          <cell r="I27">
            <v>-4116</v>
          </cell>
          <cell r="J27">
            <v>663678.99</v>
          </cell>
          <cell r="K27">
            <v>-4119</v>
          </cell>
          <cell r="L27">
            <v>840705.05</v>
          </cell>
          <cell r="M27">
            <v>0</v>
          </cell>
          <cell r="N27">
            <v>844346.58</v>
          </cell>
          <cell r="O27">
            <v>73712</v>
          </cell>
          <cell r="P27">
            <v>971376.05</v>
          </cell>
          <cell r="Q27">
            <v>0</v>
          </cell>
          <cell r="R27">
            <v>704703.45</v>
          </cell>
          <cell r="S27">
            <v>150000</v>
          </cell>
          <cell r="T27">
            <v>697823.63</v>
          </cell>
          <cell r="U27">
            <v>80000</v>
          </cell>
          <cell r="V27">
            <v>678158.12</v>
          </cell>
          <cell r="W27">
            <v>0</v>
          </cell>
          <cell r="X27">
            <v>872498.02</v>
          </cell>
          <cell r="Y27">
            <v>-21716</v>
          </cell>
          <cell r="Z27">
            <v>9027261.0500000007</v>
          </cell>
        </row>
        <row r="29">
          <cell r="A29" t="str">
            <v xml:space="preserve">          Capital</v>
          </cell>
          <cell r="B29">
            <v>10763068.93</v>
          </cell>
          <cell r="C29">
            <v>410979.64</v>
          </cell>
          <cell r="D29">
            <v>823551.11</v>
          </cell>
          <cell r="E29">
            <v>45884</v>
          </cell>
          <cell r="F29">
            <v>922521.92</v>
          </cell>
          <cell r="G29">
            <v>45884</v>
          </cell>
          <cell r="H29">
            <v>759112.69</v>
          </cell>
          <cell r="I29">
            <v>-4116</v>
          </cell>
          <cell r="J29">
            <v>761908.32</v>
          </cell>
          <cell r="K29">
            <v>-4119</v>
          </cell>
          <cell r="L29">
            <v>910645.94</v>
          </cell>
          <cell r="M29">
            <v>0</v>
          </cell>
          <cell r="N29">
            <v>1013921.58</v>
          </cell>
          <cell r="O29">
            <v>73712</v>
          </cell>
          <cell r="P29">
            <v>1120084.52</v>
          </cell>
          <cell r="Q29">
            <v>0</v>
          </cell>
          <cell r="R29">
            <v>792032.87</v>
          </cell>
          <cell r="S29">
            <v>150000</v>
          </cell>
          <cell r="T29">
            <v>861938.78</v>
          </cell>
          <cell r="U29">
            <v>80000</v>
          </cell>
          <cell r="V29">
            <v>826814.24</v>
          </cell>
          <cell r="W29">
            <v>0</v>
          </cell>
          <cell r="X29">
            <v>1015456.36</v>
          </cell>
          <cell r="Y29">
            <v>-21716</v>
          </cell>
          <cell r="Z29">
            <v>10584496.970000001</v>
          </cell>
        </row>
      </sheetData>
      <sheetData sheetId="6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1260351.06</v>
          </cell>
          <cell r="C15">
            <v>122723.59</v>
          </cell>
          <cell r="D15">
            <v>90573.8</v>
          </cell>
          <cell r="F15">
            <v>90573.8</v>
          </cell>
          <cell r="H15">
            <v>90573.8</v>
          </cell>
          <cell r="J15">
            <v>90573.8</v>
          </cell>
          <cell r="L15">
            <v>90573.8</v>
          </cell>
          <cell r="N15">
            <v>90573.8</v>
          </cell>
          <cell r="P15">
            <v>90573.8</v>
          </cell>
          <cell r="R15">
            <v>90573.8</v>
          </cell>
          <cell r="T15">
            <v>90573.8</v>
          </cell>
          <cell r="V15">
            <v>90573.8</v>
          </cell>
          <cell r="X15">
            <v>90550.04</v>
          </cell>
          <cell r="Z15">
            <v>1119011.6300000001</v>
          </cell>
        </row>
        <row r="17">
          <cell r="A17" t="str">
            <v>Equipment</v>
          </cell>
          <cell r="B17">
            <v>74117.84</v>
          </cell>
          <cell r="C17">
            <v>35651.919999999998</v>
          </cell>
          <cell r="D17">
            <v>10735.14</v>
          </cell>
          <cell r="E17">
            <v>-10735</v>
          </cell>
          <cell r="F17">
            <v>10735.14</v>
          </cell>
          <cell r="G17">
            <v>-10735</v>
          </cell>
          <cell r="H17">
            <v>10735.14</v>
          </cell>
          <cell r="I17">
            <v>-10735</v>
          </cell>
          <cell r="J17">
            <v>3897.16</v>
          </cell>
          <cell r="K17">
            <v>-3897</v>
          </cell>
          <cell r="L17">
            <v>3897.16</v>
          </cell>
          <cell r="M17">
            <v>-3897</v>
          </cell>
          <cell r="N17">
            <v>3897.16</v>
          </cell>
          <cell r="O17">
            <v>15082</v>
          </cell>
          <cell r="P17">
            <v>3897.16</v>
          </cell>
          <cell r="R17">
            <v>3897.16</v>
          </cell>
          <cell r="T17">
            <v>3897.16</v>
          </cell>
          <cell r="V17">
            <v>3897.16</v>
          </cell>
          <cell r="X17">
            <v>3897.16</v>
          </cell>
          <cell r="Z17">
            <v>74117.620000000024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6307.82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-4030</v>
          </cell>
          <cell r="Z19">
            <v>2277.8199999999997</v>
          </cell>
        </row>
        <row r="20">
          <cell r="A20" t="str">
            <v>Overhead</v>
          </cell>
          <cell r="B20" t="str">
            <v xml:space="preserve"> 0</v>
          </cell>
          <cell r="C20">
            <v>3584.3700000000072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-3584</v>
          </cell>
          <cell r="Z20">
            <v>0.37000000000716682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111284.28</v>
          </cell>
          <cell r="C22">
            <v>469.74</v>
          </cell>
          <cell r="D22">
            <v>9273.69</v>
          </cell>
          <cell r="F22">
            <v>9273.69</v>
          </cell>
          <cell r="H22">
            <v>9273.69</v>
          </cell>
          <cell r="J22">
            <v>9273.69</v>
          </cell>
          <cell r="L22">
            <v>9273.69</v>
          </cell>
          <cell r="N22">
            <v>9273.69</v>
          </cell>
          <cell r="P22">
            <v>9273.69</v>
          </cell>
          <cell r="R22">
            <v>9273.69</v>
          </cell>
          <cell r="T22">
            <v>9273.69</v>
          </cell>
          <cell r="V22">
            <v>9273.69</v>
          </cell>
          <cell r="X22">
            <v>9273.69</v>
          </cell>
          <cell r="Z22">
            <v>102480.33000000002</v>
          </cell>
        </row>
        <row r="23">
          <cell r="A23" t="str">
            <v>Structures</v>
          </cell>
          <cell r="B23" t="str">
            <v xml:space="preserve"> 0</v>
          </cell>
          <cell r="C23">
            <v>3821.88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3821.88</v>
          </cell>
        </row>
        <row r="24">
          <cell r="A24" t="str">
            <v>System Improvements</v>
          </cell>
          <cell r="B24">
            <v>105107.12</v>
          </cell>
          <cell r="C24">
            <v>310.22000000000003</v>
          </cell>
          <cell r="D24">
            <v>4570.3500000000004</v>
          </cell>
          <cell r="F24">
            <v>4570.3500000000004</v>
          </cell>
          <cell r="H24">
            <v>4570.3500000000004</v>
          </cell>
          <cell r="J24">
            <v>19277.560000000001</v>
          </cell>
          <cell r="L24">
            <v>40126.06</v>
          </cell>
          <cell r="N24">
            <v>4570.3500000000004</v>
          </cell>
          <cell r="P24">
            <v>4570.3500000000004</v>
          </cell>
          <cell r="R24">
            <v>4570.3500000000004</v>
          </cell>
          <cell r="T24">
            <v>4570.3500000000004</v>
          </cell>
          <cell r="V24">
            <v>4570.3500000000004</v>
          </cell>
          <cell r="X24">
            <v>4570.3500000000004</v>
          </cell>
          <cell r="Z24">
            <v>100846.99000000003</v>
          </cell>
        </row>
        <row r="25">
          <cell r="A25" t="str">
            <v>System Integrity</v>
          </cell>
          <cell r="B25">
            <v>1066059.23</v>
          </cell>
          <cell r="C25">
            <v>87840.99</v>
          </cell>
          <cell r="D25">
            <v>88836.06</v>
          </cell>
          <cell r="F25">
            <v>88841.26</v>
          </cell>
          <cell r="H25">
            <v>88841.26</v>
          </cell>
          <cell r="J25">
            <v>88841.26</v>
          </cell>
          <cell r="L25">
            <v>88841.26</v>
          </cell>
          <cell r="N25">
            <v>88841.26</v>
          </cell>
          <cell r="P25">
            <v>88841.26</v>
          </cell>
          <cell r="R25">
            <v>88841.26</v>
          </cell>
          <cell r="T25">
            <v>88841.26</v>
          </cell>
          <cell r="V25">
            <v>88841.26</v>
          </cell>
          <cell r="X25">
            <v>88820.98</v>
          </cell>
          <cell r="Z25">
            <v>1065069.3700000001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1356568.47</v>
          </cell>
          <cell r="C27">
            <v>137986.94</v>
          </cell>
          <cell r="D27">
            <v>113415.24</v>
          </cell>
          <cell r="E27">
            <v>-10735</v>
          </cell>
          <cell r="F27">
            <v>113420.44</v>
          </cell>
          <cell r="G27">
            <v>-10735</v>
          </cell>
          <cell r="H27">
            <v>113420.44</v>
          </cell>
          <cell r="I27">
            <v>-10735</v>
          </cell>
          <cell r="J27">
            <v>121289.67</v>
          </cell>
          <cell r="K27">
            <v>-3897</v>
          </cell>
          <cell r="L27">
            <v>142138.17000000001</v>
          </cell>
          <cell r="M27">
            <v>-3897</v>
          </cell>
          <cell r="N27">
            <v>106582.46</v>
          </cell>
          <cell r="O27">
            <v>15082</v>
          </cell>
          <cell r="P27">
            <v>106582.46</v>
          </cell>
          <cell r="Q27">
            <v>0</v>
          </cell>
          <cell r="R27">
            <v>106582.46</v>
          </cell>
          <cell r="S27">
            <v>0</v>
          </cell>
          <cell r="T27">
            <v>106582.46</v>
          </cell>
          <cell r="U27">
            <v>0</v>
          </cell>
          <cell r="V27">
            <v>106582.46</v>
          </cell>
          <cell r="W27">
            <v>0</v>
          </cell>
          <cell r="X27">
            <v>106562.18</v>
          </cell>
          <cell r="Y27">
            <v>-7614</v>
          </cell>
          <cell r="Z27">
            <v>1348614.3800000004</v>
          </cell>
        </row>
        <row r="29">
          <cell r="A29" t="str">
            <v xml:space="preserve">          Capital</v>
          </cell>
          <cell r="B29">
            <v>2616919.5299999998</v>
          </cell>
          <cell r="C29">
            <v>260710.53</v>
          </cell>
          <cell r="D29">
            <v>203989.04</v>
          </cell>
          <cell r="E29">
            <v>-10735</v>
          </cell>
          <cell r="F29">
            <v>203994.23999999999</v>
          </cell>
          <cell r="G29">
            <v>-10735</v>
          </cell>
          <cell r="H29">
            <v>203994.23999999999</v>
          </cell>
          <cell r="I29">
            <v>-10735</v>
          </cell>
          <cell r="J29">
            <v>211863.47</v>
          </cell>
          <cell r="K29">
            <v>-3897</v>
          </cell>
          <cell r="L29">
            <v>232711.97</v>
          </cell>
          <cell r="M29">
            <v>-3897</v>
          </cell>
          <cell r="N29">
            <v>197156.26</v>
          </cell>
          <cell r="O29">
            <v>15082</v>
          </cell>
          <cell r="P29">
            <v>197156.26</v>
          </cell>
          <cell r="Q29">
            <v>0</v>
          </cell>
          <cell r="R29">
            <v>197156.26</v>
          </cell>
          <cell r="S29">
            <v>0</v>
          </cell>
          <cell r="T29">
            <v>197156.26</v>
          </cell>
          <cell r="U29">
            <v>0</v>
          </cell>
          <cell r="V29">
            <v>197156.26</v>
          </cell>
          <cell r="W29">
            <v>0</v>
          </cell>
          <cell r="X29">
            <v>197112.22</v>
          </cell>
          <cell r="Y29">
            <v>-7614</v>
          </cell>
          <cell r="Z29">
            <v>2467626.0100000007</v>
          </cell>
        </row>
      </sheetData>
      <sheetData sheetId="7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46536.73</v>
          </cell>
          <cell r="C15">
            <v>12812.05</v>
          </cell>
          <cell r="D15">
            <v>4050.47</v>
          </cell>
          <cell r="F15">
            <v>4050.47</v>
          </cell>
          <cell r="H15">
            <v>1112.0899999999999</v>
          </cell>
          <cell r="J15">
            <v>1112.0899999999999</v>
          </cell>
          <cell r="L15">
            <v>4050.47</v>
          </cell>
          <cell r="N15">
            <v>4050.47</v>
          </cell>
          <cell r="P15">
            <v>4053.51</v>
          </cell>
          <cell r="R15">
            <v>7858.28</v>
          </cell>
          <cell r="T15">
            <v>4053.51</v>
          </cell>
          <cell r="V15">
            <v>4053.51</v>
          </cell>
          <cell r="X15">
            <v>4041.39</v>
          </cell>
          <cell r="Z15">
            <v>55298.310000000005</v>
          </cell>
        </row>
        <row r="17">
          <cell r="A17" t="str">
            <v>Equipment</v>
          </cell>
          <cell r="B17" t="str">
            <v xml:space="preserve"> 0</v>
          </cell>
          <cell r="C17">
            <v>11.68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11.68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821.28999999999905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-647</v>
          </cell>
          <cell r="Z19">
            <v>174.28999999999905</v>
          </cell>
        </row>
        <row r="20">
          <cell r="A20" t="str">
            <v>Overhead</v>
          </cell>
          <cell r="B20" t="str">
            <v xml:space="preserve"> 0</v>
          </cell>
          <cell r="C20">
            <v>3522.29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-3522</v>
          </cell>
          <cell r="Z20">
            <v>0.28999999999996362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3804.77</v>
          </cell>
          <cell r="C22" t="str">
            <v xml:space="preserve"> 0</v>
          </cell>
          <cell r="D22">
            <v>3804.77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3804.77</v>
          </cell>
        </row>
        <row r="23">
          <cell r="A23" t="str">
            <v>Structures</v>
          </cell>
          <cell r="B23">
            <v>-75000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>
            <v>-75000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-75000</v>
          </cell>
        </row>
        <row r="24">
          <cell r="A24" t="str">
            <v>System Improvements</v>
          </cell>
          <cell r="B24">
            <v>4146.8999999999996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>
            <v>472673.16</v>
          </cell>
          <cell r="C25">
            <v>20178.099999999999</v>
          </cell>
          <cell r="D25">
            <v>33587.480000000003</v>
          </cell>
          <cell r="F25">
            <v>38078.28</v>
          </cell>
          <cell r="H25">
            <v>38411.61</v>
          </cell>
          <cell r="J25">
            <v>36425.050000000003</v>
          </cell>
          <cell r="L25">
            <v>37085.64</v>
          </cell>
          <cell r="N25">
            <v>38555.31</v>
          </cell>
          <cell r="P25">
            <v>48325.41</v>
          </cell>
          <cell r="R25">
            <v>47867.839999999997</v>
          </cell>
          <cell r="T25">
            <v>41718.28</v>
          </cell>
          <cell r="V25">
            <v>37494.730000000003</v>
          </cell>
          <cell r="X25">
            <v>38558.33</v>
          </cell>
          <cell r="Z25">
            <v>456286.06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405624.83</v>
          </cell>
          <cell r="C27">
            <v>24533.360000000001</v>
          </cell>
          <cell r="D27">
            <v>37392.25</v>
          </cell>
          <cell r="E27">
            <v>0</v>
          </cell>
          <cell r="F27">
            <v>38078.28</v>
          </cell>
          <cell r="G27">
            <v>0</v>
          </cell>
          <cell r="H27">
            <v>38411.61</v>
          </cell>
          <cell r="I27">
            <v>0</v>
          </cell>
          <cell r="J27">
            <v>-38574.949999999997</v>
          </cell>
          <cell r="K27">
            <v>0</v>
          </cell>
          <cell r="L27">
            <v>37085.64</v>
          </cell>
          <cell r="M27">
            <v>0</v>
          </cell>
          <cell r="N27">
            <v>38555.31</v>
          </cell>
          <cell r="O27">
            <v>0</v>
          </cell>
          <cell r="P27">
            <v>48325.41</v>
          </cell>
          <cell r="Q27">
            <v>0</v>
          </cell>
          <cell r="R27">
            <v>47867.839999999997</v>
          </cell>
          <cell r="S27">
            <v>0</v>
          </cell>
          <cell r="T27">
            <v>41718.28</v>
          </cell>
          <cell r="U27">
            <v>0</v>
          </cell>
          <cell r="V27">
            <v>37494.730000000003</v>
          </cell>
          <cell r="W27">
            <v>0</v>
          </cell>
          <cell r="X27">
            <v>38558.33</v>
          </cell>
          <cell r="Y27">
            <v>-4169</v>
          </cell>
          <cell r="Z27">
            <v>385277.08999999997</v>
          </cell>
        </row>
        <row r="29">
          <cell r="A29" t="str">
            <v xml:space="preserve">          Capital</v>
          </cell>
          <cell r="B29">
            <v>452161.56</v>
          </cell>
          <cell r="C29">
            <v>37345.410000000003</v>
          </cell>
          <cell r="D29">
            <v>41442.720000000001</v>
          </cell>
          <cell r="E29">
            <v>0</v>
          </cell>
          <cell r="F29">
            <v>42128.75</v>
          </cell>
          <cell r="G29">
            <v>0</v>
          </cell>
          <cell r="H29">
            <v>39523.699999999997</v>
          </cell>
          <cell r="I29">
            <v>0</v>
          </cell>
          <cell r="J29">
            <v>-37462.86</v>
          </cell>
          <cell r="K29">
            <v>0</v>
          </cell>
          <cell r="L29">
            <v>41136.11</v>
          </cell>
          <cell r="M29">
            <v>0</v>
          </cell>
          <cell r="N29">
            <v>42605.78</v>
          </cell>
          <cell r="O29">
            <v>0</v>
          </cell>
          <cell r="P29">
            <v>52378.92</v>
          </cell>
          <cell r="Q29">
            <v>0</v>
          </cell>
          <cell r="R29">
            <v>55726.12</v>
          </cell>
          <cell r="S29">
            <v>0</v>
          </cell>
          <cell r="T29">
            <v>45771.79</v>
          </cell>
          <cell r="U29">
            <v>0</v>
          </cell>
          <cell r="V29">
            <v>41548.239999999998</v>
          </cell>
          <cell r="W29">
            <v>0</v>
          </cell>
          <cell r="X29">
            <v>42599.72</v>
          </cell>
          <cell r="Y29">
            <v>-4169</v>
          </cell>
          <cell r="Z29">
            <v>440575.39999999997</v>
          </cell>
        </row>
      </sheetData>
      <sheetData sheetId="8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1227798.8600000001</v>
          </cell>
          <cell r="C15">
            <v>118581.17</v>
          </cell>
          <cell r="D15">
            <v>87259.03</v>
          </cell>
          <cell r="F15">
            <v>89936.48</v>
          </cell>
          <cell r="H15">
            <v>81646.94</v>
          </cell>
          <cell r="J15">
            <v>76063.48</v>
          </cell>
          <cell r="L15">
            <v>91116.82</v>
          </cell>
          <cell r="N15">
            <v>98949.55</v>
          </cell>
          <cell r="P15">
            <v>107116.85</v>
          </cell>
          <cell r="R15">
            <v>124564.31</v>
          </cell>
          <cell r="T15">
            <v>108781.54</v>
          </cell>
          <cell r="V15">
            <v>96389.45</v>
          </cell>
          <cell r="X15">
            <v>96323.25</v>
          </cell>
          <cell r="Z15">
            <v>1176728.8699999999</v>
          </cell>
        </row>
        <row r="17">
          <cell r="A17" t="str">
            <v>Equipment</v>
          </cell>
          <cell r="B17">
            <v>113135.11</v>
          </cell>
          <cell r="C17">
            <v>-458.36</v>
          </cell>
          <cell r="D17">
            <v>1266.6400000000001</v>
          </cell>
          <cell r="E17">
            <v>-1267</v>
          </cell>
          <cell r="F17">
            <v>1266.6400000000001</v>
          </cell>
          <cell r="G17">
            <v>-1267</v>
          </cell>
          <cell r="H17">
            <v>21105.53</v>
          </cell>
          <cell r="I17">
            <v>-21106</v>
          </cell>
          <cell r="J17">
            <v>1266.6400000000001</v>
          </cell>
          <cell r="K17">
            <v>-1267</v>
          </cell>
          <cell r="L17">
            <v>1266.6400000000001</v>
          </cell>
          <cell r="M17">
            <v>-1267</v>
          </cell>
          <cell r="N17">
            <v>5081.8100000000004</v>
          </cell>
          <cell r="O17">
            <v>26174</v>
          </cell>
          <cell r="P17">
            <v>1266.6400000000001</v>
          </cell>
          <cell r="Q17">
            <v>76500</v>
          </cell>
          <cell r="R17">
            <v>1266.6400000000001</v>
          </cell>
          <cell r="T17">
            <v>1266.6400000000001</v>
          </cell>
          <cell r="V17">
            <v>1266.6400000000001</v>
          </cell>
          <cell r="X17">
            <v>1266.6400000000001</v>
          </cell>
          <cell r="Z17">
            <v>113628.73999999999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5577.3100000000122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210</v>
          </cell>
          <cell r="Z19">
            <v>5787.3100000000122</v>
          </cell>
        </row>
        <row r="20">
          <cell r="A20" t="str">
            <v>Overhead</v>
          </cell>
          <cell r="B20" t="str">
            <v xml:space="preserve"> 0</v>
          </cell>
          <cell r="C20">
            <v>6793.5000000000073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-6794</v>
          </cell>
          <cell r="Z20">
            <v>-0.49999999999272404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132853.31</v>
          </cell>
          <cell r="C22">
            <v>23799.35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>
            <v>44654.29</v>
          </cell>
          <cell r="N22">
            <v>54931.37</v>
          </cell>
          <cell r="P22">
            <v>667.13</v>
          </cell>
          <cell r="R22">
            <v>13157.96</v>
          </cell>
          <cell r="T22">
            <v>19442.560000000001</v>
          </cell>
          <cell r="V22" t="str">
            <v xml:space="preserve"> 0</v>
          </cell>
          <cell r="X22" t="str">
            <v xml:space="preserve"> 0</v>
          </cell>
          <cell r="Y22">
            <v>-23799</v>
          </cell>
          <cell r="Z22">
            <v>132853.66</v>
          </cell>
        </row>
        <row r="23">
          <cell r="A23" t="str">
            <v>Structures</v>
          </cell>
          <cell r="B23">
            <v>125000</v>
          </cell>
          <cell r="C23">
            <v>3247.91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3247.91</v>
          </cell>
        </row>
        <row r="24">
          <cell r="A24" t="str">
            <v>System Improvements</v>
          </cell>
          <cell r="B24">
            <v>226226.25</v>
          </cell>
          <cell r="C24">
            <v>160236.76999999999</v>
          </cell>
          <cell r="D24">
            <v>3468.39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15089.87</v>
          </cell>
          <cell r="N24">
            <v>14073.72</v>
          </cell>
          <cell r="P24">
            <v>25685.39</v>
          </cell>
          <cell r="R24" t="str">
            <v xml:space="preserve"> 0</v>
          </cell>
          <cell r="T24">
            <v>19215.53</v>
          </cell>
          <cell r="V24" t="str">
            <v xml:space="preserve"> 0</v>
          </cell>
          <cell r="X24">
            <v>48201.45</v>
          </cell>
          <cell r="Z24">
            <v>285971.12</v>
          </cell>
        </row>
        <row r="25">
          <cell r="A25" t="str">
            <v>System Integrity</v>
          </cell>
          <cell r="B25">
            <v>4057971.16</v>
          </cell>
          <cell r="C25">
            <v>157557.23000000001</v>
          </cell>
          <cell r="D25">
            <v>410506.59</v>
          </cell>
          <cell r="E25">
            <v>-76000</v>
          </cell>
          <cell r="F25">
            <v>278419.05</v>
          </cell>
          <cell r="H25">
            <v>273873.26</v>
          </cell>
          <cell r="J25">
            <v>264025.01</v>
          </cell>
          <cell r="L25">
            <v>256618.71</v>
          </cell>
          <cell r="N25">
            <v>299708.33</v>
          </cell>
          <cell r="P25">
            <v>316842.76</v>
          </cell>
          <cell r="R25">
            <v>352237.98</v>
          </cell>
          <cell r="T25">
            <v>352936.27</v>
          </cell>
          <cell r="V25">
            <v>343097.98</v>
          </cell>
          <cell r="X25">
            <v>336737</v>
          </cell>
          <cell r="Y25">
            <v>250000</v>
          </cell>
          <cell r="Z25">
            <v>3816560.1700000004</v>
          </cell>
        </row>
        <row r="26">
          <cell r="A26" t="str">
            <v>Vehicles</v>
          </cell>
          <cell r="B26" t="str">
            <v xml:space="preserve"> 0</v>
          </cell>
          <cell r="C26">
            <v>121.33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121.33</v>
          </cell>
        </row>
        <row r="27">
          <cell r="A27" t="str">
            <v xml:space="preserve">     NonGrowth</v>
          </cell>
          <cell r="B27">
            <v>4655185.83</v>
          </cell>
          <cell r="C27">
            <v>356875.04</v>
          </cell>
          <cell r="D27">
            <v>415241.62</v>
          </cell>
          <cell r="E27">
            <v>-77267</v>
          </cell>
          <cell r="F27">
            <v>279685.69</v>
          </cell>
          <cell r="G27">
            <v>-1267</v>
          </cell>
          <cell r="H27">
            <v>294978.78999999998</v>
          </cell>
          <cell r="I27">
            <v>-21106</v>
          </cell>
          <cell r="J27">
            <v>265291.65000000002</v>
          </cell>
          <cell r="K27">
            <v>-1267</v>
          </cell>
          <cell r="L27">
            <v>317629.51</v>
          </cell>
          <cell r="M27">
            <v>-1267</v>
          </cell>
          <cell r="N27">
            <v>373795.23</v>
          </cell>
          <cell r="O27">
            <v>26174</v>
          </cell>
          <cell r="P27">
            <v>344461.92</v>
          </cell>
          <cell r="Q27">
            <v>76500</v>
          </cell>
          <cell r="R27">
            <v>366662.58</v>
          </cell>
          <cell r="S27">
            <v>0</v>
          </cell>
          <cell r="T27">
            <v>392861</v>
          </cell>
          <cell r="U27">
            <v>0</v>
          </cell>
          <cell r="V27">
            <v>344364.62</v>
          </cell>
          <cell r="W27">
            <v>0</v>
          </cell>
          <cell r="X27">
            <v>386205.09</v>
          </cell>
          <cell r="Y27">
            <v>219617</v>
          </cell>
          <cell r="Z27">
            <v>4358169.74</v>
          </cell>
        </row>
        <row r="29">
          <cell r="A29" t="str">
            <v xml:space="preserve">          Capital</v>
          </cell>
          <cell r="B29">
            <v>5882984.6900000004</v>
          </cell>
          <cell r="C29">
            <v>475456.21</v>
          </cell>
          <cell r="D29">
            <v>502500.65</v>
          </cell>
          <cell r="E29">
            <v>-77267</v>
          </cell>
          <cell r="F29">
            <v>369622.17</v>
          </cell>
          <cell r="G29">
            <v>-1267</v>
          </cell>
          <cell r="H29">
            <v>376625.73</v>
          </cell>
          <cell r="I29">
            <v>-21106</v>
          </cell>
          <cell r="J29">
            <v>341355.13</v>
          </cell>
          <cell r="K29">
            <v>-1267</v>
          </cell>
          <cell r="L29">
            <v>408746.33</v>
          </cell>
          <cell r="M29">
            <v>-1267</v>
          </cell>
          <cell r="N29">
            <v>472744.78</v>
          </cell>
          <cell r="O29">
            <v>26174</v>
          </cell>
          <cell r="P29">
            <v>451578.77</v>
          </cell>
          <cell r="Q29">
            <v>76500</v>
          </cell>
          <cell r="R29">
            <v>491226.89</v>
          </cell>
          <cell r="S29">
            <v>0</v>
          </cell>
          <cell r="T29">
            <v>501642.54</v>
          </cell>
          <cell r="U29">
            <v>0</v>
          </cell>
          <cell r="V29">
            <v>440754.07</v>
          </cell>
          <cell r="W29">
            <v>0</v>
          </cell>
          <cell r="X29">
            <v>482528.34</v>
          </cell>
          <cell r="Y29">
            <v>219617</v>
          </cell>
          <cell r="Z29">
            <v>5534898.6100000003</v>
          </cell>
        </row>
      </sheetData>
      <sheetData sheetId="9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241420.12</v>
          </cell>
          <cell r="C15">
            <v>3665.28</v>
          </cell>
          <cell r="D15" t="str">
            <v xml:space="preserve"> 0</v>
          </cell>
          <cell r="F15" t="str">
            <v xml:space="preserve"> 0</v>
          </cell>
          <cell r="H15">
            <v>33530.57</v>
          </cell>
          <cell r="J15" t="str">
            <v xml:space="preserve"> 0</v>
          </cell>
          <cell r="L15">
            <v>67061.149999999994</v>
          </cell>
          <cell r="N15" t="str">
            <v xml:space="preserve"> 0</v>
          </cell>
          <cell r="P15">
            <v>33530.57</v>
          </cell>
          <cell r="R15" t="str">
            <v xml:space="preserve"> 0</v>
          </cell>
          <cell r="T15">
            <v>33530.57</v>
          </cell>
          <cell r="V15">
            <v>40236.69</v>
          </cell>
          <cell r="X15" t="str">
            <v xml:space="preserve"> 0</v>
          </cell>
          <cell r="Z15">
            <v>211554.83000000002</v>
          </cell>
        </row>
        <row r="17">
          <cell r="A17" t="str">
            <v>Equipment</v>
          </cell>
          <cell r="B17">
            <v>34545.89</v>
          </cell>
          <cell r="C17" t="str">
            <v xml:space="preserve"> 0</v>
          </cell>
          <cell r="D17">
            <v>24754.959999999999</v>
          </cell>
          <cell r="E17">
            <v>-24755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-4.0000000000873115E-2</v>
          </cell>
        </row>
        <row r="18">
          <cell r="A18" t="str">
            <v>Information Technology</v>
          </cell>
          <cell r="B18">
            <v>882900.27</v>
          </cell>
          <cell r="C18">
            <v>-17.88</v>
          </cell>
          <cell r="D18">
            <v>362130.22</v>
          </cell>
          <cell r="E18">
            <v>-220000</v>
          </cell>
          <cell r="F18">
            <v>2011.83</v>
          </cell>
          <cell r="H18" t="str">
            <v xml:space="preserve"> 0</v>
          </cell>
          <cell r="J18">
            <v>2011.83</v>
          </cell>
          <cell r="L18" t="str">
            <v xml:space="preserve"> 0</v>
          </cell>
          <cell r="N18">
            <v>2011.83</v>
          </cell>
          <cell r="P18" t="str">
            <v xml:space="preserve"> 0</v>
          </cell>
          <cell r="R18">
            <v>2011.83</v>
          </cell>
          <cell r="S18">
            <v>330000</v>
          </cell>
          <cell r="T18" t="str">
            <v xml:space="preserve"> 0</v>
          </cell>
          <cell r="V18">
            <v>2011.83</v>
          </cell>
          <cell r="X18" t="str">
            <v xml:space="preserve"> 0</v>
          </cell>
          <cell r="Z18">
            <v>482171.48999999993</v>
          </cell>
        </row>
        <row r="19">
          <cell r="A19" t="str">
            <v>Misc</v>
          </cell>
          <cell r="B19" t="str">
            <v xml:space="preserve"> 0</v>
          </cell>
          <cell r="C19">
            <v>174419.41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-123081</v>
          </cell>
          <cell r="Z19">
            <v>51338.41</v>
          </cell>
        </row>
        <row r="20">
          <cell r="A20" t="str">
            <v>Overhead</v>
          </cell>
          <cell r="B20">
            <v>-6.5400000005029142</v>
          </cell>
          <cell r="C20">
            <v>170849.16</v>
          </cell>
          <cell r="D20">
            <v>4.9999999813735485E-2</v>
          </cell>
          <cell r="E20">
            <v>-50000</v>
          </cell>
          <cell r="F20">
            <v>-2.2299999999813735</v>
          </cell>
          <cell r="G20">
            <v>-50000</v>
          </cell>
          <cell r="H20">
            <v>-1.3999999999068677</v>
          </cell>
          <cell r="I20">
            <v>-50000</v>
          </cell>
          <cell r="J20">
            <v>0.12999999988824129</v>
          </cell>
          <cell r="K20">
            <v>-50000</v>
          </cell>
          <cell r="L20">
            <v>-0.75000000023283064</v>
          </cell>
          <cell r="M20">
            <v>-50000</v>
          </cell>
          <cell r="N20">
            <v>-2.9899999999906868</v>
          </cell>
          <cell r="O20">
            <v>-50000</v>
          </cell>
          <cell r="P20">
            <v>-0.28000000002793968</v>
          </cell>
          <cell r="Q20">
            <v>-50000</v>
          </cell>
          <cell r="R20">
            <v>-2.7100000001955777</v>
          </cell>
          <cell r="S20">
            <v>-50000</v>
          </cell>
          <cell r="T20">
            <v>-1.4899999999906868</v>
          </cell>
          <cell r="U20">
            <v>-50000</v>
          </cell>
          <cell r="V20">
            <v>-1.8200000000651926</v>
          </cell>
          <cell r="W20">
            <v>-50000</v>
          </cell>
          <cell r="X20">
            <v>9.3200000000651926</v>
          </cell>
          <cell r="Y20">
            <v>1271819</v>
          </cell>
          <cell r="Z20">
            <v>942663.98999999941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166097.01999999999</v>
          </cell>
          <cell r="C24" t="str">
            <v xml:space="preserve"> 0</v>
          </cell>
          <cell r="D24">
            <v>32189.34</v>
          </cell>
          <cell r="F24">
            <v>15826.43</v>
          </cell>
          <cell r="H24">
            <v>21191.32</v>
          </cell>
          <cell r="J24">
            <v>7779.09</v>
          </cell>
          <cell r="L24">
            <v>10729.78</v>
          </cell>
          <cell r="N24">
            <v>26287.97</v>
          </cell>
          <cell r="P24" t="str">
            <v xml:space="preserve"> 0</v>
          </cell>
          <cell r="R24">
            <v>6223.27</v>
          </cell>
          <cell r="T24">
            <v>10461.540000000001</v>
          </cell>
          <cell r="V24" t="str">
            <v xml:space="preserve"> 0</v>
          </cell>
          <cell r="X24" t="str">
            <v xml:space="preserve"> 0</v>
          </cell>
          <cell r="Z24">
            <v>130688.73999999999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34348.51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34348.51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1083536.6399999999</v>
          </cell>
          <cell r="C27">
            <v>379599.2</v>
          </cell>
          <cell r="D27">
            <v>419074.57</v>
          </cell>
          <cell r="E27">
            <v>-294755</v>
          </cell>
          <cell r="F27">
            <v>17836.03</v>
          </cell>
          <cell r="G27">
            <v>-50000</v>
          </cell>
          <cell r="H27">
            <v>21189.920000000093</v>
          </cell>
          <cell r="I27">
            <v>-50000</v>
          </cell>
          <cell r="J27">
            <v>9791.0499999998883</v>
          </cell>
          <cell r="K27">
            <v>-50000</v>
          </cell>
          <cell r="L27">
            <v>10729.029999999768</v>
          </cell>
          <cell r="M27">
            <v>-50000</v>
          </cell>
          <cell r="N27">
            <v>28296.81</v>
          </cell>
          <cell r="O27">
            <v>-50000</v>
          </cell>
          <cell r="P27">
            <v>-0.28000000002793968</v>
          </cell>
          <cell r="Q27">
            <v>-50000</v>
          </cell>
          <cell r="R27">
            <v>8232.3899999998048</v>
          </cell>
          <cell r="S27">
            <v>280000</v>
          </cell>
          <cell r="T27">
            <v>10460.049999999999</v>
          </cell>
          <cell r="U27">
            <v>-50000</v>
          </cell>
          <cell r="V27">
            <v>2010.0099999999347</v>
          </cell>
          <cell r="W27">
            <v>-50000</v>
          </cell>
          <cell r="X27">
            <v>9.3200000000651926</v>
          </cell>
          <cell r="Y27">
            <v>1148738</v>
          </cell>
          <cell r="Z27">
            <v>1641211.0999999994</v>
          </cell>
        </row>
        <row r="29">
          <cell r="A29" t="str">
            <v xml:space="preserve">          Capital</v>
          </cell>
          <cell r="B29">
            <v>1324956.76</v>
          </cell>
          <cell r="C29">
            <v>383264.48</v>
          </cell>
          <cell r="D29">
            <v>419074.57</v>
          </cell>
          <cell r="E29">
            <v>-294755</v>
          </cell>
          <cell r="F29">
            <v>17836.03</v>
          </cell>
          <cell r="G29">
            <v>-50000</v>
          </cell>
          <cell r="H29">
            <v>54720.490000000093</v>
          </cell>
          <cell r="I29">
            <v>-50000</v>
          </cell>
          <cell r="J29">
            <v>9791.0499999998883</v>
          </cell>
          <cell r="K29">
            <v>-50000</v>
          </cell>
          <cell r="L29">
            <v>77790.17999999976</v>
          </cell>
          <cell r="M29">
            <v>-50000</v>
          </cell>
          <cell r="N29">
            <v>28296.81</v>
          </cell>
          <cell r="O29">
            <v>-50000</v>
          </cell>
          <cell r="P29">
            <v>33530.29</v>
          </cell>
          <cell r="Q29">
            <v>-50000</v>
          </cell>
          <cell r="R29">
            <v>8232.3899999998048</v>
          </cell>
          <cell r="S29">
            <v>280000</v>
          </cell>
          <cell r="T29">
            <v>43990.62</v>
          </cell>
          <cell r="U29">
            <v>-50000</v>
          </cell>
          <cell r="V29">
            <v>42246.699999999939</v>
          </cell>
          <cell r="W29">
            <v>-50000</v>
          </cell>
          <cell r="X29">
            <v>9.3200000000651926</v>
          </cell>
          <cell r="Y29">
            <v>1148738</v>
          </cell>
          <cell r="Z29">
            <v>1852765.9299999995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 refreshError="1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 refreshError="1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NA PROGRAM"/>
      <sheetName val="RES &amp; COM"/>
      <sheetName val="DIV 81 PA"/>
      <sheetName val="DIV 86 PA"/>
      <sheetName val="Weather Station Assignments"/>
      <sheetName val="HDD Calc"/>
      <sheetName val="HDD Differences"/>
      <sheetName val="Reference"/>
      <sheetName val="NORMALS and Normals Check"/>
      <sheetName val="NOAA Level 1 Actuals and Norms"/>
      <sheetName val="HDD Worksheet"/>
      <sheetName val="Volume Check"/>
    </sheetNames>
    <sheetDataSet>
      <sheetData sheetId="0"/>
      <sheetData sheetId="1" refreshError="1">
        <row r="241">
          <cell r="E241" t="str">
            <v>Anthony</v>
          </cell>
          <cell r="G241">
            <v>2184.2372999999998</v>
          </cell>
          <cell r="H241">
            <v>672.70350000000008</v>
          </cell>
          <cell r="I241">
            <v>6440.2987000000003</v>
          </cell>
          <cell r="J241">
            <v>1870.8583000000001</v>
          </cell>
          <cell r="K241">
            <v>18703.2153</v>
          </cell>
          <cell r="L241">
            <v>7032.0951000000005</v>
          </cell>
          <cell r="M241">
            <v>28853.856899999999</v>
          </cell>
          <cell r="N241">
            <v>11195.562599999999</v>
          </cell>
          <cell r="O241">
            <v>28882.479599999995</v>
          </cell>
          <cell r="P241">
            <v>10189.538200000001</v>
          </cell>
          <cell r="Q241">
            <v>24140.623</v>
          </cell>
          <cell r="R241">
            <v>7830.7492999999995</v>
          </cell>
          <cell r="S241">
            <v>13996.909799999999</v>
          </cell>
          <cell r="T241">
            <v>4082.9344999999994</v>
          </cell>
          <cell r="U241">
            <v>7880.4041999999981</v>
          </cell>
          <cell r="V241">
            <v>2266.9072000000001</v>
          </cell>
          <cell r="W241">
            <v>2996.8145999999997</v>
          </cell>
          <cell r="X241">
            <v>971.81719999999996</v>
          </cell>
          <cell r="Y241">
            <v>2291.1600999999996</v>
          </cell>
          <cell r="Z241">
            <v>778.80279999999993</v>
          </cell>
          <cell r="AA241">
            <v>2178.1406999999999</v>
          </cell>
          <cell r="AB241">
            <v>749.75799999999992</v>
          </cell>
          <cell r="AC241">
            <v>2148.7213999999999</v>
          </cell>
          <cell r="AD241">
            <v>731.75379999999996</v>
          </cell>
          <cell r="AE241">
            <v>2557.5021000000002</v>
          </cell>
          <cell r="AF241">
            <v>824.12500000000011</v>
          </cell>
          <cell r="AG241">
            <v>7497.5793999999996</v>
          </cell>
          <cell r="AH241">
            <v>1964.6141</v>
          </cell>
          <cell r="AI241">
            <v>17825.947099999998</v>
          </cell>
          <cell r="AJ241">
            <v>5875.6982999999991</v>
          </cell>
          <cell r="AK241">
            <v>32331.068000000003</v>
          </cell>
          <cell r="AL241">
            <v>11622.730800000001</v>
          </cell>
          <cell r="AM241">
            <v>24211.042300000005</v>
          </cell>
          <cell r="AN241">
            <v>8561.1527000000006</v>
          </cell>
          <cell r="AO241">
            <v>18073.980200000002</v>
          </cell>
          <cell r="AP241">
            <v>5267.3462999999992</v>
          </cell>
          <cell r="AQ241">
            <v>13761.271200000001</v>
          </cell>
          <cell r="AR241">
            <v>3756.0264999999999</v>
          </cell>
          <cell r="AS241">
            <v>6935.8759</v>
          </cell>
          <cell r="AT241">
            <v>1693.9458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E242" t="str">
            <v>Chanute</v>
          </cell>
          <cell r="G242">
            <v>9051.6023000000005</v>
          </cell>
          <cell r="H242">
            <v>5076.3177000000005</v>
          </cell>
          <cell r="I242">
            <v>26865.567999999996</v>
          </cell>
          <cell r="J242">
            <v>6857.4552000000012</v>
          </cell>
          <cell r="K242">
            <v>69386.932799999995</v>
          </cell>
          <cell r="L242">
            <v>19554.327799999995</v>
          </cell>
          <cell r="M242">
            <v>107153.58689999997</v>
          </cell>
          <cell r="N242">
            <v>34351.931699999994</v>
          </cell>
          <cell r="O242">
            <v>103068.87139999999</v>
          </cell>
          <cell r="P242">
            <v>33507.226999999999</v>
          </cell>
          <cell r="Q242">
            <v>87701.005499999999</v>
          </cell>
          <cell r="R242">
            <v>27214.193599999999</v>
          </cell>
          <cell r="S242">
            <v>58446.191200000008</v>
          </cell>
          <cell r="T242">
            <v>16820.240300000005</v>
          </cell>
          <cell r="U242">
            <v>26919.227400000007</v>
          </cell>
          <cell r="V242">
            <v>9810.1733999999997</v>
          </cell>
          <cell r="W242">
            <v>10276.742200000001</v>
          </cell>
          <cell r="X242">
            <v>6146.4696999999996</v>
          </cell>
          <cell r="Y242">
            <v>8049.6534999999976</v>
          </cell>
          <cell r="Z242">
            <v>4467.7609000000002</v>
          </cell>
          <cell r="AA242">
            <v>6679.6448</v>
          </cell>
          <cell r="AB242">
            <v>3539.0897999999997</v>
          </cell>
          <cell r="AC242">
            <v>7606.8184999999994</v>
          </cell>
          <cell r="AD242">
            <v>3934.5553</v>
          </cell>
          <cell r="AE242">
            <v>11044.786</v>
          </cell>
          <cell r="AF242">
            <v>4996.3216999999995</v>
          </cell>
          <cell r="AG242">
            <v>30763.371399999996</v>
          </cell>
          <cell r="AH242">
            <v>8631.3560000000016</v>
          </cell>
          <cell r="AI242">
            <v>75016.22540000001</v>
          </cell>
          <cell r="AJ242">
            <v>21437.633300000001</v>
          </cell>
          <cell r="AK242">
            <v>113502.79999999997</v>
          </cell>
          <cell r="AL242">
            <v>35085.782299999999</v>
          </cell>
          <cell r="AM242">
            <v>87618.775199999989</v>
          </cell>
          <cell r="AN242">
            <v>26593.687499999996</v>
          </cell>
          <cell r="AO242">
            <v>67136.180999999997</v>
          </cell>
          <cell r="AP242">
            <v>19362.844200000003</v>
          </cell>
          <cell r="AQ242">
            <v>51225.758099999999</v>
          </cell>
          <cell r="AR242">
            <v>14258.2395</v>
          </cell>
          <cell r="AS242">
            <v>22746.841400000001</v>
          </cell>
          <cell r="AT242">
            <v>7224.0825999999997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</row>
        <row r="243">
          <cell r="E243" t="str">
            <v>Council Grove Lake</v>
          </cell>
          <cell r="G243">
            <v>2866.7308000000003</v>
          </cell>
          <cell r="H243">
            <v>5230.5953999999992</v>
          </cell>
          <cell r="I243">
            <v>8784.2614999999987</v>
          </cell>
          <cell r="J243">
            <v>6928.6171000000004</v>
          </cell>
          <cell r="K243">
            <v>23285.250900000003</v>
          </cell>
          <cell r="L243">
            <v>13416.622300000001</v>
          </cell>
          <cell r="M243">
            <v>32486.747500000001</v>
          </cell>
          <cell r="N243">
            <v>12403.8267</v>
          </cell>
          <cell r="O243">
            <v>34216.147599999997</v>
          </cell>
          <cell r="P243">
            <v>13796.740799999998</v>
          </cell>
          <cell r="Q243">
            <v>27380.085800000001</v>
          </cell>
          <cell r="R243">
            <v>10697.946699999999</v>
          </cell>
          <cell r="S243">
            <v>17427.992399999999</v>
          </cell>
          <cell r="T243">
            <v>6664.1194999999998</v>
          </cell>
          <cell r="U243">
            <v>8530.9964</v>
          </cell>
          <cell r="V243">
            <v>2504.5268000000001</v>
          </cell>
          <cell r="W243">
            <v>3341.6642000000002</v>
          </cell>
          <cell r="X243">
            <v>1259.7923000000001</v>
          </cell>
          <cell r="Y243">
            <v>2565.0645</v>
          </cell>
          <cell r="Z243">
            <v>1188.8458000000001</v>
          </cell>
          <cell r="AA243">
            <v>2245.2311999999997</v>
          </cell>
          <cell r="AB243">
            <v>941.10839999999996</v>
          </cell>
          <cell r="AC243">
            <v>2560.3308000000002</v>
          </cell>
          <cell r="AD243">
            <v>1192.8607</v>
          </cell>
          <cell r="AE243">
            <v>4348.9305000000004</v>
          </cell>
          <cell r="AF243">
            <v>1589.8071000000002</v>
          </cell>
          <cell r="AG243">
            <v>9423.5263999999988</v>
          </cell>
          <cell r="AH243">
            <v>3878.1811999999995</v>
          </cell>
          <cell r="AI243">
            <v>22342.716699999997</v>
          </cell>
          <cell r="AJ243">
            <v>8755.7322000000004</v>
          </cell>
          <cell r="AK243">
            <v>36147.710000000006</v>
          </cell>
          <cell r="AL243">
            <v>13020.395199999999</v>
          </cell>
          <cell r="AM243">
            <v>26145.617900000001</v>
          </cell>
          <cell r="AN243">
            <v>10740.687</v>
          </cell>
          <cell r="AO243">
            <v>21057.4889</v>
          </cell>
          <cell r="AP243">
            <v>9069.2834000000003</v>
          </cell>
          <cell r="AQ243">
            <v>15602.790300000001</v>
          </cell>
          <cell r="AR243">
            <v>7094.3668000000007</v>
          </cell>
          <cell r="AS243">
            <v>6576.2973000000002</v>
          </cell>
          <cell r="AT243">
            <v>2045.5354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E244" t="str">
            <v>Independence</v>
          </cell>
          <cell r="G244">
            <v>14218.734200000001</v>
          </cell>
          <cell r="H244">
            <v>8248.9660999999996</v>
          </cell>
          <cell r="I244">
            <v>49190.381300000001</v>
          </cell>
          <cell r="J244">
            <v>17307.496500000001</v>
          </cell>
          <cell r="K244">
            <v>114589.5243</v>
          </cell>
          <cell r="L244">
            <v>40400.132399999988</v>
          </cell>
          <cell r="M244">
            <v>175778.51990000001</v>
          </cell>
          <cell r="N244">
            <v>64998.369200000008</v>
          </cell>
          <cell r="O244">
            <v>172385.85060000001</v>
          </cell>
          <cell r="P244">
            <v>64231.651099999995</v>
          </cell>
          <cell r="Q244">
            <v>138726.4963</v>
          </cell>
          <cell r="R244">
            <v>50065.616200000004</v>
          </cell>
          <cell r="S244">
            <v>76475.368300000002</v>
          </cell>
          <cell r="T244">
            <v>24792.634699999991</v>
          </cell>
          <cell r="U244">
            <v>37645.431999999993</v>
          </cell>
          <cell r="V244">
            <v>12619.588399999999</v>
          </cell>
          <cell r="W244">
            <v>15813.421900000001</v>
          </cell>
          <cell r="X244">
            <v>7188.3949000000002</v>
          </cell>
          <cell r="Y244">
            <v>12248.575100000002</v>
          </cell>
          <cell r="Z244">
            <v>6635.8245000000006</v>
          </cell>
          <cell r="AA244">
            <v>11836.316799999999</v>
          </cell>
          <cell r="AB244">
            <v>6094.2592999999988</v>
          </cell>
          <cell r="AC244">
            <v>12120.5933</v>
          </cell>
          <cell r="AD244">
            <v>6959.4648999999999</v>
          </cell>
          <cell r="AE244">
            <v>18122.790800000002</v>
          </cell>
          <cell r="AF244">
            <v>9576.8228999999974</v>
          </cell>
          <cell r="AG244">
            <v>51488.548199999997</v>
          </cell>
          <cell r="AH244">
            <v>18309.253600000004</v>
          </cell>
          <cell r="AI244">
            <v>125825.34609999998</v>
          </cell>
          <cell r="AJ244">
            <v>49588.765199999994</v>
          </cell>
          <cell r="AK244">
            <v>187158.29500000001</v>
          </cell>
          <cell r="AL244">
            <v>72065.309199999989</v>
          </cell>
          <cell r="AM244">
            <v>138966.85379999998</v>
          </cell>
          <cell r="AN244">
            <v>50424.128400000001</v>
          </cell>
          <cell r="AO244">
            <v>102754.85910000002</v>
          </cell>
          <cell r="AP244">
            <v>39679.247399999993</v>
          </cell>
          <cell r="AQ244">
            <v>77188.318700000018</v>
          </cell>
          <cell r="AR244">
            <v>26431.9061</v>
          </cell>
          <cell r="AS244">
            <v>33944.377799999995</v>
          </cell>
          <cell r="AT244">
            <v>11866.608800000002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E245" t="str">
            <v>Lawrence</v>
          </cell>
          <cell r="G245">
            <v>5113.3724999999995</v>
          </cell>
          <cell r="H245">
            <v>1585.8757000000003</v>
          </cell>
          <cell r="I245">
            <v>12413.866400000001</v>
          </cell>
          <cell r="J245">
            <v>3027.4456</v>
          </cell>
          <cell r="K245">
            <v>34398.333499999993</v>
          </cell>
          <cell r="L245">
            <v>7499.3739999999998</v>
          </cell>
          <cell r="M245">
            <v>40821.270699999994</v>
          </cell>
          <cell r="N245">
            <v>9084.6035999999986</v>
          </cell>
          <cell r="O245">
            <v>44094.8917</v>
          </cell>
          <cell r="P245">
            <v>9460.2855</v>
          </cell>
          <cell r="Q245">
            <v>30515.786</v>
          </cell>
          <cell r="R245">
            <v>7120.1542000000009</v>
          </cell>
          <cell r="S245">
            <v>21046.774100000002</v>
          </cell>
          <cell r="T245">
            <v>3851.4983999999995</v>
          </cell>
          <cell r="U245">
            <v>8834.4946</v>
          </cell>
          <cell r="V245">
            <v>1109.2663</v>
          </cell>
          <cell r="W245">
            <v>4360.8055000000004</v>
          </cell>
          <cell r="X245">
            <v>496.60959999999994</v>
          </cell>
          <cell r="Y245">
            <v>4511.1393000000007</v>
          </cell>
          <cell r="Z245">
            <v>765.61809999999991</v>
          </cell>
          <cell r="AA245">
            <v>3769.8034000000002</v>
          </cell>
          <cell r="AB245">
            <v>737.3848999999999</v>
          </cell>
          <cell r="AC245">
            <v>4408.3251</v>
          </cell>
          <cell r="AD245">
            <v>820.42600000000004</v>
          </cell>
          <cell r="AE245">
            <v>5932.9478000000008</v>
          </cell>
          <cell r="AF245">
            <v>1255.818</v>
          </cell>
          <cell r="AG245">
            <v>15279.5214</v>
          </cell>
          <cell r="AH245">
            <v>3340.9940000000001</v>
          </cell>
          <cell r="AI245">
            <v>33262.742200000001</v>
          </cell>
          <cell r="AJ245">
            <v>7302.2655999999997</v>
          </cell>
          <cell r="AK245">
            <v>47303.69</v>
          </cell>
          <cell r="AL245">
            <v>10766.4393</v>
          </cell>
          <cell r="AM245">
            <v>31628.334299999999</v>
          </cell>
          <cell r="AN245">
            <v>7108.0051999999996</v>
          </cell>
          <cell r="AO245">
            <v>27044.891700000004</v>
          </cell>
          <cell r="AP245">
            <v>5122.4489999999996</v>
          </cell>
          <cell r="AQ245">
            <v>19142.807200000003</v>
          </cell>
          <cell r="AR245">
            <v>2986.4436000000001</v>
          </cell>
          <cell r="AS245">
            <v>5959.6557999999995</v>
          </cell>
          <cell r="AT245">
            <v>922.18589999999995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E246" t="str">
            <v>Leavenworth</v>
          </cell>
          <cell r="G246">
            <v>9464.4909000000007</v>
          </cell>
          <cell r="H246">
            <v>4789.0249000000003</v>
          </cell>
          <cell r="I246">
            <v>22841.866999999995</v>
          </cell>
          <cell r="J246">
            <v>6481.5351000000001</v>
          </cell>
          <cell r="K246">
            <v>61586.849699999999</v>
          </cell>
          <cell r="L246">
            <v>16273.426900000002</v>
          </cell>
          <cell r="M246">
            <v>96735.620900000009</v>
          </cell>
          <cell r="N246">
            <v>26548.653400000003</v>
          </cell>
          <cell r="O246">
            <v>92867.863500000007</v>
          </cell>
          <cell r="P246">
            <v>25467.437599999997</v>
          </cell>
          <cell r="Q246">
            <v>77782.47589999999</v>
          </cell>
          <cell r="R246">
            <v>23388.1914</v>
          </cell>
          <cell r="S246">
            <v>52528.266499999998</v>
          </cell>
          <cell r="T246">
            <v>15541.5092</v>
          </cell>
          <cell r="U246">
            <v>25364.568400000004</v>
          </cell>
          <cell r="V246">
            <v>8912.3910999999989</v>
          </cell>
          <cell r="W246">
            <v>10926.4717</v>
          </cell>
          <cell r="X246">
            <v>4767.5196000000005</v>
          </cell>
          <cell r="Y246">
            <v>8773.4650000000001</v>
          </cell>
          <cell r="Z246">
            <v>4829.6039000000001</v>
          </cell>
          <cell r="AA246">
            <v>7897.3805000000002</v>
          </cell>
          <cell r="AB246">
            <v>3961.2470000000003</v>
          </cell>
          <cell r="AC246">
            <v>8095.9853999999996</v>
          </cell>
          <cell r="AD246">
            <v>3943.8387000000002</v>
          </cell>
          <cell r="AE246">
            <v>11848.490400000001</v>
          </cell>
          <cell r="AF246">
            <v>5040.8719000000001</v>
          </cell>
          <cell r="AG246">
            <v>27236.162300000004</v>
          </cell>
          <cell r="AH246">
            <v>7203.7459999999992</v>
          </cell>
          <cell r="AI246">
            <v>67990.0576</v>
          </cell>
          <cell r="AJ246">
            <v>16876.699699999997</v>
          </cell>
          <cell r="AK246">
            <v>105237.27960000001</v>
          </cell>
          <cell r="AL246">
            <v>28367.622100000004</v>
          </cell>
          <cell r="AM246">
            <v>81494.284400000004</v>
          </cell>
          <cell r="AN246">
            <v>22900.376400000001</v>
          </cell>
          <cell r="AO246">
            <v>62676.754000000001</v>
          </cell>
          <cell r="AP246">
            <v>17656.4107</v>
          </cell>
          <cell r="AQ246">
            <v>42543.881700000005</v>
          </cell>
          <cell r="AR246">
            <v>12405.022500000001</v>
          </cell>
          <cell r="AS246">
            <v>21980.248899999999</v>
          </cell>
          <cell r="AT246">
            <v>7716.2748999999994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E247" t="str">
            <v>Marion Lake</v>
          </cell>
          <cell r="G247">
            <v>5725.9713000000002</v>
          </cell>
          <cell r="H247">
            <v>4323.2338999999993</v>
          </cell>
          <cell r="I247">
            <v>16881.356400000001</v>
          </cell>
          <cell r="J247">
            <v>7194.5166000000008</v>
          </cell>
          <cell r="K247">
            <v>44569.001700000001</v>
          </cell>
          <cell r="L247">
            <v>15227.664999999999</v>
          </cell>
          <cell r="M247">
            <v>67740.173999999999</v>
          </cell>
          <cell r="N247">
            <v>22427.231600000003</v>
          </cell>
          <cell r="O247">
            <v>64230.283100000001</v>
          </cell>
          <cell r="P247">
            <v>20962.515999999996</v>
          </cell>
          <cell r="Q247">
            <v>52100.664899999996</v>
          </cell>
          <cell r="R247">
            <v>16026.125699999995</v>
          </cell>
          <cell r="S247">
            <v>36123.551800000001</v>
          </cell>
          <cell r="T247">
            <v>11314.51</v>
          </cell>
          <cell r="U247">
            <v>17541.672199999997</v>
          </cell>
          <cell r="V247">
            <v>4992.469399999999</v>
          </cell>
          <cell r="W247">
            <v>6655.4296000000004</v>
          </cell>
          <cell r="X247">
            <v>2704.2091</v>
          </cell>
          <cell r="Y247">
            <v>5073.5825999999997</v>
          </cell>
          <cell r="Z247">
            <v>2185.1906999999997</v>
          </cell>
          <cell r="AA247">
            <v>4570.3804</v>
          </cell>
          <cell r="AB247">
            <v>2057.0962999999997</v>
          </cell>
          <cell r="AC247">
            <v>4989.3275999999996</v>
          </cell>
          <cell r="AD247">
            <v>2863.0826000000006</v>
          </cell>
          <cell r="AE247">
            <v>7178.5563999999986</v>
          </cell>
          <cell r="AF247">
            <v>4988.3054000000002</v>
          </cell>
          <cell r="AG247">
            <v>19195.064300000002</v>
          </cell>
          <cell r="AH247">
            <v>8904.0382000000009</v>
          </cell>
          <cell r="AI247">
            <v>44870.106700000004</v>
          </cell>
          <cell r="AJ247">
            <v>17342.365000000005</v>
          </cell>
          <cell r="AK247">
            <v>72893.6397</v>
          </cell>
          <cell r="AL247">
            <v>24151.3148</v>
          </cell>
          <cell r="AM247">
            <v>52883.270599999996</v>
          </cell>
          <cell r="AN247">
            <v>16744.8593</v>
          </cell>
          <cell r="AO247">
            <v>41059.560100000002</v>
          </cell>
          <cell r="AP247">
            <v>12832.716399999999</v>
          </cell>
          <cell r="AQ247">
            <v>31064.739499999996</v>
          </cell>
          <cell r="AR247">
            <v>9881.2203000000009</v>
          </cell>
          <cell r="AS247">
            <v>13749.608999999999</v>
          </cell>
          <cell r="AT247">
            <v>4335.4664999999995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E248" t="str">
            <v>Ness City</v>
          </cell>
          <cell r="G248">
            <v>1303.6326999999999</v>
          </cell>
          <cell r="H248">
            <v>347.65879999999999</v>
          </cell>
          <cell r="I248">
            <v>3718.7517000000003</v>
          </cell>
          <cell r="J248">
            <v>1036.3039000000001</v>
          </cell>
          <cell r="K248">
            <v>9510.2680999999993</v>
          </cell>
          <cell r="L248">
            <v>2902.6563999999998</v>
          </cell>
          <cell r="M248">
            <v>15751.1407</v>
          </cell>
          <cell r="N248">
            <v>5218.4012000000002</v>
          </cell>
          <cell r="O248">
            <v>14606.597200000002</v>
          </cell>
          <cell r="P248">
            <v>4700.7083999999995</v>
          </cell>
          <cell r="Q248">
            <v>12249.9699</v>
          </cell>
          <cell r="R248">
            <v>3964.8432000000003</v>
          </cell>
          <cell r="S248">
            <v>8400.8024000000005</v>
          </cell>
          <cell r="T248">
            <v>2413.4218999999998</v>
          </cell>
          <cell r="U248">
            <v>5531.1561999999994</v>
          </cell>
          <cell r="V248">
            <v>1475.3349000000003</v>
          </cell>
          <cell r="W248">
            <v>2345.2645000000002</v>
          </cell>
          <cell r="X248">
            <v>610.05610000000001</v>
          </cell>
          <cell r="Y248">
            <v>1483.0857999999998</v>
          </cell>
          <cell r="Z248">
            <v>419.31160000000006</v>
          </cell>
          <cell r="AA248">
            <v>1332.5217</v>
          </cell>
          <cell r="AB248">
            <v>361.00130000000001</v>
          </cell>
          <cell r="AC248">
            <v>1411.4324999999999</v>
          </cell>
          <cell r="AD248">
            <v>366.5548</v>
          </cell>
          <cell r="AE248">
            <v>1659.0493999999999</v>
          </cell>
          <cell r="AF248">
            <v>399.29810000000003</v>
          </cell>
          <cell r="AG248">
            <v>3972.8625999999995</v>
          </cell>
          <cell r="AH248">
            <v>972.04349999999999</v>
          </cell>
          <cell r="AI248">
            <v>9322.436099999999</v>
          </cell>
          <cell r="AJ248">
            <v>2957.3855000000003</v>
          </cell>
          <cell r="AK248">
            <v>16795.179</v>
          </cell>
          <cell r="AL248">
            <v>5594.8216000000002</v>
          </cell>
          <cell r="AM248">
            <v>12094.702600000001</v>
          </cell>
          <cell r="AN248">
            <v>4149.0751</v>
          </cell>
          <cell r="AO248">
            <v>9993.9674999999988</v>
          </cell>
          <cell r="AP248">
            <v>3143.3436999999999</v>
          </cell>
          <cell r="AQ248">
            <v>7692.2962000000007</v>
          </cell>
          <cell r="AR248">
            <v>2468.9771000000001</v>
          </cell>
          <cell r="AS248">
            <v>4962.1574000000001</v>
          </cell>
          <cell r="AT248">
            <v>1301.3086000000001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E249" t="str">
            <v>Olathe</v>
          </cell>
          <cell r="G249">
            <v>143702.25619999997</v>
          </cell>
          <cell r="H249">
            <v>48199.846600000004</v>
          </cell>
          <cell r="I249">
            <v>376778.60360000003</v>
          </cell>
          <cell r="J249">
            <v>92536.340700000001</v>
          </cell>
          <cell r="K249">
            <v>1036618.7422999999</v>
          </cell>
          <cell r="L249">
            <v>247409.70239999998</v>
          </cell>
          <cell r="M249">
            <v>1478489.9297000002</v>
          </cell>
          <cell r="N249">
            <v>389745.86030000006</v>
          </cell>
          <cell r="O249">
            <v>1477406.2327999999</v>
          </cell>
          <cell r="P249">
            <v>377725.18650000001</v>
          </cell>
          <cell r="Q249">
            <v>1136771.1718000001</v>
          </cell>
          <cell r="R249">
            <v>300581.35220000002</v>
          </cell>
          <cell r="S249">
            <v>749898.755</v>
          </cell>
          <cell r="T249">
            <v>193860.19709999999</v>
          </cell>
          <cell r="U249">
            <v>326021.60450000002</v>
          </cell>
          <cell r="V249">
            <v>92913.066099999996</v>
          </cell>
          <cell r="W249">
            <v>151674.80609999999</v>
          </cell>
          <cell r="X249">
            <v>49185.999699999993</v>
          </cell>
          <cell r="Y249">
            <v>133326.87549999997</v>
          </cell>
          <cell r="Z249">
            <v>44274.158200000005</v>
          </cell>
          <cell r="AA249">
            <v>112244.50649999999</v>
          </cell>
          <cell r="AB249">
            <v>38375.497200000013</v>
          </cell>
          <cell r="AC249">
            <v>126150.03169999999</v>
          </cell>
          <cell r="AD249">
            <v>41534.483500000002</v>
          </cell>
          <cell r="AE249">
            <v>169225.11850000001</v>
          </cell>
          <cell r="AF249">
            <v>53039.695700000004</v>
          </cell>
          <cell r="AG249">
            <v>435141.29640000011</v>
          </cell>
          <cell r="AH249">
            <v>104364.9037</v>
          </cell>
          <cell r="AI249">
            <v>1090451.8195</v>
          </cell>
          <cell r="AJ249">
            <v>258484.2917</v>
          </cell>
          <cell r="AK249">
            <v>1679238.1665999999</v>
          </cell>
          <cell r="AL249">
            <v>425587.88829999999</v>
          </cell>
          <cell r="AM249">
            <v>1217874.9604</v>
          </cell>
          <cell r="AN249">
            <v>317936.81509999995</v>
          </cell>
          <cell r="AO249">
            <v>939678.9295999998</v>
          </cell>
          <cell r="AP249">
            <v>240247.2291</v>
          </cell>
          <cell r="AQ249">
            <v>631829.23620000004</v>
          </cell>
          <cell r="AR249">
            <v>160563.37479999999</v>
          </cell>
          <cell r="AS249">
            <v>257468.88219999999</v>
          </cell>
          <cell r="AT249">
            <v>80815.774300000005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0">
          <cell r="E250" t="str">
            <v>Sedan</v>
          </cell>
          <cell r="G250">
            <v>2858.0661000000005</v>
          </cell>
          <cell r="H250">
            <v>2615.2680000000005</v>
          </cell>
          <cell r="I250">
            <v>9499.0581999999995</v>
          </cell>
          <cell r="J250">
            <v>3341.0138000000006</v>
          </cell>
          <cell r="K250">
            <v>23186.153999999999</v>
          </cell>
          <cell r="L250">
            <v>7384.5105000000003</v>
          </cell>
          <cell r="M250">
            <v>41205.829699999995</v>
          </cell>
          <cell r="N250">
            <v>15917.3321</v>
          </cell>
          <cell r="O250">
            <v>38544.621999999996</v>
          </cell>
          <cell r="P250">
            <v>17182.345300000001</v>
          </cell>
          <cell r="Q250">
            <v>34293.59599999999</v>
          </cell>
          <cell r="R250">
            <v>18411.9352</v>
          </cell>
          <cell r="S250">
            <v>19668.538499999999</v>
          </cell>
          <cell r="T250">
            <v>10112.624600000001</v>
          </cell>
          <cell r="U250">
            <v>9968.005000000001</v>
          </cell>
          <cell r="V250">
            <v>4900.2043000000003</v>
          </cell>
          <cell r="W250">
            <v>3600.8265000000001</v>
          </cell>
          <cell r="X250">
            <v>2442.0021000000002</v>
          </cell>
          <cell r="Y250">
            <v>2649.6115</v>
          </cell>
          <cell r="Z250">
            <v>2048.3074999999999</v>
          </cell>
          <cell r="AA250">
            <v>2282.1855</v>
          </cell>
          <cell r="AB250">
            <v>1755.3418999999999</v>
          </cell>
          <cell r="AC250">
            <v>2549.3523</v>
          </cell>
          <cell r="AD250">
            <v>1853.2814000000003</v>
          </cell>
          <cell r="AE250">
            <v>3443.6069999999995</v>
          </cell>
          <cell r="AF250">
            <v>2150.6930000000002</v>
          </cell>
          <cell r="AG250">
            <v>10108.993200000001</v>
          </cell>
          <cell r="AH250">
            <v>3488.9215000000004</v>
          </cell>
          <cell r="AI250">
            <v>25514.453099999999</v>
          </cell>
          <cell r="AJ250">
            <v>8313.5344000000005</v>
          </cell>
          <cell r="AK250">
            <v>42415.345699999998</v>
          </cell>
          <cell r="AL250">
            <v>16488.045300000002</v>
          </cell>
          <cell r="AM250">
            <v>34245.185299999997</v>
          </cell>
          <cell r="AN250">
            <v>16073.740399999999</v>
          </cell>
          <cell r="AO250">
            <v>24431.003099999998</v>
          </cell>
          <cell r="AP250">
            <v>13531.361999999997</v>
          </cell>
          <cell r="AQ250">
            <v>18540.0527</v>
          </cell>
          <cell r="AR250">
            <v>15828.4653</v>
          </cell>
          <cell r="AS250">
            <v>9811.7939999999999</v>
          </cell>
          <cell r="AT250">
            <v>4228.8292999999994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E251" t="str">
            <v>Syracuse</v>
          </cell>
          <cell r="G251">
            <v>1413.0825</v>
          </cell>
          <cell r="H251">
            <v>1292.1148000000001</v>
          </cell>
          <cell r="I251">
            <v>3679.9458999999997</v>
          </cell>
          <cell r="J251">
            <v>1854.1494</v>
          </cell>
          <cell r="K251">
            <v>7551.7864999999993</v>
          </cell>
          <cell r="L251">
            <v>4091.0246000000002</v>
          </cell>
          <cell r="M251">
            <v>14009.234700000001</v>
          </cell>
          <cell r="N251">
            <v>7047.7995999999994</v>
          </cell>
          <cell r="O251">
            <v>11652.3557</v>
          </cell>
          <cell r="P251">
            <v>5845.6640000000007</v>
          </cell>
          <cell r="Q251">
            <v>9707.3474000000006</v>
          </cell>
          <cell r="R251">
            <v>4600.6880000000001</v>
          </cell>
          <cell r="S251">
            <v>6499.5592999999999</v>
          </cell>
          <cell r="T251">
            <v>3099.6931</v>
          </cell>
          <cell r="U251">
            <v>4297.8958999999995</v>
          </cell>
          <cell r="V251">
            <v>2071.0815000000002</v>
          </cell>
          <cell r="W251">
            <v>1873.3564999999999</v>
          </cell>
          <cell r="X251">
            <v>1168.6929</v>
          </cell>
          <cell r="Y251">
            <v>1459.6707999999999</v>
          </cell>
          <cell r="Z251">
            <v>1130.2654</v>
          </cell>
          <cell r="AA251">
            <v>1254.1408999999999</v>
          </cell>
          <cell r="AB251">
            <v>1023.3939999999999</v>
          </cell>
          <cell r="AC251">
            <v>1460.2347</v>
          </cell>
          <cell r="AD251">
            <v>1070.0749000000001</v>
          </cell>
          <cell r="AE251">
            <v>1611.8547000000001</v>
          </cell>
          <cell r="AF251">
            <v>1304.3169</v>
          </cell>
          <cell r="AG251">
            <v>4212.6103999999996</v>
          </cell>
          <cell r="AH251">
            <v>2219.3967000000002</v>
          </cell>
          <cell r="AI251">
            <v>8112.4393</v>
          </cell>
          <cell r="AJ251">
            <v>3801.5385000000001</v>
          </cell>
          <cell r="AK251">
            <v>14596.146300000002</v>
          </cell>
          <cell r="AL251">
            <v>7291.9944000000005</v>
          </cell>
          <cell r="AM251">
            <v>10146.865500000002</v>
          </cell>
          <cell r="AN251">
            <v>4560.2791999999999</v>
          </cell>
          <cell r="AO251">
            <v>8039.5704000000005</v>
          </cell>
          <cell r="AP251">
            <v>3671.7948000000001</v>
          </cell>
          <cell r="AQ251">
            <v>7347.4998999999989</v>
          </cell>
          <cell r="AR251">
            <v>3319.0936999999999</v>
          </cell>
          <cell r="AS251">
            <v>3785.8823000000002</v>
          </cell>
          <cell r="AT251">
            <v>1864.0427999999999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E252" t="str">
            <v>Ulysses</v>
          </cell>
          <cell r="G252">
            <v>6006.2414999999992</v>
          </cell>
          <cell r="H252">
            <v>3099.7069000000001</v>
          </cell>
          <cell r="I252">
            <v>15495.484799999998</v>
          </cell>
          <cell r="J252">
            <v>4193.1192999999994</v>
          </cell>
          <cell r="K252">
            <v>35028.914699999994</v>
          </cell>
          <cell r="L252">
            <v>11419.203300000001</v>
          </cell>
          <cell r="M252">
            <v>52600.882599999997</v>
          </cell>
          <cell r="N252">
            <v>18238.3406</v>
          </cell>
          <cell r="O252">
            <v>50410.413600000007</v>
          </cell>
          <cell r="P252">
            <v>18738.446899999999</v>
          </cell>
          <cell r="Q252">
            <v>37307.561200000004</v>
          </cell>
          <cell r="R252">
            <v>3220.4020000000014</v>
          </cell>
          <cell r="S252">
            <v>25503.419900000001</v>
          </cell>
          <cell r="T252">
            <v>9233.1201999999994</v>
          </cell>
          <cell r="U252">
            <v>16524.169199999997</v>
          </cell>
          <cell r="V252">
            <v>4807.6871000000001</v>
          </cell>
          <cell r="W252">
            <v>7791.7097999999996</v>
          </cell>
          <cell r="X252">
            <v>2049.1930000000002</v>
          </cell>
          <cell r="Y252">
            <v>6299.3416999999999</v>
          </cell>
          <cell r="Z252">
            <v>1884.8002000000004</v>
          </cell>
          <cell r="AA252">
            <v>5775.6426999999994</v>
          </cell>
          <cell r="AB252">
            <v>1746.3245999999999</v>
          </cell>
          <cell r="AC252">
            <v>6236.2528999999995</v>
          </cell>
          <cell r="AD252">
            <v>1979.0076999999999</v>
          </cell>
          <cell r="AE252">
            <v>7377.8046999999997</v>
          </cell>
          <cell r="AF252">
            <v>4493.4472999999998</v>
          </cell>
          <cell r="AG252">
            <v>18181.457599999998</v>
          </cell>
          <cell r="AH252">
            <v>10095.459500000001</v>
          </cell>
          <cell r="AI252">
            <v>33354.351700000007</v>
          </cell>
          <cell r="AJ252">
            <v>11446.4357</v>
          </cell>
          <cell r="AK252">
            <v>55272.889900000002</v>
          </cell>
          <cell r="AL252">
            <v>19088.272900000004</v>
          </cell>
          <cell r="AM252">
            <v>38347.016100000008</v>
          </cell>
          <cell r="AN252">
            <v>15062.0077</v>
          </cell>
          <cell r="AO252">
            <v>31535.030299999999</v>
          </cell>
          <cell r="AP252">
            <v>10600.017</v>
          </cell>
          <cell r="AQ252">
            <v>27788.081699999999</v>
          </cell>
          <cell r="AR252">
            <v>9389.1052</v>
          </cell>
          <cell r="AS252">
            <v>17485.492000000002</v>
          </cell>
          <cell r="AT252">
            <v>5181.7301999999991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</row>
      </sheetData>
      <sheetData sheetId="2" refreshError="1">
        <row r="241">
          <cell r="E241" t="str">
            <v>Anthony</v>
          </cell>
          <cell r="G241">
            <v>225.70000000000002</v>
          </cell>
          <cell r="H241">
            <v>508</v>
          </cell>
          <cell r="I241">
            <v>1426.8000000000002</v>
          </cell>
          <cell r="J241">
            <v>2458.9999999999995</v>
          </cell>
          <cell r="K241">
            <v>2457.7999999999997</v>
          </cell>
          <cell r="L241">
            <v>2023.9</v>
          </cell>
          <cell r="M241">
            <v>1111.3</v>
          </cell>
          <cell r="N241">
            <v>748.9</v>
          </cell>
          <cell r="O241">
            <v>301.90000000000003</v>
          </cell>
          <cell r="P241">
            <v>272</v>
          </cell>
          <cell r="Q241">
            <v>248.6</v>
          </cell>
          <cell r="R241">
            <v>257.60000000000002</v>
          </cell>
          <cell r="S241">
            <v>297.60000000000002</v>
          </cell>
          <cell r="T241">
            <v>677.19999999999993</v>
          </cell>
          <cell r="U241">
            <v>1472.6</v>
          </cell>
          <cell r="V241">
            <v>2877.0000000000005</v>
          </cell>
          <cell r="W241">
            <v>2105.2000000000003</v>
          </cell>
          <cell r="X241">
            <v>1618.6999999999998</v>
          </cell>
          <cell r="Y241">
            <v>1097.3</v>
          </cell>
          <cell r="Z241">
            <v>499.59999999999997</v>
          </cell>
          <cell r="AA241">
            <v>0</v>
          </cell>
          <cell r="AB241">
            <v>0</v>
          </cell>
        </row>
        <row r="242">
          <cell r="E242" t="str">
            <v>Chanute</v>
          </cell>
          <cell r="G242">
            <v>399.79810000000003</v>
          </cell>
          <cell r="H242">
            <v>1175.6700999999998</v>
          </cell>
          <cell r="I242">
            <v>3519.9976000000006</v>
          </cell>
          <cell r="J242">
            <v>5392.5938999999998</v>
          </cell>
          <cell r="K242">
            <v>5288.2468000000008</v>
          </cell>
          <cell r="L242">
            <v>4375.8470000000016</v>
          </cell>
          <cell r="M242">
            <v>2746.0110999999997</v>
          </cell>
          <cell r="N242">
            <v>1314.9904999999999</v>
          </cell>
          <cell r="O242">
            <v>345.91470000000004</v>
          </cell>
          <cell r="P242">
            <v>431.2801</v>
          </cell>
          <cell r="Q242">
            <v>359.67949999999996</v>
          </cell>
          <cell r="R242">
            <v>409.32900000000001</v>
          </cell>
          <cell r="S242">
            <v>496.63720000000001</v>
          </cell>
          <cell r="T242">
            <v>1462.1046999999999</v>
          </cell>
          <cell r="U242">
            <v>3994.3863999999994</v>
          </cell>
          <cell r="V242">
            <v>5941.8419000000004</v>
          </cell>
          <cell r="W242">
            <v>4280.7525000000005</v>
          </cell>
          <cell r="X242">
            <v>3255.8155000000002</v>
          </cell>
          <cell r="Y242">
            <v>2439.2907999999998</v>
          </cell>
          <cell r="Z242">
            <v>843.01800000000003</v>
          </cell>
          <cell r="AA242">
            <v>0</v>
          </cell>
          <cell r="AB242">
            <v>0</v>
          </cell>
        </row>
        <row r="243">
          <cell r="E243" t="str">
            <v>Council Grove Lake</v>
          </cell>
          <cell r="G243">
            <v>381.22409999999996</v>
          </cell>
          <cell r="H243">
            <v>720.23629999999991</v>
          </cell>
          <cell r="I243">
            <v>1951.7597000000001</v>
          </cell>
          <cell r="J243">
            <v>3074.0861999999997</v>
          </cell>
          <cell r="K243">
            <v>3234.4445999999998</v>
          </cell>
          <cell r="L243">
            <v>2633.6617999999999</v>
          </cell>
          <cell r="M243">
            <v>1709.3087999999998</v>
          </cell>
          <cell r="N243">
            <v>810.702</v>
          </cell>
          <cell r="O243">
            <v>294.27530000000002</v>
          </cell>
          <cell r="P243">
            <v>318.52969999999999</v>
          </cell>
          <cell r="Q243">
            <v>262.96879999999999</v>
          </cell>
          <cell r="R243">
            <v>274.61620000000005</v>
          </cell>
          <cell r="S243">
            <v>369.97120000000001</v>
          </cell>
          <cell r="T243">
            <v>856.8214999999999</v>
          </cell>
          <cell r="U243">
            <v>2167.0146</v>
          </cell>
          <cell r="V243">
            <v>3369.5816000000004</v>
          </cell>
          <cell r="W243">
            <v>2856.0347000000002</v>
          </cell>
          <cell r="X243">
            <v>2008.2622999999999</v>
          </cell>
          <cell r="Y243">
            <v>1537.9851000000001</v>
          </cell>
          <cell r="Z243">
            <v>589.32360000000006</v>
          </cell>
          <cell r="AA243">
            <v>0</v>
          </cell>
          <cell r="AB243">
            <v>0</v>
          </cell>
        </row>
        <row r="244">
          <cell r="E244" t="str">
            <v>Independence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E245" t="str">
            <v>Lawrence</v>
          </cell>
          <cell r="G245">
            <v>213.06209999999999</v>
          </cell>
          <cell r="H245">
            <v>566.41</v>
          </cell>
          <cell r="I245">
            <v>1749.7855</v>
          </cell>
          <cell r="J245">
            <v>2070.7809999999999</v>
          </cell>
          <cell r="K245">
            <v>2303.0324000000001</v>
          </cell>
          <cell r="L245">
            <v>1621.4179999999999</v>
          </cell>
          <cell r="M245">
            <v>1107.953</v>
          </cell>
          <cell r="N245">
            <v>355.24400000000003</v>
          </cell>
          <cell r="O245">
            <v>109.7641</v>
          </cell>
          <cell r="P245">
            <v>116.9007</v>
          </cell>
          <cell r="Q245">
            <v>118.3313</v>
          </cell>
          <cell r="R245">
            <v>156.0702</v>
          </cell>
          <cell r="S245">
            <v>212.52459999999999</v>
          </cell>
          <cell r="T245">
            <v>636.45460000000003</v>
          </cell>
          <cell r="U245">
            <v>1556.5728999999999</v>
          </cell>
          <cell r="V245">
            <v>2431.4076</v>
          </cell>
          <cell r="W245">
            <v>1566.6169</v>
          </cell>
          <cell r="X245">
            <v>1295.8217999999999</v>
          </cell>
          <cell r="Y245">
            <v>914.32830000000001</v>
          </cell>
          <cell r="Z245">
            <v>215.21639999999999</v>
          </cell>
          <cell r="AA245">
            <v>0</v>
          </cell>
          <cell r="AB245">
            <v>0</v>
          </cell>
        </row>
        <row r="246">
          <cell r="E246" t="str">
            <v>Leavenworth</v>
          </cell>
          <cell r="G246">
            <v>75.994200000000006</v>
          </cell>
          <cell r="H246">
            <v>275.02530000000002</v>
          </cell>
          <cell r="I246">
            <v>973.19010000000003</v>
          </cell>
          <cell r="J246">
            <v>1841.4839999999999</v>
          </cell>
          <cell r="K246">
            <v>1803.3121999999998</v>
          </cell>
          <cell r="L246">
            <v>1442.9936</v>
          </cell>
          <cell r="M246">
            <v>883.7333000000001</v>
          </cell>
          <cell r="N246">
            <v>343.11740000000003</v>
          </cell>
          <cell r="O246">
            <v>71.256399999999999</v>
          </cell>
          <cell r="P246">
            <v>50.267400000000002</v>
          </cell>
          <cell r="Q246">
            <v>45.658000000000001</v>
          </cell>
          <cell r="R246">
            <v>55.120400000000004</v>
          </cell>
          <cell r="S246">
            <v>112.85679999999999</v>
          </cell>
          <cell r="T246">
            <v>379.60680000000002</v>
          </cell>
          <cell r="U246">
            <v>1325.8537000000001</v>
          </cell>
          <cell r="V246">
            <v>2192.2321999999999</v>
          </cell>
          <cell r="W246">
            <v>1668.2125000000001</v>
          </cell>
          <cell r="X246">
            <v>1232.2954</v>
          </cell>
          <cell r="Y246">
            <v>798.36410000000001</v>
          </cell>
          <cell r="Z246">
            <v>320.94920000000002</v>
          </cell>
          <cell r="AA246">
            <v>0</v>
          </cell>
          <cell r="AB246">
            <v>0</v>
          </cell>
        </row>
        <row r="247">
          <cell r="E247" t="str">
            <v>Marion Lake</v>
          </cell>
          <cell r="G247">
            <v>1183.7155</v>
          </cell>
          <cell r="H247">
            <v>3207.9776999999999</v>
          </cell>
          <cell r="I247">
            <v>8259.8004000000001</v>
          </cell>
          <cell r="J247">
            <v>11593.924199999999</v>
          </cell>
          <cell r="K247">
            <v>10586.309799999999</v>
          </cell>
          <cell r="L247">
            <v>8629.8156999999992</v>
          </cell>
          <cell r="M247">
            <v>5574.2707000000009</v>
          </cell>
          <cell r="N247">
            <v>2375.6174000000005</v>
          </cell>
          <cell r="O247">
            <v>1427.9893</v>
          </cell>
          <cell r="P247">
            <v>1234.9144000000001</v>
          </cell>
          <cell r="Q247">
            <v>1831.2634</v>
          </cell>
          <cell r="R247">
            <v>1321.7287000000001</v>
          </cell>
          <cell r="S247">
            <v>1755.4823999999999</v>
          </cell>
          <cell r="T247">
            <v>3907.1337000000003</v>
          </cell>
          <cell r="U247">
            <v>8780.4320000000007</v>
          </cell>
          <cell r="V247">
            <v>11959.6145</v>
          </cell>
          <cell r="W247">
            <v>8884.6458000000002</v>
          </cell>
          <cell r="X247">
            <v>6719.2103999999999</v>
          </cell>
          <cell r="Y247">
            <v>5464.0606000000007</v>
          </cell>
          <cell r="Z247">
            <v>2431.3535000000002</v>
          </cell>
          <cell r="AA247">
            <v>0</v>
          </cell>
          <cell r="AB247">
            <v>0</v>
          </cell>
        </row>
        <row r="248">
          <cell r="E248" t="str">
            <v>Ness City</v>
          </cell>
          <cell r="G248">
            <v>193.70660000000001</v>
          </cell>
          <cell r="H248">
            <v>500.12400000000002</v>
          </cell>
          <cell r="I248">
            <v>1391.1135999999999</v>
          </cell>
          <cell r="J248">
            <v>2360.6207999999997</v>
          </cell>
          <cell r="K248">
            <v>2302.0093999999999</v>
          </cell>
          <cell r="L248">
            <v>1769.816</v>
          </cell>
          <cell r="M248">
            <v>1193.6275000000001</v>
          </cell>
          <cell r="N248">
            <v>704.38470000000007</v>
          </cell>
          <cell r="O248">
            <v>264.29750000000001</v>
          </cell>
          <cell r="P248">
            <v>190.39690000000002</v>
          </cell>
          <cell r="Q248">
            <v>185.0361</v>
          </cell>
          <cell r="R248">
            <v>211.40309999999999</v>
          </cell>
          <cell r="S248">
            <v>244.1189</v>
          </cell>
          <cell r="T248">
            <v>553.4375</v>
          </cell>
          <cell r="U248">
            <v>1338.5418999999999</v>
          </cell>
          <cell r="V248">
            <v>2451.8797999999997</v>
          </cell>
          <cell r="W248">
            <v>1750.0023000000003</v>
          </cell>
          <cell r="X248">
            <v>1412.2499999999998</v>
          </cell>
          <cell r="Y248">
            <v>1091.2622999999999</v>
          </cell>
          <cell r="Z248">
            <v>563.17610000000002</v>
          </cell>
          <cell r="AA248">
            <v>0</v>
          </cell>
          <cell r="AB248">
            <v>0</v>
          </cell>
        </row>
        <row r="249">
          <cell r="E249" t="str">
            <v>Olathe</v>
          </cell>
          <cell r="G249">
            <v>65.9422</v>
          </cell>
          <cell r="H249">
            <v>216.29859999999999</v>
          </cell>
          <cell r="I249">
            <v>1968.4409000000001</v>
          </cell>
          <cell r="J249">
            <v>2845.3073000000004</v>
          </cell>
          <cell r="K249">
            <v>2885.2019</v>
          </cell>
          <cell r="L249">
            <v>2296.8060999999998</v>
          </cell>
          <cell r="M249">
            <v>1520.7289999999998</v>
          </cell>
          <cell r="N249">
            <v>445.99250000000001</v>
          </cell>
          <cell r="O249">
            <v>68.677099999999996</v>
          </cell>
          <cell r="P249">
            <v>56.950200000000002</v>
          </cell>
          <cell r="Q249">
            <v>55.658899999999996</v>
          </cell>
          <cell r="R249">
            <v>71.317700000000002</v>
          </cell>
          <cell r="S249">
            <v>85.234999999999999</v>
          </cell>
          <cell r="T249">
            <v>622.77049999999997</v>
          </cell>
          <cell r="U249">
            <v>1298.1532000000002</v>
          </cell>
          <cell r="V249">
            <v>2259.5014000000001</v>
          </cell>
          <cell r="W249">
            <v>1583.3465000000001</v>
          </cell>
          <cell r="X249">
            <v>1336.9852000000001</v>
          </cell>
          <cell r="Y249">
            <v>907.83390000000009</v>
          </cell>
          <cell r="Z249">
            <v>207.4708</v>
          </cell>
          <cell r="AA249">
            <v>0</v>
          </cell>
          <cell r="AB249">
            <v>0</v>
          </cell>
        </row>
        <row r="250">
          <cell r="E250" t="str">
            <v>Sedan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 t="str">
            <v>Syracuse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E252" t="str">
            <v>Ulysses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6236.2528999999995</v>
          </cell>
          <cell r="AD252">
            <v>1979.0076999999999</v>
          </cell>
          <cell r="AE252">
            <v>7377.8046999999997</v>
          </cell>
        </row>
      </sheetData>
      <sheetData sheetId="3" refreshError="1">
        <row r="241">
          <cell r="E241" t="str">
            <v>Anthony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E242" t="str">
            <v>Chanute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E243" t="str">
            <v>Council Grove Lake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E244" t="str">
            <v>Independence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E245" t="str">
            <v>Lawrence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E246" t="str">
            <v>Leavenworth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E247" t="str">
            <v>Marion Lake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E248" t="str">
            <v>Ness City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 t="str">
            <v>Olathe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E250" t="str">
            <v>Sedan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 t="str">
            <v>Syracuse</v>
          </cell>
          <cell r="G251">
            <v>141.74860000000001</v>
          </cell>
          <cell r="H251">
            <v>779.28030000000001</v>
          </cell>
          <cell r="I251">
            <v>1841.3192000000001</v>
          </cell>
          <cell r="J251">
            <v>3842.3487999999998</v>
          </cell>
          <cell r="K251">
            <v>3007.0436999999997</v>
          </cell>
          <cell r="L251">
            <v>2665.3055000000004</v>
          </cell>
          <cell r="M251">
            <v>1576.5998999999999</v>
          </cell>
          <cell r="N251">
            <v>878.33410000000003</v>
          </cell>
          <cell r="O251">
            <v>458.93389999999999</v>
          </cell>
          <cell r="P251">
            <v>451.80959999999999</v>
          </cell>
          <cell r="Q251">
            <v>363.35900000000004</v>
          </cell>
          <cell r="R251">
            <v>251.93390000000002</v>
          </cell>
          <cell r="S251">
            <v>188.58989999999997</v>
          </cell>
          <cell r="T251">
            <v>1035.7871</v>
          </cell>
          <cell r="U251">
            <v>2113.1827999999996</v>
          </cell>
          <cell r="V251">
            <v>4260.6190000000006</v>
          </cell>
          <cell r="W251">
            <v>2593.6736000000001</v>
          </cell>
          <cell r="X251">
            <v>2014.8609999999999</v>
          </cell>
          <cell r="Y251">
            <v>1751.5608</v>
          </cell>
          <cell r="Z251">
            <v>852.75760000000002</v>
          </cell>
          <cell r="AA251">
            <v>0</v>
          </cell>
          <cell r="AB251">
            <v>0</v>
          </cell>
        </row>
        <row r="252">
          <cell r="E252" t="str">
            <v>Ulysses</v>
          </cell>
          <cell r="G252">
            <v>1422.1451999999999</v>
          </cell>
          <cell r="H252">
            <v>3742.4771999999998</v>
          </cell>
          <cell r="I252">
            <v>9423.1517000000003</v>
          </cell>
          <cell r="J252">
            <v>13261.8071</v>
          </cell>
          <cell r="K252">
            <v>12976.010200000001</v>
          </cell>
          <cell r="L252">
            <v>9988.882599999999</v>
          </cell>
          <cell r="M252">
            <v>6497.0344999999998</v>
          </cell>
          <cell r="N252">
            <v>4324.5018</v>
          </cell>
          <cell r="O252">
            <v>2071.4132</v>
          </cell>
          <cell r="P252">
            <v>2308.8002999999999</v>
          </cell>
          <cell r="Q252">
            <v>1593.2305000000001</v>
          </cell>
          <cell r="R252">
            <v>2050.1764999999996</v>
          </cell>
          <cell r="S252">
            <v>2148.7213000000002</v>
          </cell>
          <cell r="T252">
            <v>5090.6851000000006</v>
          </cell>
          <cell r="U252">
            <v>9331.4997000000003</v>
          </cell>
          <cell r="V252">
            <v>14501.9902</v>
          </cell>
          <cell r="W252">
            <v>9872.1576999999997</v>
          </cell>
          <cell r="X252">
            <v>7877.0910000000003</v>
          </cell>
          <cell r="Y252">
            <v>7583.8333999999995</v>
          </cell>
          <cell r="Z252">
            <v>5206.2957999999999</v>
          </cell>
          <cell r="AA252">
            <v>0</v>
          </cell>
          <cell r="AB25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ctions"/>
      <sheetName val="Filing Schedule Index"/>
      <sheetName val="Section 2"/>
      <sheetName val="Section 2A"/>
      <sheetName val="Section 2B"/>
      <sheetName val="Section 3"/>
      <sheetName val="Section 3A KS"/>
      <sheetName val="Section 3A SW"/>
      <sheetName val="Section 4 KS"/>
      <sheetName val="WP 4-1 KS"/>
      <sheetName val="Sch 4 SW"/>
      <sheetName val="Wp 4-2"/>
      <sheetName val="Wp 4-3"/>
      <sheetName val="Wp 4-4"/>
      <sheetName val="Wp 4-5"/>
      <sheetName val="Wp 4-6"/>
      <sheetName val="Wp 4-7"/>
      <sheetName val="Section 4A KS"/>
      <sheetName val="Section 5 KS"/>
      <sheetName val="Wp 5-1"/>
      <sheetName val="Section 5 SW"/>
      <sheetName val="Wp 5-2"/>
      <sheetName val="Wp 5-3"/>
      <sheetName val="Wp 5-4"/>
      <sheetName val="Wp 5-5"/>
      <sheetName val="Wp 5-6"/>
      <sheetName val="Wp 5-7"/>
      <sheetName val="Section 5A"/>
      <sheetName val="Section 6"/>
      <sheetName val="WP 6-1"/>
      <sheetName val="Wp 6-1-1"/>
      <sheetName val="WP 6-2 KS"/>
      <sheetName val="WP 6-2 SW"/>
      <sheetName val="Wp 6-2-1"/>
      <sheetName val="Wp 6-2-2"/>
      <sheetName val="Wp 6-2-3"/>
      <sheetName val="Wp 6-2-4"/>
      <sheetName val="Wp 6-3"/>
      <sheetName val="Wp 6-4"/>
      <sheetName val="Wp 6-4-1"/>
      <sheetName val="Wp 6-5"/>
      <sheetName val="Section 7"/>
      <sheetName val="Section 7A"/>
      <sheetName val="Section 7B"/>
      <sheetName val="Section 8 A"/>
      <sheetName val="Section 8 B"/>
      <sheetName val="Section 8 C"/>
      <sheetName val="Section 8 D"/>
      <sheetName val="KS Supp. 2002 p. 11"/>
      <sheetName val="KS Supp. 2002 p. 12"/>
      <sheetName val="KS Supp. 2002 p. 12a"/>
      <sheetName val="KS Supp. 2002 p. 13"/>
      <sheetName val="KS Supp. 2002 p. 13a"/>
      <sheetName val="KS Supp. 2001 p. 11"/>
      <sheetName val="KS Supp. 2001 p. 12"/>
      <sheetName val="KS Supp. 2001 p. 12a"/>
      <sheetName val="KS Supp. 2001 p. 13"/>
      <sheetName val="KS Supp. 2001 p. 13a"/>
      <sheetName val="KS Supp. 2000 p. 11"/>
      <sheetName val="KS Supp. 2000 p. 12"/>
      <sheetName val="KS Supp. 2000 p. 12a"/>
      <sheetName val="KS Supp. 2000 p. 13"/>
      <sheetName val="KS Supp. 2000 p. 13a"/>
      <sheetName val="KS Supplement 1999 p. 11(UCG)"/>
      <sheetName val="KS Supplement 1999 p. 12 (UCG)"/>
      <sheetName val="KS Supplement 1999 p. 13 (UCG)"/>
      <sheetName val="KS Supp. 1999 p. 11 (Greeley)"/>
      <sheetName val="KS Supp. 1999 p. 12 (Greeley)"/>
      <sheetName val="KS Supp. 1999 p. 12a (Greeley)"/>
      <sheetName val="KS Supp. 1999 p. 13 (Greeley)"/>
      <sheetName val="KS Supp. 1999 p. 13a(Greeley)"/>
      <sheetName val="Section 8E"/>
      <sheetName val="Section 9"/>
      <sheetName val="Wp 9-1"/>
      <sheetName val="Wp 9-2"/>
      <sheetName val="Wp 9-3"/>
      <sheetName val="WP9-4"/>
      <sheetName val="Wp 9-5"/>
      <sheetName val="Wp 9-6"/>
      <sheetName val="WP9-7"/>
      <sheetName val="WP 9-8"/>
      <sheetName val="Wp 9-9"/>
      <sheetName val="Wp 9-10"/>
      <sheetName val="Wp 9-11"/>
      <sheetName val="Wp 9-12"/>
      <sheetName val="Wp 9-13"/>
      <sheetName val="Wp 9-14"/>
      <sheetName val="Wp 9-15"/>
      <sheetName val="WP 9-16"/>
      <sheetName val="Wp 9-17"/>
      <sheetName val="Wp 9-17-1"/>
      <sheetName val="Wp 9-18"/>
      <sheetName val="Wp 9-18-1"/>
      <sheetName val="Wp 9-19"/>
      <sheetName val="Wp 9-20"/>
      <sheetName val="Section 10"/>
      <sheetName val="WP 10-1"/>
      <sheetName val="Wp 10-2"/>
      <sheetName val="Wp 10-3"/>
      <sheetName val="WP 10-4"/>
      <sheetName val="Wp 10-5"/>
      <sheetName val="Wp 10-6"/>
      <sheetName val="Wp 10-7"/>
      <sheetName val="Wp 10-8"/>
      <sheetName val="Wp 10-9"/>
      <sheetName val="Section 11"/>
      <sheetName val="Wp 11-1"/>
      <sheetName val="Wp 11-2"/>
      <sheetName val="Wp 11-3"/>
      <sheetName val="Wp 11-4"/>
      <sheetName val="Wp 11-5"/>
      <sheetName val="Wp 11-6"/>
      <sheetName val="Section 11 b"/>
      <sheetName val="Section 11C"/>
      <sheetName val="Section 11D"/>
      <sheetName val="Section 11E"/>
      <sheetName val="Wp 11-7"/>
      <sheetName val="Section 12"/>
      <sheetName val="Section 12A"/>
      <sheetName val="Section 13"/>
      <sheetName val="Section 14A"/>
      <sheetName val="WP 14-1"/>
      <sheetName val="WP 14-2"/>
      <sheetName val="WP 14-3"/>
      <sheetName val="Wp 14-3-1"/>
      <sheetName val="Section 14B"/>
      <sheetName val="WP 14-4"/>
      <sheetName val="WP 14-5"/>
      <sheetName val="Section 14C"/>
      <sheetName val="Section 16"/>
      <sheetName val="Section 17"/>
      <sheetName val="Wp 17-1"/>
      <sheetName val="Wp 17-2 Wichita"/>
      <sheetName val="Wp 17-2-1"/>
      <sheetName val="Wp 17-2-2"/>
      <sheetName val="Wp 17-2-3"/>
      <sheetName val="Wp 17-3 Salina"/>
      <sheetName val="Wp 17-3-1"/>
      <sheetName val="Wp 17-3-2"/>
      <sheetName val="Wp 17-3-3"/>
      <sheetName val="Wp 17-4 Kansas City"/>
      <sheetName val="Wp 17-4-1"/>
      <sheetName val="Wp 17-4-2"/>
      <sheetName val="Wp 17-4-3"/>
      <sheetName val="Wp 17-5 Dodge City"/>
      <sheetName val="Wp 17-5-1"/>
      <sheetName val="Wp 17-5-2"/>
      <sheetName val="Wp 17-5-3"/>
      <sheetName val="Wp 17-6 Chanute"/>
      <sheetName val="Wp 17-6-1"/>
      <sheetName val="Wp 17-6-2"/>
      <sheetName val="Wp 17-6-3"/>
      <sheetName val="Wp 17-7"/>
      <sheetName val="Wp 17-8"/>
      <sheetName val="Wp 17-9"/>
      <sheetName val="Section 18A"/>
      <sheetName val="Section 18B"/>
      <sheetName val="Section 18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13">
          <cell r="K13">
            <v>0.12936666666666666</v>
          </cell>
        </row>
        <row r="92">
          <cell r="O92">
            <v>0.54789999999999994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-Projection"/>
      <sheetName val="Summary-LA"/>
      <sheetName val="TransLA"/>
      <sheetName val="LGS"/>
      <sheetName val="LAUnalloc"/>
    </sheetNames>
    <sheetDataSet>
      <sheetData sheetId="0"/>
      <sheetData sheetId="1"/>
      <sheetData sheetId="2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1701642.03</v>
          </cell>
          <cell r="C15">
            <v>279936.90000000002</v>
          </cell>
          <cell r="D15">
            <v>143198.91</v>
          </cell>
          <cell r="F15">
            <v>144272.09</v>
          </cell>
          <cell r="H15">
            <v>141763.12</v>
          </cell>
          <cell r="J15">
            <v>142958.18</v>
          </cell>
          <cell r="L15">
            <v>136266.53</v>
          </cell>
          <cell r="N15">
            <v>142958.18</v>
          </cell>
          <cell r="P15">
            <v>141885.01999999999</v>
          </cell>
          <cell r="R15">
            <v>142958.18</v>
          </cell>
          <cell r="T15">
            <v>136266.53</v>
          </cell>
          <cell r="V15">
            <v>142958.18</v>
          </cell>
          <cell r="X15">
            <v>141885.01999999999</v>
          </cell>
          <cell r="Z15">
            <v>1837306.8399999999</v>
          </cell>
        </row>
        <row r="17">
          <cell r="A17" t="str">
            <v>Equipment</v>
          </cell>
          <cell r="B17">
            <v>147855</v>
          </cell>
          <cell r="C17">
            <v>3583.13</v>
          </cell>
          <cell r="D17">
            <v>12321.25</v>
          </cell>
          <cell r="E17">
            <v>-5000</v>
          </cell>
          <cell r="F17">
            <v>12321.25</v>
          </cell>
          <cell r="G17">
            <v>-5000</v>
          </cell>
          <cell r="H17">
            <v>12321.25</v>
          </cell>
          <cell r="J17">
            <v>12321.25</v>
          </cell>
          <cell r="K17">
            <v>5000</v>
          </cell>
          <cell r="L17">
            <v>12321.25</v>
          </cell>
          <cell r="N17">
            <v>12321.25</v>
          </cell>
          <cell r="P17">
            <v>12321.25</v>
          </cell>
          <cell r="Q17">
            <v>13738</v>
          </cell>
          <cell r="R17">
            <v>12321.25</v>
          </cell>
          <cell r="T17">
            <v>12321.25</v>
          </cell>
          <cell r="V17">
            <v>12321.25</v>
          </cell>
          <cell r="X17">
            <v>12321.25</v>
          </cell>
          <cell r="Z17">
            <v>147854.88</v>
          </cell>
        </row>
        <row r="18">
          <cell r="A18" t="str">
            <v>Information Technology</v>
          </cell>
          <cell r="B18">
            <v>153997.78</v>
          </cell>
          <cell r="C18">
            <v>626.12</v>
          </cell>
          <cell r="D18">
            <v>52819.040000000001</v>
          </cell>
          <cell r="F18">
            <v>4835.97</v>
          </cell>
          <cell r="H18">
            <v>4835.97</v>
          </cell>
          <cell r="J18">
            <v>4835.97</v>
          </cell>
          <cell r="L18">
            <v>4835.97</v>
          </cell>
          <cell r="N18">
            <v>4835.97</v>
          </cell>
          <cell r="P18">
            <v>4835.97</v>
          </cell>
          <cell r="R18">
            <v>4835.97</v>
          </cell>
          <cell r="T18">
            <v>4835.97</v>
          </cell>
          <cell r="V18">
            <v>4835.97</v>
          </cell>
          <cell r="X18">
            <v>4835.97</v>
          </cell>
          <cell r="Z18">
            <v>101804.86000000002</v>
          </cell>
        </row>
        <row r="19">
          <cell r="A19" t="str">
            <v>Misc</v>
          </cell>
          <cell r="B19" t="str">
            <v xml:space="preserve"> 0</v>
          </cell>
          <cell r="C19">
            <v>98396.83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98396.83</v>
          </cell>
        </row>
        <row r="20">
          <cell r="A20" t="str">
            <v>Overhead</v>
          </cell>
          <cell r="B20" t="str">
            <v xml:space="preserve"> 0</v>
          </cell>
          <cell r="C20">
            <v>1130050.82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1130050.82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1127345.1599999999</v>
          </cell>
          <cell r="C22">
            <v>-64046.65</v>
          </cell>
          <cell r="D22">
            <v>93945.43</v>
          </cell>
          <cell r="F22">
            <v>93945.43</v>
          </cell>
          <cell r="H22">
            <v>93945.43</v>
          </cell>
          <cell r="J22">
            <v>93945.43</v>
          </cell>
          <cell r="L22">
            <v>93945.43</v>
          </cell>
          <cell r="M22">
            <v>100000</v>
          </cell>
          <cell r="N22">
            <v>93945.43</v>
          </cell>
          <cell r="O22">
            <v>57992</v>
          </cell>
          <cell r="P22">
            <v>93945.43</v>
          </cell>
          <cell r="R22">
            <v>93945.43</v>
          </cell>
          <cell r="T22">
            <v>93945.43</v>
          </cell>
          <cell r="V22">
            <v>93945.43</v>
          </cell>
          <cell r="X22">
            <v>93945.43</v>
          </cell>
          <cell r="Z22">
            <v>1127345.0799999996</v>
          </cell>
        </row>
        <row r="23">
          <cell r="A23" t="str">
            <v>Structures</v>
          </cell>
          <cell r="B23">
            <v>45500</v>
          </cell>
          <cell r="C23">
            <v>18.53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S23">
            <v>45481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45499.53</v>
          </cell>
        </row>
        <row r="24">
          <cell r="A24" t="str">
            <v>System Improvements</v>
          </cell>
          <cell r="B24">
            <v>146467.32</v>
          </cell>
          <cell r="C24">
            <v>8548.5</v>
          </cell>
          <cell r="D24">
            <v>12205.61</v>
          </cell>
          <cell r="E24">
            <v>3657</v>
          </cell>
          <cell r="F24">
            <v>12205.61</v>
          </cell>
          <cell r="H24">
            <v>12205.61</v>
          </cell>
          <cell r="J24">
            <v>12205.61</v>
          </cell>
          <cell r="L24">
            <v>12205.61</v>
          </cell>
          <cell r="N24">
            <v>12205.61</v>
          </cell>
          <cell r="P24">
            <v>12205.61</v>
          </cell>
          <cell r="R24">
            <v>12205.61</v>
          </cell>
          <cell r="T24">
            <v>12205.61</v>
          </cell>
          <cell r="V24">
            <v>12205.61</v>
          </cell>
          <cell r="X24">
            <v>12205.61</v>
          </cell>
          <cell r="Z24">
            <v>146467.21000000002</v>
          </cell>
        </row>
        <row r="25">
          <cell r="A25" t="str">
            <v>System Integrity</v>
          </cell>
          <cell r="B25">
            <v>4047712.15</v>
          </cell>
          <cell r="C25">
            <v>336483.37</v>
          </cell>
          <cell r="D25">
            <v>343605.79</v>
          </cell>
          <cell r="E25">
            <v>-100000</v>
          </cell>
          <cell r="F25">
            <v>309934.21000000002</v>
          </cell>
          <cell r="G25">
            <v>-100000</v>
          </cell>
          <cell r="H25">
            <v>312878.88</v>
          </cell>
          <cell r="I25">
            <v>-25000</v>
          </cell>
          <cell r="J25">
            <v>312451.83</v>
          </cell>
          <cell r="K25">
            <v>-25000</v>
          </cell>
          <cell r="L25">
            <v>321308.44</v>
          </cell>
          <cell r="M25">
            <v>-25000</v>
          </cell>
          <cell r="N25">
            <v>392746.52</v>
          </cell>
          <cell r="O25">
            <v>25000</v>
          </cell>
          <cell r="P25">
            <v>423606.11</v>
          </cell>
          <cell r="Q25">
            <v>25000</v>
          </cell>
          <cell r="R25">
            <v>332868.47999999998</v>
          </cell>
          <cell r="S25">
            <v>25000</v>
          </cell>
          <cell r="T25">
            <v>320380.93</v>
          </cell>
          <cell r="U25">
            <v>75000</v>
          </cell>
          <cell r="V25">
            <v>316551.26</v>
          </cell>
          <cell r="W25">
            <v>75000</v>
          </cell>
          <cell r="X25">
            <v>315478.08</v>
          </cell>
          <cell r="Y25">
            <v>59418</v>
          </cell>
          <cell r="Z25">
            <v>4047711.9000000004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5668877.4099999992</v>
          </cell>
          <cell r="C27">
            <v>1513660.65</v>
          </cell>
          <cell r="D27">
            <v>514897.12</v>
          </cell>
          <cell r="E27">
            <v>-101343</v>
          </cell>
          <cell r="F27">
            <v>433242.47</v>
          </cell>
          <cell r="G27">
            <v>-105000</v>
          </cell>
          <cell r="H27">
            <v>436187.14</v>
          </cell>
          <cell r="I27">
            <v>-25000</v>
          </cell>
          <cell r="J27">
            <v>435760.09</v>
          </cell>
          <cell r="K27">
            <v>-20000</v>
          </cell>
          <cell r="L27">
            <v>444616.7</v>
          </cell>
          <cell r="M27">
            <v>75000</v>
          </cell>
          <cell r="N27">
            <v>516054.78</v>
          </cell>
          <cell r="O27">
            <v>82992</v>
          </cell>
          <cell r="P27">
            <v>546914.37</v>
          </cell>
          <cell r="Q27">
            <v>38738</v>
          </cell>
          <cell r="R27">
            <v>456176.74</v>
          </cell>
          <cell r="S27">
            <v>70481</v>
          </cell>
          <cell r="T27">
            <v>443689.19</v>
          </cell>
          <cell r="U27">
            <v>75000</v>
          </cell>
          <cell r="V27">
            <v>439859.52</v>
          </cell>
          <cell r="W27">
            <v>75000</v>
          </cell>
          <cell r="X27">
            <v>438786.34</v>
          </cell>
          <cell r="Y27">
            <v>59418</v>
          </cell>
          <cell r="Z27">
            <v>6845131.1099999994</v>
          </cell>
        </row>
        <row r="29">
          <cell r="A29" t="str">
            <v xml:space="preserve">          Capital</v>
          </cell>
          <cell r="B29">
            <v>7370519.4399999995</v>
          </cell>
          <cell r="C29">
            <v>1793597.55</v>
          </cell>
          <cell r="D29">
            <v>658096.03</v>
          </cell>
          <cell r="E29">
            <v>-101343</v>
          </cell>
          <cell r="F29">
            <v>577514.56000000006</v>
          </cell>
          <cell r="G29">
            <v>-105000</v>
          </cell>
          <cell r="H29">
            <v>577950.26</v>
          </cell>
          <cell r="I29">
            <v>-25000</v>
          </cell>
          <cell r="J29">
            <v>578718.27</v>
          </cell>
          <cell r="K29">
            <v>-20000</v>
          </cell>
          <cell r="L29">
            <v>580883.23</v>
          </cell>
          <cell r="M29">
            <v>75000</v>
          </cell>
          <cell r="N29">
            <v>659012.96</v>
          </cell>
          <cell r="O29">
            <v>82992</v>
          </cell>
          <cell r="P29">
            <v>688799.39</v>
          </cell>
          <cell r="Q29">
            <v>38738</v>
          </cell>
          <cell r="R29">
            <v>599134.92000000004</v>
          </cell>
          <cell r="S29">
            <v>70481</v>
          </cell>
          <cell r="T29">
            <v>579955.72</v>
          </cell>
          <cell r="U29">
            <v>75000</v>
          </cell>
          <cell r="V29">
            <v>582817.69999999995</v>
          </cell>
          <cell r="W29">
            <v>75000</v>
          </cell>
          <cell r="X29">
            <v>580671.36</v>
          </cell>
          <cell r="Y29">
            <v>59418</v>
          </cell>
          <cell r="Z29">
            <v>8682437.9499999993</v>
          </cell>
        </row>
      </sheetData>
      <sheetData sheetId="3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7236506.3099999996</v>
          </cell>
          <cell r="C15">
            <v>802114.82</v>
          </cell>
          <cell r="D15">
            <v>604863.94999999995</v>
          </cell>
          <cell r="F15">
            <v>603790.77</v>
          </cell>
          <cell r="H15">
            <v>597603.05000000005</v>
          </cell>
          <cell r="J15">
            <v>603425.18999999994</v>
          </cell>
          <cell r="L15">
            <v>603333.06000000006</v>
          </cell>
          <cell r="N15">
            <v>600453.92000000004</v>
          </cell>
          <cell r="P15">
            <v>606391.99</v>
          </cell>
          <cell r="R15">
            <v>605318.82999999996</v>
          </cell>
          <cell r="T15">
            <v>600453.92000000004</v>
          </cell>
          <cell r="V15">
            <v>605901.52</v>
          </cell>
          <cell r="X15">
            <v>604828.36</v>
          </cell>
          <cell r="Z15">
            <v>7438479.3799999999</v>
          </cell>
        </row>
        <row r="17">
          <cell r="A17" t="str">
            <v>Equipment</v>
          </cell>
          <cell r="B17">
            <v>412651.21</v>
          </cell>
          <cell r="C17">
            <v>40164.94</v>
          </cell>
          <cell r="D17">
            <v>34310.370000000003</v>
          </cell>
          <cell r="E17">
            <v>-20000</v>
          </cell>
          <cell r="F17">
            <v>34310.370000000003</v>
          </cell>
          <cell r="G17">
            <v>-20000</v>
          </cell>
          <cell r="H17">
            <v>34310.370000000003</v>
          </cell>
          <cell r="J17">
            <v>34310.370000000003</v>
          </cell>
          <cell r="K17">
            <v>20000</v>
          </cell>
          <cell r="L17">
            <v>34310.370000000003</v>
          </cell>
          <cell r="N17">
            <v>34310.370000000003</v>
          </cell>
          <cell r="P17">
            <v>34310.370000000003</v>
          </cell>
          <cell r="Q17">
            <v>15072</v>
          </cell>
          <cell r="R17">
            <v>34310.370000000003</v>
          </cell>
          <cell r="T17">
            <v>34310.370000000003</v>
          </cell>
          <cell r="V17">
            <v>34310.370000000003</v>
          </cell>
          <cell r="X17">
            <v>34310.370000000003</v>
          </cell>
          <cell r="Z17">
            <v>412651.00999999995</v>
          </cell>
        </row>
        <row r="18">
          <cell r="A18" t="str">
            <v>Information Technology</v>
          </cell>
          <cell r="B18">
            <v>900796.38</v>
          </cell>
          <cell r="C18">
            <v>3694.79</v>
          </cell>
          <cell r="D18">
            <v>216834.54</v>
          </cell>
          <cell r="F18">
            <v>46712.73</v>
          </cell>
          <cell r="H18">
            <v>46712.73</v>
          </cell>
          <cell r="J18">
            <v>46712.73</v>
          </cell>
          <cell r="L18">
            <v>46712.73</v>
          </cell>
          <cell r="N18">
            <v>46712.73</v>
          </cell>
          <cell r="P18">
            <v>46712.73</v>
          </cell>
          <cell r="R18">
            <v>46712.73</v>
          </cell>
          <cell r="T18">
            <v>46712.73</v>
          </cell>
          <cell r="V18">
            <v>46712.73</v>
          </cell>
          <cell r="X18">
            <v>46712.73</v>
          </cell>
          <cell r="Z18">
            <v>687656.62999999989</v>
          </cell>
        </row>
        <row r="19">
          <cell r="A19" t="str">
            <v>Misc</v>
          </cell>
          <cell r="B19" t="str">
            <v xml:space="preserve"> 0</v>
          </cell>
          <cell r="C19">
            <v>366426.59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366426.59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1584895.92</v>
          </cell>
          <cell r="C22">
            <v>-4082.2200000000148</v>
          </cell>
          <cell r="D22">
            <v>132074.66</v>
          </cell>
          <cell r="E22">
            <v>-44094</v>
          </cell>
          <cell r="F22">
            <v>132074.66</v>
          </cell>
          <cell r="H22">
            <v>132074.66</v>
          </cell>
          <cell r="J22">
            <v>132074.66</v>
          </cell>
          <cell r="K22">
            <v>50000</v>
          </cell>
          <cell r="L22">
            <v>132074.66</v>
          </cell>
          <cell r="M22">
            <v>100000</v>
          </cell>
          <cell r="N22">
            <v>132074.66</v>
          </cell>
          <cell r="O22">
            <v>69076</v>
          </cell>
          <cell r="P22">
            <v>132074.66</v>
          </cell>
          <cell r="Q22">
            <v>24000</v>
          </cell>
          <cell r="R22">
            <v>132074.66</v>
          </cell>
          <cell r="S22">
            <v>10578</v>
          </cell>
          <cell r="T22">
            <v>132074.66</v>
          </cell>
          <cell r="U22">
            <v>-25000</v>
          </cell>
          <cell r="V22">
            <v>132074.66</v>
          </cell>
          <cell r="W22">
            <v>-25000</v>
          </cell>
          <cell r="X22">
            <v>132074.66</v>
          </cell>
          <cell r="Y22">
            <v>-23403</v>
          </cell>
          <cell r="Z22">
            <v>1584896.0399999998</v>
          </cell>
        </row>
        <row r="23">
          <cell r="A23" t="str">
            <v>Structures</v>
          </cell>
          <cell r="B23">
            <v>3880000</v>
          </cell>
          <cell r="C23">
            <v>42568.97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K23">
            <v>500000</v>
          </cell>
          <cell r="L23" t="str">
            <v xml:space="preserve"> 0</v>
          </cell>
          <cell r="M23">
            <v>580000</v>
          </cell>
          <cell r="N23" t="str">
            <v xml:space="preserve"> 0</v>
          </cell>
          <cell r="O23">
            <v>950000</v>
          </cell>
          <cell r="P23" t="str">
            <v xml:space="preserve"> 0</v>
          </cell>
          <cell r="Q23">
            <v>950000</v>
          </cell>
          <cell r="R23" t="str">
            <v xml:space="preserve"> 0</v>
          </cell>
          <cell r="S23">
            <v>857431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3879999.9699999997</v>
          </cell>
        </row>
        <row r="24">
          <cell r="A24" t="str">
            <v>System Improvements</v>
          </cell>
          <cell r="B24">
            <v>8726760.8399999999</v>
          </cell>
          <cell r="C24">
            <v>239304.77</v>
          </cell>
          <cell r="D24">
            <v>727230.07</v>
          </cell>
          <cell r="E24">
            <v>358934</v>
          </cell>
          <cell r="F24">
            <v>727230.07</v>
          </cell>
          <cell r="G24">
            <v>5789</v>
          </cell>
          <cell r="H24">
            <v>727230.07</v>
          </cell>
          <cell r="I24">
            <v>13689</v>
          </cell>
          <cell r="J24">
            <v>727230.07</v>
          </cell>
          <cell r="K24">
            <v>13689</v>
          </cell>
          <cell r="L24">
            <v>727230.07</v>
          </cell>
          <cell r="M24">
            <v>13689</v>
          </cell>
          <cell r="N24">
            <v>727230.07</v>
          </cell>
          <cell r="O24">
            <v>13689</v>
          </cell>
          <cell r="P24">
            <v>727230.07</v>
          </cell>
          <cell r="Q24">
            <v>13690</v>
          </cell>
          <cell r="R24">
            <v>727230.07</v>
          </cell>
          <cell r="S24">
            <v>13689</v>
          </cell>
          <cell r="T24">
            <v>727230.07</v>
          </cell>
          <cell r="U24">
            <v>13689</v>
          </cell>
          <cell r="V24">
            <v>727230.07</v>
          </cell>
          <cell r="W24">
            <v>13689</v>
          </cell>
          <cell r="X24">
            <v>727230.07</v>
          </cell>
          <cell r="Y24">
            <v>13689</v>
          </cell>
          <cell r="Z24">
            <v>8726760.540000001</v>
          </cell>
        </row>
        <row r="25">
          <cell r="A25" t="str">
            <v>System Integrity</v>
          </cell>
          <cell r="B25">
            <v>12919349.119999999</v>
          </cell>
          <cell r="C25">
            <v>1404968.29</v>
          </cell>
          <cell r="D25">
            <v>1080563.67</v>
          </cell>
          <cell r="E25">
            <v>-192951</v>
          </cell>
          <cell r="F25">
            <v>1069279.1000000001</v>
          </cell>
          <cell r="G25">
            <v>-192951</v>
          </cell>
          <cell r="H25">
            <v>1076055.8799999999</v>
          </cell>
          <cell r="I25">
            <v>-51385</v>
          </cell>
          <cell r="J25">
            <v>1075366.2</v>
          </cell>
          <cell r="K25">
            <v>-51385</v>
          </cell>
          <cell r="L25">
            <v>1153183.6299999999</v>
          </cell>
          <cell r="M25">
            <v>-51385</v>
          </cell>
          <cell r="N25">
            <v>1140275.95</v>
          </cell>
          <cell r="O25">
            <v>94056</v>
          </cell>
          <cell r="P25">
            <v>1135518.73</v>
          </cell>
          <cell r="Q25">
            <v>94056</v>
          </cell>
          <cell r="R25">
            <v>1137897.75</v>
          </cell>
          <cell r="S25">
            <v>94056</v>
          </cell>
          <cell r="T25">
            <v>1001063.77</v>
          </cell>
          <cell r="U25">
            <v>77630</v>
          </cell>
          <cell r="V25">
            <v>989779.22</v>
          </cell>
          <cell r="W25">
            <v>77631</v>
          </cell>
          <cell r="X25">
            <v>987188.83</v>
          </cell>
          <cell r="Y25">
            <v>93212</v>
          </cell>
          <cell r="Z25">
            <v>13241725.02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28424453.469999995</v>
          </cell>
          <cell r="C27">
            <v>2093046.13</v>
          </cell>
          <cell r="D27">
            <v>2191013.31</v>
          </cell>
          <cell r="E27">
            <v>101889</v>
          </cell>
          <cell r="F27">
            <v>2009606.93</v>
          </cell>
          <cell r="G27">
            <v>-207162</v>
          </cell>
          <cell r="H27">
            <v>2016383.71</v>
          </cell>
          <cell r="I27">
            <v>-37696</v>
          </cell>
          <cell r="J27">
            <v>2015694.03</v>
          </cell>
          <cell r="K27">
            <v>532304</v>
          </cell>
          <cell r="L27">
            <v>2093511.46</v>
          </cell>
          <cell r="M27">
            <v>642304</v>
          </cell>
          <cell r="N27">
            <v>2080603.78</v>
          </cell>
          <cell r="O27">
            <v>1126821</v>
          </cell>
          <cell r="P27">
            <v>2075846.56</v>
          </cell>
          <cell r="Q27">
            <v>1096818</v>
          </cell>
          <cell r="R27">
            <v>2078225.58</v>
          </cell>
          <cell r="S27">
            <v>975754</v>
          </cell>
          <cell r="T27">
            <v>1941391.6</v>
          </cell>
          <cell r="U27">
            <v>66319</v>
          </cell>
          <cell r="V27">
            <v>1930107.05</v>
          </cell>
          <cell r="W27">
            <v>66320</v>
          </cell>
          <cell r="X27">
            <v>1927516.66</v>
          </cell>
          <cell r="Y27">
            <v>83498</v>
          </cell>
          <cell r="Z27">
            <v>28900115.800000001</v>
          </cell>
        </row>
        <row r="29">
          <cell r="A29" t="str">
            <v xml:space="preserve">          Capital</v>
          </cell>
          <cell r="B29">
            <v>35660959.780000001</v>
          </cell>
          <cell r="C29">
            <v>2895160.95</v>
          </cell>
          <cell r="D29">
            <v>2795877.26</v>
          </cell>
          <cell r="E29">
            <v>101889</v>
          </cell>
          <cell r="F29">
            <v>2613397.7000000002</v>
          </cell>
          <cell r="G29">
            <v>-207162</v>
          </cell>
          <cell r="H29">
            <v>2613986.7599999998</v>
          </cell>
          <cell r="I29">
            <v>-37696</v>
          </cell>
          <cell r="J29">
            <v>2619119.2200000002</v>
          </cell>
          <cell r="K29">
            <v>532304</v>
          </cell>
          <cell r="L29">
            <v>2696844.52</v>
          </cell>
          <cell r="M29">
            <v>642304</v>
          </cell>
          <cell r="N29">
            <v>2681057.7000000002</v>
          </cell>
          <cell r="O29">
            <v>1126821</v>
          </cell>
          <cell r="P29">
            <v>2682238.5499999998</v>
          </cell>
          <cell r="Q29">
            <v>1096818</v>
          </cell>
          <cell r="R29">
            <v>2683544.41</v>
          </cell>
          <cell r="S29">
            <v>975754</v>
          </cell>
          <cell r="T29">
            <v>2541845.52</v>
          </cell>
          <cell r="U29">
            <v>66319</v>
          </cell>
          <cell r="V29">
            <v>2536008.5699999998</v>
          </cell>
          <cell r="W29">
            <v>66320</v>
          </cell>
          <cell r="X29">
            <v>2532345.02</v>
          </cell>
          <cell r="Y29">
            <v>83498</v>
          </cell>
          <cell r="Z29">
            <v>36338595.18</v>
          </cell>
        </row>
      </sheetData>
      <sheetData sheetId="4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-337180.39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-337180.39</v>
          </cell>
        </row>
        <row r="20">
          <cell r="A20" t="str">
            <v>Overhead</v>
          </cell>
          <cell r="B20">
            <v>-33.220000000088476</v>
          </cell>
          <cell r="C20">
            <v>-952878.6</v>
          </cell>
          <cell r="D20">
            <v>-5.2900000000372529</v>
          </cell>
          <cell r="E20">
            <v>-20000</v>
          </cell>
          <cell r="F20">
            <v>-4.2600000000093132</v>
          </cell>
          <cell r="G20">
            <v>-20000</v>
          </cell>
          <cell r="H20">
            <v>-2.0000000018626451E-2</v>
          </cell>
          <cell r="I20">
            <v>-20000</v>
          </cell>
          <cell r="J20">
            <v>1.5100000000093132</v>
          </cell>
          <cell r="K20">
            <v>-20000</v>
          </cell>
          <cell r="L20">
            <v>-0.75</v>
          </cell>
          <cell r="M20">
            <v>-20000</v>
          </cell>
          <cell r="N20">
            <v>-4.659999999916181</v>
          </cell>
          <cell r="O20">
            <v>-20000</v>
          </cell>
          <cell r="P20">
            <v>-1.940000000060536</v>
          </cell>
          <cell r="Q20">
            <v>-20000</v>
          </cell>
          <cell r="R20">
            <v>-3.3300000000745058</v>
          </cell>
          <cell r="S20">
            <v>-20000</v>
          </cell>
          <cell r="T20">
            <v>-4.2399999999906868</v>
          </cell>
          <cell r="U20">
            <v>-20000</v>
          </cell>
          <cell r="V20">
            <v>-2.2700000000186265</v>
          </cell>
          <cell r="W20">
            <v>-20000</v>
          </cell>
          <cell r="X20">
            <v>-3.3800000000046566</v>
          </cell>
          <cell r="Y20">
            <v>-499400</v>
          </cell>
          <cell r="Z20">
            <v>-1652307.2300000004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-33.220000000088476</v>
          </cell>
          <cell r="C27">
            <v>-1290058.99</v>
          </cell>
          <cell r="D27">
            <v>-5.2900000000372529</v>
          </cell>
          <cell r="E27">
            <v>-20000</v>
          </cell>
          <cell r="F27">
            <v>-4.2600000000093132</v>
          </cell>
          <cell r="G27">
            <v>-20000</v>
          </cell>
          <cell r="H27">
            <v>-2.0000000018626451E-2</v>
          </cell>
          <cell r="I27">
            <v>-20000</v>
          </cell>
          <cell r="J27">
            <v>1.5100000000093132</v>
          </cell>
          <cell r="K27">
            <v>-20000</v>
          </cell>
          <cell r="L27">
            <v>-0.75</v>
          </cell>
          <cell r="M27">
            <v>-20000</v>
          </cell>
          <cell r="N27">
            <v>-4.659999999916181</v>
          </cell>
          <cell r="O27">
            <v>-20000</v>
          </cell>
          <cell r="P27">
            <v>-1.940000000060536</v>
          </cell>
          <cell r="Q27">
            <v>-20000</v>
          </cell>
          <cell r="R27">
            <v>-3.3300000000745058</v>
          </cell>
          <cell r="S27">
            <v>-20000</v>
          </cell>
          <cell r="T27">
            <v>-4.2399999999906868</v>
          </cell>
          <cell r="U27">
            <v>-20000</v>
          </cell>
          <cell r="V27">
            <v>-2.2700000000186265</v>
          </cell>
          <cell r="W27">
            <v>-20000</v>
          </cell>
          <cell r="X27">
            <v>-3.3800000000046566</v>
          </cell>
          <cell r="Y27">
            <v>-499400</v>
          </cell>
          <cell r="Z27">
            <v>-1989487.6200000006</v>
          </cell>
        </row>
        <row r="29">
          <cell r="A29" t="str">
            <v xml:space="preserve">          Capital</v>
          </cell>
          <cell r="B29">
            <v>-33.220000000088476</v>
          </cell>
          <cell r="C29">
            <v>-1290058.99</v>
          </cell>
          <cell r="D29">
            <v>-5.2900000000372529</v>
          </cell>
          <cell r="E29">
            <v>-20000</v>
          </cell>
          <cell r="F29">
            <v>-4.2600000000093132</v>
          </cell>
          <cell r="G29">
            <v>-20000</v>
          </cell>
          <cell r="H29">
            <v>-2.0000000018626451E-2</v>
          </cell>
          <cell r="I29">
            <v>-20000</v>
          </cell>
          <cell r="J29">
            <v>1.5100000000093132</v>
          </cell>
          <cell r="K29">
            <v>-20000</v>
          </cell>
          <cell r="L29">
            <v>-0.75</v>
          </cell>
          <cell r="M29">
            <v>-20000</v>
          </cell>
          <cell r="N29">
            <v>-4.659999999916181</v>
          </cell>
          <cell r="O29">
            <v>-20000</v>
          </cell>
          <cell r="P29">
            <v>-1.940000000060536</v>
          </cell>
          <cell r="Q29">
            <v>-20000</v>
          </cell>
          <cell r="R29">
            <v>-3.3300000000745058</v>
          </cell>
          <cell r="S29">
            <v>-20000</v>
          </cell>
          <cell r="T29">
            <v>-4.2399999999906868</v>
          </cell>
          <cell r="U29">
            <v>-20000</v>
          </cell>
          <cell r="V29">
            <v>-2.2700000000186265</v>
          </cell>
          <cell r="W29">
            <v>-20000</v>
          </cell>
          <cell r="X29">
            <v>-3.3800000000046566</v>
          </cell>
          <cell r="Y29">
            <v>-499400</v>
          </cell>
          <cell r="Z29">
            <v>-1989487.6200000006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E-3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3">
          <cell r="F23">
            <v>1083455.26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</sheetNames>
    <sheetDataSet>
      <sheetData sheetId="0" refreshError="1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MGBudWL"/>
      <sheetName val="MGBudMC"/>
      <sheetName val="MGBudODV"/>
      <sheetName val="OMBudWL"/>
      <sheetName val="OMBudMC"/>
      <sheetName val="OMBudODV"/>
      <sheetName val="MGActWL"/>
      <sheetName val="MGActMC"/>
      <sheetName val="MGActODV"/>
      <sheetName val="OMActWL"/>
      <sheetName val="OMActMC"/>
      <sheetName val="OMActODV"/>
      <sheetName val="OShares"/>
    </sheetNames>
    <sheetDataSet>
      <sheetData sheetId="0"/>
      <sheetData sheetId="1"/>
      <sheetData sheetId="2">
        <row r="9">
          <cell r="A9" t="str">
            <v>Total Gas Revenue</v>
          </cell>
          <cell r="B9">
            <v>174987549.97999999</v>
          </cell>
          <cell r="C9">
            <v>9702746.8499999996</v>
          </cell>
          <cell r="D9">
            <v>14647190.579999998</v>
          </cell>
          <cell r="E9">
            <v>28585676.280000001</v>
          </cell>
          <cell r="F9">
            <v>36160436.32</v>
          </cell>
          <cell r="G9">
            <v>25038518.110000003</v>
          </cell>
          <cell r="H9">
            <v>19087098.539999999</v>
          </cell>
          <cell r="I9">
            <v>10618599.949999997</v>
          </cell>
          <cell r="J9">
            <v>8004478.4499999993</v>
          </cell>
          <cell r="K9">
            <v>5420466.7999999998</v>
          </cell>
          <cell r="L9">
            <v>6198762.3600000003</v>
          </cell>
          <cell r="M9">
            <v>5769641.4399999995</v>
          </cell>
          <cell r="N9">
            <v>5753934.2999999998</v>
          </cell>
          <cell r="P9">
            <v>22064671.98</v>
          </cell>
          <cell r="Q9">
            <v>2098277.34</v>
          </cell>
          <cell r="R9">
            <v>1339771.08</v>
          </cell>
          <cell r="S9">
            <v>3869237.89</v>
          </cell>
          <cell r="T9">
            <v>4478369.97</v>
          </cell>
          <cell r="U9">
            <v>3050216.57</v>
          </cell>
          <cell r="V9">
            <v>2437717.36</v>
          </cell>
          <cell r="W9">
            <v>1399769.1</v>
          </cell>
          <cell r="X9">
            <v>828909.36</v>
          </cell>
          <cell r="Y9">
            <v>632964.63</v>
          </cell>
          <cell r="Z9">
            <v>694482.69</v>
          </cell>
          <cell r="AA9">
            <v>674184.39</v>
          </cell>
          <cell r="AB9">
            <v>560771.6</v>
          </cell>
          <cell r="AD9">
            <v>120400113.18000001</v>
          </cell>
          <cell r="AE9">
            <v>6558530.4799999995</v>
          </cell>
          <cell r="AF9">
            <v>11235386.859999999</v>
          </cell>
          <cell r="AG9">
            <v>19269971.880000003</v>
          </cell>
          <cell r="AH9">
            <v>22629632.370000001</v>
          </cell>
          <cell r="AI9">
            <v>16853166.579999998</v>
          </cell>
          <cell r="AJ9">
            <v>14055330.199999999</v>
          </cell>
          <cell r="AK9">
            <v>7397943.4099999983</v>
          </cell>
          <cell r="AL9">
            <v>5283546</v>
          </cell>
          <cell r="AM9">
            <v>4158006.43</v>
          </cell>
          <cell r="AN9">
            <v>4362707.21</v>
          </cell>
          <cell r="AO9">
            <v>4300463.01</v>
          </cell>
          <cell r="AP9">
            <v>4295428.75</v>
          </cell>
          <cell r="AR9">
            <v>59598289.32</v>
          </cell>
          <cell r="AS9">
            <v>2754824.08</v>
          </cell>
          <cell r="AT9">
            <v>4865014.8600000003</v>
          </cell>
          <cell r="AU9">
            <v>7157825.7600000007</v>
          </cell>
          <cell r="AV9">
            <v>8684016.8899999987</v>
          </cell>
          <cell r="AW9">
            <v>7602658.1200000001</v>
          </cell>
          <cell r="AX9">
            <v>5958638.2999999998</v>
          </cell>
          <cell r="AY9">
            <v>4676345.92</v>
          </cell>
          <cell r="AZ9">
            <v>3848501.78</v>
          </cell>
          <cell r="BA9">
            <v>3735697.26</v>
          </cell>
          <cell r="BB9">
            <v>3753831.83</v>
          </cell>
          <cell r="BC9">
            <v>3447951.1</v>
          </cell>
          <cell r="BD9">
            <v>3112983.42</v>
          </cell>
          <cell r="BF9">
            <v>39597530.189999998</v>
          </cell>
          <cell r="BG9">
            <v>2598941.35</v>
          </cell>
          <cell r="BH9">
            <v>3921296.07</v>
          </cell>
          <cell r="BI9">
            <v>5316588.2699999996</v>
          </cell>
          <cell r="BJ9">
            <v>5820605.6400000006</v>
          </cell>
          <cell r="BK9">
            <v>5238499.3</v>
          </cell>
          <cell r="BL9">
            <v>4301514.79</v>
          </cell>
          <cell r="BM9">
            <v>2694066.3</v>
          </cell>
          <cell r="BN9">
            <v>2375697.9500000002</v>
          </cell>
          <cell r="BO9">
            <v>1820399.47</v>
          </cell>
          <cell r="BP9">
            <v>1869669.4</v>
          </cell>
          <cell r="BQ9">
            <v>1819340.08</v>
          </cell>
          <cell r="BR9">
            <v>1820911.57</v>
          </cell>
          <cell r="BT9">
            <v>5397985.5899999999</v>
          </cell>
          <cell r="BU9">
            <v>253084.96</v>
          </cell>
          <cell r="BV9">
            <v>444556.21</v>
          </cell>
          <cell r="BW9">
            <v>964134.2</v>
          </cell>
          <cell r="BX9">
            <v>1210763.7</v>
          </cell>
          <cell r="BY9">
            <v>813870.07999999996</v>
          </cell>
          <cell r="BZ9">
            <v>667542.15</v>
          </cell>
          <cell r="CA9">
            <v>328719.01</v>
          </cell>
          <cell r="CB9">
            <v>199190.3</v>
          </cell>
          <cell r="CC9">
            <v>115883.14</v>
          </cell>
          <cell r="CD9">
            <v>140951.4</v>
          </cell>
          <cell r="CE9">
            <v>130770.29</v>
          </cell>
          <cell r="CF9">
            <v>128520.15</v>
          </cell>
          <cell r="CH9">
            <v>59308209.449999988</v>
          </cell>
          <cell r="CI9">
            <v>3321219.29</v>
          </cell>
          <cell r="CJ9">
            <v>4965507.46</v>
          </cell>
          <cell r="CK9">
            <v>9729149.7300000004</v>
          </cell>
          <cell r="CL9">
            <v>11659723.019999998</v>
          </cell>
          <cell r="CM9">
            <v>7539273.0700000003</v>
          </cell>
          <cell r="CN9">
            <v>7284619.3299999991</v>
          </cell>
          <cell r="CO9">
            <v>3479171.2</v>
          </cell>
          <cell r="CP9">
            <v>2480946.1800000002</v>
          </cell>
          <cell r="CQ9">
            <v>1926970.62</v>
          </cell>
          <cell r="CR9">
            <v>2009761.28</v>
          </cell>
          <cell r="CS9">
            <v>1975632.23</v>
          </cell>
          <cell r="CT9">
            <v>2936236.04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>
            <v>481354349.69000006</v>
          </cell>
          <cell r="DK9">
            <v>27287624.349999994</v>
          </cell>
          <cell r="DL9">
            <v>41418723.119999997</v>
          </cell>
          <cell r="DM9">
            <v>74892584.010000005</v>
          </cell>
          <cell r="DN9">
            <v>90643547.909999996</v>
          </cell>
          <cell r="DO9">
            <v>66136201.829999998</v>
          </cell>
          <cell r="DP9">
            <v>53792460.670000002</v>
          </cell>
          <cell r="DQ9">
            <v>30594614.890000001</v>
          </cell>
          <cell r="DR9">
            <v>23021270.02</v>
          </cell>
          <cell r="DS9">
            <v>17810388.349999998</v>
          </cell>
          <cell r="DT9">
            <v>19030166.170000002</v>
          </cell>
          <cell r="DU9">
            <v>18117982.539999999</v>
          </cell>
          <cell r="DV9">
            <v>18608785.830000002</v>
          </cell>
          <cell r="DX9">
            <v>101060136.83000001</v>
          </cell>
          <cell r="DY9">
            <v>6723523.9699999997</v>
          </cell>
          <cell r="DZ9">
            <v>10282240.08</v>
          </cell>
          <cell r="EA9">
            <v>17355829.77</v>
          </cell>
          <cell r="EB9">
            <v>19098035.130000003</v>
          </cell>
          <cell r="EC9">
            <v>10868761.07</v>
          </cell>
          <cell r="ED9">
            <v>10964831.029999999</v>
          </cell>
          <cell r="EE9">
            <v>7081661.1500000004</v>
          </cell>
          <cell r="EF9">
            <v>4785618.17</v>
          </cell>
          <cell r="EG9">
            <v>3603462.23</v>
          </cell>
          <cell r="EH9">
            <v>3183031.28</v>
          </cell>
          <cell r="EI9">
            <v>3291283.31</v>
          </cell>
          <cell r="EJ9">
            <v>3821859.64</v>
          </cell>
          <cell r="EL9">
            <v>143872784.05000001</v>
          </cell>
          <cell r="EM9">
            <v>7139938.3799999999</v>
          </cell>
          <cell r="EN9">
            <v>12691219.760000002</v>
          </cell>
          <cell r="EO9">
            <v>24123209.75</v>
          </cell>
          <cell r="EP9">
            <v>34737647.240000002</v>
          </cell>
          <cell r="EQ9">
            <v>16669965.530000001</v>
          </cell>
          <cell r="ER9">
            <v>15821640.409999996</v>
          </cell>
          <cell r="ES9">
            <v>8472736.1500000022</v>
          </cell>
          <cell r="ET9">
            <v>6103119.7400000002</v>
          </cell>
          <cell r="EU9">
            <v>4698906.21</v>
          </cell>
          <cell r="EV9">
            <v>4511603.62</v>
          </cell>
          <cell r="EW9">
            <v>4571569.7</v>
          </cell>
          <cell r="EX9">
            <v>4331227.5599999996</v>
          </cell>
          <cell r="EZ9">
            <v>5741165.3300000001</v>
          </cell>
          <cell r="FA9">
            <v>336657.84</v>
          </cell>
          <cell r="FB9">
            <v>399912.39</v>
          </cell>
          <cell r="FC9">
            <v>717131.62</v>
          </cell>
          <cell r="FD9">
            <v>992444</v>
          </cell>
          <cell r="FE9">
            <v>866541</v>
          </cell>
          <cell r="FF9">
            <v>689503.6</v>
          </cell>
          <cell r="FG9">
            <v>484761.68</v>
          </cell>
          <cell r="FH9">
            <v>377897.86</v>
          </cell>
          <cell r="FI9">
            <v>297071.74</v>
          </cell>
          <cell r="FJ9">
            <v>207291.03</v>
          </cell>
          <cell r="FK9">
            <v>160502.84</v>
          </cell>
          <cell r="FL9">
            <v>211449.73</v>
          </cell>
          <cell r="FN9" t="str">
            <v>0</v>
          </cell>
          <cell r="FO9" t="str">
            <v>0</v>
          </cell>
          <cell r="FP9" t="str">
            <v>0</v>
          </cell>
          <cell r="FQ9" t="str">
            <v>0</v>
          </cell>
          <cell r="FR9" t="str">
            <v>0</v>
          </cell>
          <cell r="FS9" t="str">
            <v>0</v>
          </cell>
          <cell r="FT9" t="str">
            <v>0</v>
          </cell>
          <cell r="FU9" t="str">
            <v>0</v>
          </cell>
          <cell r="FV9" t="str">
            <v>0</v>
          </cell>
          <cell r="FW9" t="str">
            <v>0</v>
          </cell>
          <cell r="FX9" t="str">
            <v>0</v>
          </cell>
          <cell r="FY9" t="str">
            <v>0</v>
          </cell>
          <cell r="FZ9" t="str">
            <v>0</v>
          </cell>
          <cell r="GB9">
            <v>250674086.21000001</v>
          </cell>
          <cell r="GC9">
            <v>14200120.189999998</v>
          </cell>
          <cell r="GD9">
            <v>23373372.23</v>
          </cell>
          <cell r="GE9">
            <v>42196171.140000001</v>
          </cell>
          <cell r="GF9">
            <v>54828126.370000005</v>
          </cell>
          <cell r="GG9">
            <v>28405267.599999994</v>
          </cell>
          <cell r="GH9">
            <v>27475975.039999995</v>
          </cell>
          <cell r="GI9">
            <v>16039158.979999997</v>
          </cell>
          <cell r="GJ9">
            <v>11266635.77</v>
          </cell>
          <cell r="GK9">
            <v>8599440.1799999997</v>
          </cell>
          <cell r="GL9">
            <v>7901925.9299999997</v>
          </cell>
          <cell r="GM9">
            <v>8023355.8500000006</v>
          </cell>
          <cell r="GN9">
            <v>8364536.9300000006</v>
          </cell>
        </row>
        <row r="10">
          <cell r="A10" t="str">
            <v>Transportation Revenue</v>
          </cell>
          <cell r="B10">
            <v>9938874.0899999999</v>
          </cell>
          <cell r="C10">
            <v>765747.07</v>
          </cell>
          <cell r="D10">
            <v>824932.46</v>
          </cell>
          <cell r="E10">
            <v>874802.77</v>
          </cell>
          <cell r="F10">
            <v>914323.58</v>
          </cell>
          <cell r="G10">
            <v>879728.13</v>
          </cell>
          <cell r="H10">
            <v>803343.34</v>
          </cell>
          <cell r="I10">
            <v>839316.73</v>
          </cell>
          <cell r="J10">
            <v>875172.93</v>
          </cell>
          <cell r="K10">
            <v>824605.08</v>
          </cell>
          <cell r="L10">
            <v>776534.22</v>
          </cell>
          <cell r="M10">
            <v>780864.59</v>
          </cell>
          <cell r="N10">
            <v>779503.19</v>
          </cell>
          <cell r="P10">
            <v>235140.95</v>
          </cell>
          <cell r="Q10">
            <v>11440.64</v>
          </cell>
          <cell r="R10">
            <v>18115.939999999999</v>
          </cell>
          <cell r="S10">
            <v>25311.16</v>
          </cell>
          <cell r="T10">
            <v>33647.879999999997</v>
          </cell>
          <cell r="U10">
            <v>37025.57</v>
          </cell>
          <cell r="V10">
            <v>29898.18</v>
          </cell>
          <cell r="W10">
            <v>45876.480000000003</v>
          </cell>
          <cell r="X10">
            <v>6587.85</v>
          </cell>
          <cell r="Y10">
            <v>7064.1</v>
          </cell>
          <cell r="Z10">
            <v>5289.93</v>
          </cell>
          <cell r="AA10">
            <v>6926.21</v>
          </cell>
          <cell r="AB10">
            <v>7957.01</v>
          </cell>
          <cell r="AD10">
            <v>6155433.79</v>
          </cell>
          <cell r="AE10">
            <v>456613.48</v>
          </cell>
          <cell r="AF10">
            <v>534834.32999999996</v>
          </cell>
          <cell r="AG10">
            <v>557735.99</v>
          </cell>
          <cell r="AH10">
            <v>555551.96</v>
          </cell>
          <cell r="AI10">
            <v>620901.59</v>
          </cell>
          <cell r="AJ10">
            <v>621874.37</v>
          </cell>
          <cell r="AK10">
            <v>496959.16</v>
          </cell>
          <cell r="AL10">
            <v>529849.55000000005</v>
          </cell>
          <cell r="AM10">
            <v>460713.91</v>
          </cell>
          <cell r="AN10">
            <v>452578.5</v>
          </cell>
          <cell r="AO10">
            <v>425961.74</v>
          </cell>
          <cell r="AP10">
            <v>441859.21</v>
          </cell>
          <cell r="AR10">
            <v>1794309.6</v>
          </cell>
          <cell r="AS10">
            <v>139868.47</v>
          </cell>
          <cell r="AT10">
            <v>157717.62</v>
          </cell>
          <cell r="AU10">
            <v>175630.28</v>
          </cell>
          <cell r="AV10">
            <v>191698.25</v>
          </cell>
          <cell r="AW10">
            <v>160900.26999999999</v>
          </cell>
          <cell r="AX10">
            <v>153725.75</v>
          </cell>
          <cell r="AY10">
            <v>143368.82</v>
          </cell>
          <cell r="AZ10">
            <v>137515.23000000001</v>
          </cell>
          <cell r="BA10">
            <v>134744.81</v>
          </cell>
          <cell r="BB10">
            <v>136711.71</v>
          </cell>
          <cell r="BC10">
            <v>132967.26</v>
          </cell>
          <cell r="BD10">
            <v>129461.13</v>
          </cell>
          <cell r="BF10">
            <v>970683.85</v>
          </cell>
          <cell r="BG10">
            <v>67028.2</v>
          </cell>
          <cell r="BH10">
            <v>88078.32</v>
          </cell>
          <cell r="BI10">
            <v>107201.96</v>
          </cell>
          <cell r="BJ10">
            <v>93837.97</v>
          </cell>
          <cell r="BK10">
            <v>100524.43</v>
          </cell>
          <cell r="BL10">
            <v>90087.1</v>
          </cell>
          <cell r="BM10">
            <v>73856.429999999993</v>
          </cell>
          <cell r="BN10">
            <v>94626.44</v>
          </cell>
          <cell r="BO10">
            <v>71308.75</v>
          </cell>
          <cell r="BP10">
            <v>59784.79</v>
          </cell>
          <cell r="BQ10">
            <v>55744.19</v>
          </cell>
          <cell r="BR10">
            <v>68605.27</v>
          </cell>
          <cell r="BT10">
            <v>941541.65</v>
          </cell>
          <cell r="BU10">
            <v>79404.05</v>
          </cell>
          <cell r="BV10">
            <v>99604.44</v>
          </cell>
          <cell r="BW10">
            <v>104598.27</v>
          </cell>
          <cell r="BX10">
            <v>71539.820000000007</v>
          </cell>
          <cell r="BY10">
            <v>71562.75</v>
          </cell>
          <cell r="BZ10">
            <v>90219.89</v>
          </cell>
          <cell r="CA10">
            <v>119839</v>
          </cell>
          <cell r="CB10">
            <v>49352.24</v>
          </cell>
          <cell r="CC10">
            <v>55543.46</v>
          </cell>
          <cell r="CD10">
            <v>70884.97</v>
          </cell>
          <cell r="CE10">
            <v>76450.759999999995</v>
          </cell>
          <cell r="CF10">
            <v>52542</v>
          </cell>
          <cell r="CH10">
            <v>1733474.78</v>
          </cell>
          <cell r="CI10">
            <v>124574.83</v>
          </cell>
          <cell r="CJ10">
            <v>142949.60999999999</v>
          </cell>
          <cell r="CK10">
            <v>175157.56</v>
          </cell>
          <cell r="CL10">
            <v>186930.91</v>
          </cell>
          <cell r="CM10">
            <v>199530.63</v>
          </cell>
          <cell r="CN10">
            <v>156516.78</v>
          </cell>
          <cell r="CO10">
            <v>126927.53</v>
          </cell>
          <cell r="CP10">
            <v>138692.70000000001</v>
          </cell>
          <cell r="CQ10">
            <v>123801.2</v>
          </cell>
          <cell r="CR10">
            <v>117676.45</v>
          </cell>
          <cell r="CS10">
            <v>119344.85</v>
          </cell>
          <cell r="CT10">
            <v>121371.73</v>
          </cell>
          <cell r="CV10" t="str">
            <v>0</v>
          </cell>
          <cell r="CW10" t="str">
            <v>0</v>
          </cell>
          <cell r="CX10" t="str">
            <v>0</v>
          </cell>
          <cell r="CY10" t="str">
            <v>0</v>
          </cell>
          <cell r="CZ10" t="str">
            <v>0</v>
          </cell>
          <cell r="DA10" t="str">
            <v>0</v>
          </cell>
          <cell r="DB10" t="str">
            <v>0</v>
          </cell>
          <cell r="DC10" t="str">
            <v>0</v>
          </cell>
          <cell r="DD10" t="str">
            <v>0</v>
          </cell>
          <cell r="DE10" t="str">
            <v>0</v>
          </cell>
          <cell r="DF10" t="str">
            <v>0</v>
          </cell>
          <cell r="DG10" t="str">
            <v>0</v>
          </cell>
          <cell r="DH10" t="str">
            <v>0</v>
          </cell>
          <cell r="DJ10">
            <v>21769458.710000001</v>
          </cell>
          <cell r="DK10">
            <v>1644676.74</v>
          </cell>
          <cell r="DL10">
            <v>1866232.72</v>
          </cell>
          <cell r="DM10">
            <v>2020437.99</v>
          </cell>
          <cell r="DN10">
            <v>2047530.37</v>
          </cell>
          <cell r="DO10">
            <v>2070173.37</v>
          </cell>
          <cell r="DP10">
            <v>1945665.41</v>
          </cell>
          <cell r="DQ10">
            <v>1846144.15</v>
          </cell>
          <cell r="DR10">
            <v>1831796.94</v>
          </cell>
          <cell r="DS10">
            <v>1677781.31</v>
          </cell>
          <cell r="DT10">
            <v>1619460.57</v>
          </cell>
          <cell r="DU10">
            <v>1598259.6</v>
          </cell>
          <cell r="DV10">
            <v>1601299.54</v>
          </cell>
          <cell r="DX10">
            <v>2174875.88</v>
          </cell>
          <cell r="DY10">
            <v>166176.22</v>
          </cell>
          <cell r="DZ10">
            <v>186293.82</v>
          </cell>
          <cell r="EA10">
            <v>230858.13</v>
          </cell>
          <cell r="EB10">
            <v>243252.9</v>
          </cell>
          <cell r="EC10">
            <v>205097.29</v>
          </cell>
          <cell r="ED10">
            <v>206991.28</v>
          </cell>
          <cell r="EE10">
            <v>184475.81</v>
          </cell>
          <cell r="EF10">
            <v>150597.67000000001</v>
          </cell>
          <cell r="EG10">
            <v>145197.19</v>
          </cell>
          <cell r="EH10">
            <v>145966.39000000001</v>
          </cell>
          <cell r="EI10">
            <v>160288.19</v>
          </cell>
          <cell r="EJ10">
            <v>149680.99</v>
          </cell>
          <cell r="EL10">
            <v>3168208.55</v>
          </cell>
          <cell r="EM10">
            <v>237739.61</v>
          </cell>
          <cell r="EN10">
            <v>312242.33</v>
          </cell>
          <cell r="EO10">
            <v>429461.08</v>
          </cell>
          <cell r="EP10">
            <v>411206.14</v>
          </cell>
          <cell r="EQ10">
            <v>340110.15</v>
          </cell>
          <cell r="ER10">
            <v>289949.99</v>
          </cell>
          <cell r="ES10">
            <v>254321.14</v>
          </cell>
          <cell r="ET10">
            <v>176364.36</v>
          </cell>
          <cell r="EU10">
            <v>200321.54</v>
          </cell>
          <cell r="EV10">
            <v>166216.26</v>
          </cell>
          <cell r="EW10">
            <v>180956.58</v>
          </cell>
          <cell r="EX10">
            <v>169319.37</v>
          </cell>
          <cell r="EZ10" t="str">
            <v>0</v>
          </cell>
          <cell r="FA10" t="str">
            <v>0</v>
          </cell>
          <cell r="FB10" t="str">
            <v>0</v>
          </cell>
          <cell r="FC10" t="str">
            <v>0</v>
          </cell>
          <cell r="FD10" t="str">
            <v>0</v>
          </cell>
          <cell r="FE10" t="str">
            <v>0</v>
          </cell>
          <cell r="FF10" t="str">
            <v>0</v>
          </cell>
          <cell r="FG10" t="str">
            <v>0</v>
          </cell>
          <cell r="FH10" t="str">
            <v>0</v>
          </cell>
          <cell r="FI10" t="str">
            <v>0</v>
          </cell>
          <cell r="FJ10" t="str">
            <v>0</v>
          </cell>
          <cell r="FK10" t="str">
            <v>0</v>
          </cell>
          <cell r="FL10" t="str">
            <v>0</v>
          </cell>
          <cell r="FN10" t="str">
            <v>0</v>
          </cell>
          <cell r="FO10" t="str">
            <v>0</v>
          </cell>
          <cell r="FP10" t="str">
            <v>0</v>
          </cell>
          <cell r="FQ10" t="str">
            <v>0</v>
          </cell>
          <cell r="FR10" t="str">
            <v>0</v>
          </cell>
          <cell r="FS10" t="str">
            <v>0</v>
          </cell>
          <cell r="FT10" t="str">
            <v>0</v>
          </cell>
          <cell r="FU10" t="str">
            <v>0</v>
          </cell>
          <cell r="FV10" t="str">
            <v>0</v>
          </cell>
          <cell r="FW10" t="str">
            <v>0</v>
          </cell>
          <cell r="FX10" t="str">
            <v>0</v>
          </cell>
          <cell r="FY10" t="str">
            <v>0</v>
          </cell>
          <cell r="FZ10" t="str">
            <v>0</v>
          </cell>
          <cell r="GB10">
            <v>5343084.43</v>
          </cell>
          <cell r="GC10">
            <v>403915.83</v>
          </cell>
          <cell r="GD10">
            <v>498536.15</v>
          </cell>
          <cell r="GE10">
            <v>660319.21</v>
          </cell>
          <cell r="GF10">
            <v>654459.04</v>
          </cell>
          <cell r="GG10">
            <v>545207.43999999994</v>
          </cell>
          <cell r="GH10">
            <v>496941.27</v>
          </cell>
          <cell r="GI10">
            <v>438796.95</v>
          </cell>
          <cell r="GJ10">
            <v>326962.03000000003</v>
          </cell>
          <cell r="GK10">
            <v>345518.73</v>
          </cell>
          <cell r="GL10">
            <v>312182.65000000002</v>
          </cell>
          <cell r="GM10">
            <v>341244.77</v>
          </cell>
          <cell r="GN10">
            <v>319000.36</v>
          </cell>
        </row>
        <row r="11">
          <cell r="A11" t="str">
            <v>Forfeited Discounts</v>
          </cell>
          <cell r="B11">
            <v>1831113.79</v>
          </cell>
          <cell r="C11">
            <v>64160.85</v>
          </cell>
          <cell r="D11">
            <v>64968.87</v>
          </cell>
          <cell r="E11">
            <v>187560.62</v>
          </cell>
          <cell r="F11">
            <v>294922.92</v>
          </cell>
          <cell r="G11">
            <v>302956</v>
          </cell>
          <cell r="H11">
            <v>297283</v>
          </cell>
          <cell r="I11">
            <v>239120.53</v>
          </cell>
          <cell r="J11">
            <v>92760</v>
          </cell>
          <cell r="K11">
            <v>82680</v>
          </cell>
          <cell r="L11">
            <v>76851</v>
          </cell>
          <cell r="M11">
            <v>62020</v>
          </cell>
          <cell r="N11">
            <v>65830</v>
          </cell>
          <cell r="P11">
            <v>116364.22</v>
          </cell>
          <cell r="Q11">
            <v>3408.32</v>
          </cell>
          <cell r="R11">
            <v>5769.35</v>
          </cell>
          <cell r="S11">
            <v>12171.01</v>
          </cell>
          <cell r="T11">
            <v>17906.189999999999</v>
          </cell>
          <cell r="U11">
            <v>14999</v>
          </cell>
          <cell r="V11">
            <v>19285.599999999999</v>
          </cell>
          <cell r="W11">
            <v>12022.14</v>
          </cell>
          <cell r="X11">
            <v>6010</v>
          </cell>
          <cell r="Y11">
            <v>6881.85</v>
          </cell>
          <cell r="Z11">
            <v>6254.85</v>
          </cell>
          <cell r="AA11">
            <v>5725.47</v>
          </cell>
          <cell r="AB11">
            <v>5930.44</v>
          </cell>
          <cell r="AD11">
            <v>1312645.79</v>
          </cell>
          <cell r="AE11">
            <v>51022.42</v>
          </cell>
          <cell r="AF11">
            <v>65947.210000000006</v>
          </cell>
          <cell r="AG11">
            <v>146422.82</v>
          </cell>
          <cell r="AH11">
            <v>183985.35</v>
          </cell>
          <cell r="AI11">
            <v>215000</v>
          </cell>
          <cell r="AJ11">
            <v>234512.47</v>
          </cell>
          <cell r="AK11">
            <v>132710.51999999999</v>
          </cell>
          <cell r="AL11">
            <v>55800</v>
          </cell>
          <cell r="AM11">
            <v>67106</v>
          </cell>
          <cell r="AN11">
            <v>59545</v>
          </cell>
          <cell r="AO11">
            <v>50970</v>
          </cell>
          <cell r="AP11">
            <v>49624</v>
          </cell>
          <cell r="AR11">
            <v>341405.02</v>
          </cell>
          <cell r="AS11">
            <v>13092.41</v>
          </cell>
          <cell r="AT11">
            <v>14283.62</v>
          </cell>
          <cell r="AU11">
            <v>39933.769999999997</v>
          </cell>
          <cell r="AV11">
            <v>45793.68</v>
          </cell>
          <cell r="AW11">
            <v>44772</v>
          </cell>
          <cell r="AX11">
            <v>65223.72</v>
          </cell>
          <cell r="AY11">
            <v>39269.230000000003</v>
          </cell>
          <cell r="AZ11">
            <v>17078</v>
          </cell>
          <cell r="BA11">
            <v>17694</v>
          </cell>
          <cell r="BB11">
            <v>15665.38</v>
          </cell>
          <cell r="BC11">
            <v>15460.21</v>
          </cell>
          <cell r="BD11">
            <v>13139</v>
          </cell>
          <cell r="BF11">
            <v>117541.29</v>
          </cell>
          <cell r="BG11">
            <v>3725.37</v>
          </cell>
          <cell r="BH11">
            <v>5315.83</v>
          </cell>
          <cell r="BI11">
            <v>18075.38</v>
          </cell>
          <cell r="BJ11">
            <v>15999.57</v>
          </cell>
          <cell r="BK11">
            <v>20621</v>
          </cell>
          <cell r="BL11">
            <v>17617.12</v>
          </cell>
          <cell r="BM11">
            <v>13123.02</v>
          </cell>
          <cell r="BN11">
            <v>4357</v>
          </cell>
          <cell r="BO11">
            <v>4987</v>
          </cell>
          <cell r="BP11">
            <v>4111</v>
          </cell>
          <cell r="BQ11">
            <v>4879</v>
          </cell>
          <cell r="BR11">
            <v>4730</v>
          </cell>
          <cell r="BT11">
            <v>19968.98</v>
          </cell>
          <cell r="BU11">
            <v>413.6</v>
          </cell>
          <cell r="BV11">
            <v>687.19</v>
          </cell>
          <cell r="BW11">
            <v>2190.4299999999998</v>
          </cell>
          <cell r="BX11">
            <v>2135.96</v>
          </cell>
          <cell r="BY11">
            <v>3200</v>
          </cell>
          <cell r="BZ11">
            <v>3315.05</v>
          </cell>
          <cell r="CA11">
            <v>2748.75</v>
          </cell>
          <cell r="CB11">
            <v>1639</v>
          </cell>
          <cell r="CC11">
            <v>1315</v>
          </cell>
          <cell r="CD11">
            <v>859</v>
          </cell>
          <cell r="CE11">
            <v>877</v>
          </cell>
          <cell r="CF11">
            <v>588</v>
          </cell>
          <cell r="CH11">
            <v>88039.8</v>
          </cell>
          <cell r="CI11">
            <v>4247.96</v>
          </cell>
          <cell r="CJ11">
            <v>4659.3100000000004</v>
          </cell>
          <cell r="CK11">
            <v>8345.4500000000007</v>
          </cell>
          <cell r="CL11">
            <v>10590.78</v>
          </cell>
          <cell r="CM11">
            <v>10587</v>
          </cell>
          <cell r="CN11">
            <v>13547.07</v>
          </cell>
          <cell r="CO11">
            <v>10345.16</v>
          </cell>
          <cell r="CP11">
            <v>6573.98</v>
          </cell>
          <cell r="CQ11">
            <v>5058.34</v>
          </cell>
          <cell r="CR11">
            <v>4928.1899999999996</v>
          </cell>
          <cell r="CS11">
            <v>4678.7299999999996</v>
          </cell>
          <cell r="CT11">
            <v>4477.83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>
            <v>3827078.89</v>
          </cell>
          <cell r="DK11">
            <v>140070.93</v>
          </cell>
          <cell r="DL11">
            <v>161631.38</v>
          </cell>
          <cell r="DM11">
            <v>414699.48</v>
          </cell>
          <cell r="DN11">
            <v>571334.44999999995</v>
          </cell>
          <cell r="DO11">
            <v>612135</v>
          </cell>
          <cell r="DP11">
            <v>650784.03</v>
          </cell>
          <cell r="DQ11">
            <v>449339.35</v>
          </cell>
          <cell r="DR11">
            <v>184217.98</v>
          </cell>
          <cell r="DS11">
            <v>185722.19</v>
          </cell>
          <cell r="DT11">
            <v>168214.42</v>
          </cell>
          <cell r="DU11">
            <v>144610.41</v>
          </cell>
          <cell r="DV11">
            <v>144319.26999999999</v>
          </cell>
          <cell r="DX11">
            <v>56785.18</v>
          </cell>
          <cell r="DY11">
            <v>2281.21</v>
          </cell>
          <cell r="DZ11">
            <v>3866.58</v>
          </cell>
          <cell r="EA11">
            <v>5729.7</v>
          </cell>
          <cell r="EB11">
            <v>7550.85</v>
          </cell>
          <cell r="EC11">
            <v>8746.1299999999992</v>
          </cell>
          <cell r="ED11">
            <v>7533.66</v>
          </cell>
          <cell r="EE11">
            <v>6676.77</v>
          </cell>
          <cell r="EF11">
            <v>4399.78</v>
          </cell>
          <cell r="EG11">
            <v>2903.4</v>
          </cell>
          <cell r="EH11">
            <v>2791.96</v>
          </cell>
          <cell r="EI11">
            <v>2263.31</v>
          </cell>
          <cell r="EJ11">
            <v>2041.83</v>
          </cell>
          <cell r="EL11">
            <v>547931.66</v>
          </cell>
          <cell r="EM11">
            <v>17462.59</v>
          </cell>
          <cell r="EN11">
            <v>18950.63</v>
          </cell>
          <cell r="EO11">
            <v>45434.15</v>
          </cell>
          <cell r="EP11">
            <v>73632.350000000006</v>
          </cell>
          <cell r="EQ11">
            <v>98819.35</v>
          </cell>
          <cell r="ER11">
            <v>85246.720000000001</v>
          </cell>
          <cell r="ES11">
            <v>68339.03</v>
          </cell>
          <cell r="ET11">
            <v>58300.41</v>
          </cell>
          <cell r="EU11">
            <v>28378.25</v>
          </cell>
          <cell r="EV11">
            <v>20572.43</v>
          </cell>
          <cell r="EW11">
            <v>17613.18</v>
          </cell>
          <cell r="EX11">
            <v>15182.57</v>
          </cell>
          <cell r="EZ11">
            <v>3096.37</v>
          </cell>
          <cell r="FA11">
            <v>169.9</v>
          </cell>
          <cell r="FB11">
            <v>156.4</v>
          </cell>
          <cell r="FC11">
            <v>272.08999999999997</v>
          </cell>
          <cell r="FD11">
            <v>386.58</v>
          </cell>
          <cell r="FE11">
            <v>238.75</v>
          </cell>
          <cell r="FF11">
            <v>480.27</v>
          </cell>
          <cell r="FG11">
            <v>493.65</v>
          </cell>
          <cell r="FH11">
            <v>332.61</v>
          </cell>
          <cell r="FI11">
            <v>192.38</v>
          </cell>
          <cell r="FJ11">
            <v>139.09</v>
          </cell>
          <cell r="FK11">
            <v>121.33</v>
          </cell>
          <cell r="FL11">
            <v>113.32</v>
          </cell>
          <cell r="FN11" t="str">
            <v>0</v>
          </cell>
          <cell r="FO11" t="str">
            <v>0</v>
          </cell>
          <cell r="FP11" t="str">
            <v>0</v>
          </cell>
          <cell r="FQ11" t="str">
            <v>0</v>
          </cell>
          <cell r="FR11" t="str">
            <v>0</v>
          </cell>
          <cell r="FS11" t="str">
            <v>0</v>
          </cell>
          <cell r="FT11" t="str">
            <v>0</v>
          </cell>
          <cell r="FU11" t="str">
            <v>0</v>
          </cell>
          <cell r="FV11" t="str">
            <v>0</v>
          </cell>
          <cell r="FW11" t="str">
            <v>0</v>
          </cell>
          <cell r="FX11" t="str">
            <v>0</v>
          </cell>
          <cell r="FY11" t="str">
            <v>0</v>
          </cell>
          <cell r="FZ11" t="str">
            <v>0</v>
          </cell>
          <cell r="GB11">
            <v>607813.21</v>
          </cell>
          <cell r="GC11">
            <v>19913.7</v>
          </cell>
          <cell r="GD11">
            <v>22973.61</v>
          </cell>
          <cell r="GE11">
            <v>51435.94</v>
          </cell>
          <cell r="GF11">
            <v>81569.78</v>
          </cell>
          <cell r="GG11">
            <v>107804.23</v>
          </cell>
          <cell r="GH11">
            <v>93260.65</v>
          </cell>
          <cell r="GI11">
            <v>75509.45</v>
          </cell>
          <cell r="GJ11">
            <v>63032.800000000003</v>
          </cell>
          <cell r="GK11">
            <v>31474.03</v>
          </cell>
          <cell r="GL11">
            <v>23503.48</v>
          </cell>
          <cell r="GM11">
            <v>19997.82</v>
          </cell>
          <cell r="GN11">
            <v>17337.72</v>
          </cell>
        </row>
        <row r="12">
          <cell r="A12" t="str">
            <v>Other Operating Revenue</v>
          </cell>
          <cell r="B12">
            <v>878125.93</v>
          </cell>
          <cell r="C12">
            <v>142712.68</v>
          </cell>
          <cell r="D12">
            <v>121083</v>
          </cell>
          <cell r="E12">
            <v>65981</v>
          </cell>
          <cell r="F12">
            <v>59041</v>
          </cell>
          <cell r="G12">
            <v>56527.25</v>
          </cell>
          <cell r="H12">
            <v>70331</v>
          </cell>
          <cell r="I12">
            <v>69200</v>
          </cell>
          <cell r="J12">
            <v>58621</v>
          </cell>
          <cell r="K12">
            <v>55940</v>
          </cell>
          <cell r="L12">
            <v>56871</v>
          </cell>
          <cell r="M12">
            <v>59723</v>
          </cell>
          <cell r="N12">
            <v>62095</v>
          </cell>
          <cell r="P12">
            <v>41288.370000000003</v>
          </cell>
          <cell r="Q12">
            <v>7668.77</v>
          </cell>
          <cell r="R12">
            <v>4001.6</v>
          </cell>
          <cell r="S12">
            <v>1760</v>
          </cell>
          <cell r="T12">
            <v>1280</v>
          </cell>
          <cell r="U12">
            <v>1863</v>
          </cell>
          <cell r="V12">
            <v>3870</v>
          </cell>
          <cell r="W12">
            <v>4263</v>
          </cell>
          <cell r="X12">
            <v>3900</v>
          </cell>
          <cell r="Y12">
            <v>2048</v>
          </cell>
          <cell r="Z12">
            <v>2896</v>
          </cell>
          <cell r="AA12">
            <v>3343</v>
          </cell>
          <cell r="AB12">
            <v>4395</v>
          </cell>
          <cell r="AD12">
            <v>555151.5</v>
          </cell>
          <cell r="AE12">
            <v>106195.5</v>
          </cell>
          <cell r="AF12">
            <v>74473.919999999998</v>
          </cell>
          <cell r="AG12">
            <v>40302.5</v>
          </cell>
          <cell r="AH12">
            <v>38718.44</v>
          </cell>
          <cell r="AI12">
            <v>26920.080000000002</v>
          </cell>
          <cell r="AJ12">
            <v>32445</v>
          </cell>
          <cell r="AK12">
            <v>36514.129999999997</v>
          </cell>
          <cell r="AL12">
            <v>27573</v>
          </cell>
          <cell r="AM12">
            <v>42486.93</v>
          </cell>
          <cell r="AN12">
            <v>49522</v>
          </cell>
          <cell r="AO12">
            <v>40000</v>
          </cell>
          <cell r="AP12">
            <v>40000</v>
          </cell>
          <cell r="AR12">
            <v>3082693.15</v>
          </cell>
          <cell r="AS12">
            <v>281496.83</v>
          </cell>
          <cell r="AT12">
            <v>270076.53000000003</v>
          </cell>
          <cell r="AU12">
            <v>262029.55</v>
          </cell>
          <cell r="AV12">
            <v>264843.59999999998</v>
          </cell>
          <cell r="AW12">
            <v>276329.02</v>
          </cell>
          <cell r="AX12">
            <v>250081.23</v>
          </cell>
          <cell r="AY12">
            <v>258830.39</v>
          </cell>
          <cell r="AZ12">
            <v>252380</v>
          </cell>
          <cell r="BA12">
            <v>242826</v>
          </cell>
          <cell r="BB12">
            <v>241621</v>
          </cell>
          <cell r="BC12">
            <v>240745</v>
          </cell>
          <cell r="BD12">
            <v>241434</v>
          </cell>
          <cell r="BF12">
            <v>196828.79</v>
          </cell>
          <cell r="BG12">
            <v>29542</v>
          </cell>
          <cell r="BH12">
            <v>22207.15</v>
          </cell>
          <cell r="BI12">
            <v>13587.5</v>
          </cell>
          <cell r="BJ12">
            <v>14160</v>
          </cell>
          <cell r="BK12">
            <v>13062.44</v>
          </cell>
          <cell r="BL12">
            <v>10640</v>
          </cell>
          <cell r="BM12">
            <v>11260</v>
          </cell>
          <cell r="BN12">
            <v>12162</v>
          </cell>
          <cell r="BO12">
            <v>12536.7</v>
          </cell>
          <cell r="BP12">
            <v>17314</v>
          </cell>
          <cell r="BQ12">
            <v>23794</v>
          </cell>
          <cell r="BR12">
            <v>16563</v>
          </cell>
          <cell r="BT12">
            <v>7931.31</v>
          </cell>
          <cell r="BU12">
            <v>1490</v>
          </cell>
          <cell r="BV12">
            <v>780</v>
          </cell>
          <cell r="BW12">
            <v>440</v>
          </cell>
          <cell r="BX12">
            <v>4036.38</v>
          </cell>
          <cell r="BY12">
            <v>220</v>
          </cell>
          <cell r="BZ12">
            <v>110</v>
          </cell>
          <cell r="CA12">
            <v>250</v>
          </cell>
          <cell r="CB12">
            <v>135.94</v>
          </cell>
          <cell r="CC12">
            <v>135.94</v>
          </cell>
          <cell r="CD12">
            <v>41.54</v>
          </cell>
          <cell r="CE12">
            <v>106.48</v>
          </cell>
          <cell r="CF12">
            <v>185.03</v>
          </cell>
          <cell r="CH12">
            <v>287017.90999999997</v>
          </cell>
          <cell r="CI12">
            <v>40365.879999999997</v>
          </cell>
          <cell r="CJ12">
            <v>40962.03</v>
          </cell>
          <cell r="CK12">
            <v>25630</v>
          </cell>
          <cell r="CL12">
            <v>21046</v>
          </cell>
          <cell r="CM12">
            <v>17824</v>
          </cell>
          <cell r="CN12">
            <v>18800</v>
          </cell>
          <cell r="CO12">
            <v>20963</v>
          </cell>
          <cell r="CP12">
            <v>19912</v>
          </cell>
          <cell r="CQ12">
            <v>20036</v>
          </cell>
          <cell r="CR12">
            <v>18744</v>
          </cell>
          <cell r="CS12">
            <v>21228</v>
          </cell>
          <cell r="CT12">
            <v>21507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5049036.96</v>
          </cell>
          <cell r="DK12">
            <v>609471.66</v>
          </cell>
          <cell r="DL12">
            <v>533584.23</v>
          </cell>
          <cell r="DM12">
            <v>409730.55</v>
          </cell>
          <cell r="DN12">
            <v>403125.42</v>
          </cell>
          <cell r="DO12">
            <v>392745.79</v>
          </cell>
          <cell r="DP12">
            <v>386277.23</v>
          </cell>
          <cell r="DQ12">
            <v>401280.52</v>
          </cell>
          <cell r="DR12">
            <v>374683.94</v>
          </cell>
          <cell r="DS12">
            <v>376009.57</v>
          </cell>
          <cell r="DT12">
            <v>387009.54</v>
          </cell>
          <cell r="DU12">
            <v>388939.48</v>
          </cell>
          <cell r="DV12">
            <v>386179.03</v>
          </cell>
          <cell r="DX12">
            <v>637979.79</v>
          </cell>
          <cell r="DY12">
            <v>62069.41</v>
          </cell>
          <cell r="DZ12">
            <v>60735.14</v>
          </cell>
          <cell r="EA12">
            <v>44716.51</v>
          </cell>
          <cell r="EB12">
            <v>42697.69</v>
          </cell>
          <cell r="EC12">
            <v>51620.480000000003</v>
          </cell>
          <cell r="ED12">
            <v>45358.23</v>
          </cell>
          <cell r="EE12">
            <v>49770.46</v>
          </cell>
          <cell r="EF12">
            <v>61556.05</v>
          </cell>
          <cell r="EG12">
            <v>61574.68</v>
          </cell>
          <cell r="EH12">
            <v>55190.21</v>
          </cell>
          <cell r="EI12">
            <v>52130.62</v>
          </cell>
          <cell r="EJ12">
            <v>50560.31</v>
          </cell>
          <cell r="EL12">
            <v>460264.4</v>
          </cell>
          <cell r="EM12">
            <v>15380.62</v>
          </cell>
          <cell r="EN12">
            <v>12415.75</v>
          </cell>
          <cell r="EO12">
            <v>7607.8</v>
          </cell>
          <cell r="EP12">
            <v>85579.35</v>
          </cell>
          <cell r="EQ12">
            <v>67912.02</v>
          </cell>
          <cell r="ER12">
            <v>58134.400000000001</v>
          </cell>
          <cell r="ES12">
            <v>62463.33</v>
          </cell>
          <cell r="ET12">
            <v>39557.94</v>
          </cell>
          <cell r="EU12">
            <v>35386.69</v>
          </cell>
          <cell r="EV12">
            <v>26151.73</v>
          </cell>
          <cell r="EW12">
            <v>26553.63</v>
          </cell>
          <cell r="EX12">
            <v>23121.14</v>
          </cell>
          <cell r="EZ12">
            <v>15330.76</v>
          </cell>
          <cell r="FA12">
            <v>2970</v>
          </cell>
          <cell r="FB12">
            <v>3026</v>
          </cell>
          <cell r="FC12">
            <v>1474</v>
          </cell>
          <cell r="FD12">
            <v>1681</v>
          </cell>
          <cell r="FE12">
            <v>1273</v>
          </cell>
          <cell r="FF12">
            <v>1696</v>
          </cell>
          <cell r="FG12">
            <v>1553</v>
          </cell>
          <cell r="FH12">
            <v>386.5</v>
          </cell>
          <cell r="FI12">
            <v>509.13</v>
          </cell>
          <cell r="FJ12">
            <v>123.25</v>
          </cell>
          <cell r="FK12">
            <v>270.5</v>
          </cell>
          <cell r="FL12">
            <v>368.38</v>
          </cell>
          <cell r="FN12" t="str">
            <v>0</v>
          </cell>
          <cell r="FO12" t="str">
            <v>0</v>
          </cell>
          <cell r="FP12" t="str">
            <v>0</v>
          </cell>
          <cell r="FQ12" t="str">
            <v>0</v>
          </cell>
          <cell r="FR12" t="str">
            <v>0</v>
          </cell>
          <cell r="FS12" t="str">
            <v>0</v>
          </cell>
          <cell r="FT12" t="str">
            <v>0</v>
          </cell>
          <cell r="FU12" t="str">
            <v>0</v>
          </cell>
          <cell r="FV12" t="str">
            <v>0</v>
          </cell>
          <cell r="FW12" t="str">
            <v>0</v>
          </cell>
          <cell r="FX12" t="str">
            <v>0</v>
          </cell>
          <cell r="FY12" t="str">
            <v>0</v>
          </cell>
          <cell r="FZ12" t="str">
            <v>0</v>
          </cell>
          <cell r="GB12">
            <v>1113574.95</v>
          </cell>
          <cell r="GC12">
            <v>80420.03</v>
          </cell>
          <cell r="GD12">
            <v>76176.89</v>
          </cell>
          <cell r="GE12">
            <v>53798.31</v>
          </cell>
          <cell r="GF12">
            <v>129958.04</v>
          </cell>
          <cell r="GG12">
            <v>120805.5</v>
          </cell>
          <cell r="GH12">
            <v>105188.63</v>
          </cell>
          <cell r="GI12">
            <v>113786.79</v>
          </cell>
          <cell r="GJ12">
            <v>101500.49</v>
          </cell>
          <cell r="GK12">
            <v>97470.5</v>
          </cell>
          <cell r="GL12">
            <v>81465.19</v>
          </cell>
          <cell r="GM12">
            <v>78954.75</v>
          </cell>
          <cell r="GN12">
            <v>74049.83</v>
          </cell>
        </row>
        <row r="13">
          <cell r="A13" t="str">
            <v>Total Operating Revenues</v>
          </cell>
          <cell r="B13">
            <v>187635663.78999999</v>
          </cell>
          <cell r="C13">
            <v>10675367.449999999</v>
          </cell>
          <cell r="D13">
            <v>15658174.909999998</v>
          </cell>
          <cell r="E13">
            <v>29714020.670000002</v>
          </cell>
          <cell r="F13">
            <v>37428723.82</v>
          </cell>
          <cell r="G13">
            <v>26277729.490000002</v>
          </cell>
          <cell r="H13">
            <v>20258055.879999999</v>
          </cell>
          <cell r="I13">
            <v>11766237.209999997</v>
          </cell>
          <cell r="J13">
            <v>9031032.379999999</v>
          </cell>
          <cell r="K13">
            <v>6383691.8799999999</v>
          </cell>
          <cell r="L13">
            <v>7109018.5800000001</v>
          </cell>
          <cell r="M13">
            <v>6672249.0299999993</v>
          </cell>
          <cell r="N13">
            <v>6661362.4900000002</v>
          </cell>
          <cell r="P13">
            <v>22457465.52</v>
          </cell>
          <cell r="Q13">
            <v>2120795.0699999998</v>
          </cell>
          <cell r="R13">
            <v>1367657.97</v>
          </cell>
          <cell r="S13">
            <v>3908480.06</v>
          </cell>
          <cell r="T13">
            <v>4531204.04</v>
          </cell>
          <cell r="U13">
            <v>3104104.14</v>
          </cell>
          <cell r="V13">
            <v>2490771.14</v>
          </cell>
          <cell r="W13">
            <v>1461930.72</v>
          </cell>
          <cell r="X13">
            <v>845407.21</v>
          </cell>
          <cell r="Y13">
            <v>648958.57999999996</v>
          </cell>
          <cell r="Z13">
            <v>708923.47</v>
          </cell>
          <cell r="AA13">
            <v>690179.07</v>
          </cell>
          <cell r="AB13">
            <v>579054.05000000005</v>
          </cell>
          <cell r="AD13">
            <v>128423344.26000001</v>
          </cell>
          <cell r="AE13">
            <v>7172361.879999999</v>
          </cell>
          <cell r="AF13">
            <v>11910642.32</v>
          </cell>
          <cell r="AG13">
            <v>20014433.190000001</v>
          </cell>
          <cell r="AH13">
            <v>23407888.120000005</v>
          </cell>
          <cell r="AI13">
            <v>17715988.249999996</v>
          </cell>
          <cell r="AJ13">
            <v>14944162.039999999</v>
          </cell>
          <cell r="AK13">
            <v>8064127.2199999979</v>
          </cell>
          <cell r="AL13">
            <v>5896768.5499999998</v>
          </cell>
          <cell r="AM13">
            <v>4728313.2699999996</v>
          </cell>
          <cell r="AN13">
            <v>4924352.71</v>
          </cell>
          <cell r="AO13">
            <v>4817394.75</v>
          </cell>
          <cell r="AP13">
            <v>4826911.96</v>
          </cell>
          <cell r="AR13">
            <v>64816697.089999996</v>
          </cell>
          <cell r="AS13">
            <v>3189281.79</v>
          </cell>
          <cell r="AT13">
            <v>5307092.63</v>
          </cell>
          <cell r="AU13">
            <v>7635419.3600000003</v>
          </cell>
          <cell r="AV13">
            <v>9186352.4199999981</v>
          </cell>
          <cell r="AW13">
            <v>8084659.4100000001</v>
          </cell>
          <cell r="AX13">
            <v>6427669</v>
          </cell>
          <cell r="AY13">
            <v>5117814.3600000003</v>
          </cell>
          <cell r="AZ13">
            <v>4255475.01</v>
          </cell>
          <cell r="BA13">
            <v>4130962.07</v>
          </cell>
          <cell r="BB13">
            <v>4147829.92</v>
          </cell>
          <cell r="BC13">
            <v>3837123.57</v>
          </cell>
          <cell r="BD13">
            <v>3497017.55</v>
          </cell>
          <cell r="BF13">
            <v>40882584.120000005</v>
          </cell>
          <cell r="BG13">
            <v>2699236.92</v>
          </cell>
          <cell r="BH13">
            <v>4036897.37</v>
          </cell>
          <cell r="BI13">
            <v>5455453.1100000003</v>
          </cell>
          <cell r="BJ13">
            <v>5944603.1800000006</v>
          </cell>
          <cell r="BK13">
            <v>5372707.1700000009</v>
          </cell>
          <cell r="BL13">
            <v>4419859.01</v>
          </cell>
          <cell r="BM13">
            <v>2792305.75</v>
          </cell>
          <cell r="BN13">
            <v>2486843.39</v>
          </cell>
          <cell r="BO13">
            <v>1909231.92</v>
          </cell>
          <cell r="BP13">
            <v>1950879.19</v>
          </cell>
          <cell r="BQ13">
            <v>1903757.27</v>
          </cell>
          <cell r="BR13">
            <v>1910809.84</v>
          </cell>
          <cell r="BT13">
            <v>6367427.5300000003</v>
          </cell>
          <cell r="BU13">
            <v>334392.61</v>
          </cell>
          <cell r="BV13">
            <v>545627.84</v>
          </cell>
          <cell r="BW13">
            <v>1071362.8999999999</v>
          </cell>
          <cell r="BX13">
            <v>1288475.8600000001</v>
          </cell>
          <cell r="BY13">
            <v>888852.83</v>
          </cell>
          <cell r="BZ13">
            <v>761187.09</v>
          </cell>
          <cell r="CA13">
            <v>451556.76</v>
          </cell>
          <cell r="CB13">
            <v>250317.48</v>
          </cell>
          <cell r="CC13">
            <v>172877.54</v>
          </cell>
          <cell r="CD13">
            <v>212736.91</v>
          </cell>
          <cell r="CE13">
            <v>208204.53</v>
          </cell>
          <cell r="CF13">
            <v>181835.18</v>
          </cell>
          <cell r="CH13">
            <v>61416741.939999998</v>
          </cell>
          <cell r="CI13">
            <v>3490407.96</v>
          </cell>
          <cell r="CJ13">
            <v>5154078.41</v>
          </cell>
          <cell r="CK13">
            <v>9938282.7400000002</v>
          </cell>
          <cell r="CL13">
            <v>11878290.709999997</v>
          </cell>
          <cell r="CM13">
            <v>7767214.7000000002</v>
          </cell>
          <cell r="CN13">
            <v>7473483.1799999997</v>
          </cell>
          <cell r="CO13">
            <v>3637406.89</v>
          </cell>
          <cell r="CP13">
            <v>2646124.86</v>
          </cell>
          <cell r="CQ13">
            <v>2075866.16</v>
          </cell>
          <cell r="CR13">
            <v>2151109.92</v>
          </cell>
          <cell r="CS13">
            <v>2120883.81</v>
          </cell>
          <cell r="CT13">
            <v>3083592.6</v>
          </cell>
          <cell r="CV13" t="str">
            <v>0</v>
          </cell>
          <cell r="CW13" t="str">
            <v>0</v>
          </cell>
          <cell r="CX13" t="str">
            <v>0</v>
          </cell>
          <cell r="CY13" t="str">
            <v>0</v>
          </cell>
          <cell r="CZ13" t="str">
            <v>0</v>
          </cell>
          <cell r="DA13" t="str">
            <v>0</v>
          </cell>
          <cell r="DB13" t="str">
            <v>0</v>
          </cell>
          <cell r="DC13" t="str">
            <v>0</v>
          </cell>
          <cell r="DD13" t="str">
            <v>0</v>
          </cell>
          <cell r="DE13" t="str">
            <v>0</v>
          </cell>
          <cell r="DF13" t="str">
            <v>0</v>
          </cell>
          <cell r="DG13" t="str">
            <v>0</v>
          </cell>
          <cell r="DH13" t="str">
            <v>0</v>
          </cell>
          <cell r="DJ13">
            <v>511999924.25</v>
          </cell>
          <cell r="DK13">
            <v>29681843.679999992</v>
          </cell>
          <cell r="DL13">
            <v>43980171.449999996</v>
          </cell>
          <cell r="DM13">
            <v>77737452.030000001</v>
          </cell>
          <cell r="DN13">
            <v>93665538.150000006</v>
          </cell>
          <cell r="DO13">
            <v>69211255.99000001</v>
          </cell>
          <cell r="DP13">
            <v>56775187.339999996</v>
          </cell>
          <cell r="DQ13">
            <v>33291378.91</v>
          </cell>
          <cell r="DR13">
            <v>25411968.880000003</v>
          </cell>
          <cell r="DS13">
            <v>20049901.419999998</v>
          </cell>
          <cell r="DT13">
            <v>21204850.700000003</v>
          </cell>
          <cell r="DU13">
            <v>20249792.030000001</v>
          </cell>
          <cell r="DV13">
            <v>20740583.670000002</v>
          </cell>
          <cell r="DX13">
            <v>103929777.68000001</v>
          </cell>
          <cell r="DY13">
            <v>6954050.8099999996</v>
          </cell>
          <cell r="DZ13">
            <v>10533135.620000001</v>
          </cell>
          <cell r="EA13">
            <v>17637134.109999999</v>
          </cell>
          <cell r="EB13">
            <v>19391536.570000004</v>
          </cell>
          <cell r="EC13">
            <v>11134224.970000001</v>
          </cell>
          <cell r="ED13">
            <v>11224714.199999999</v>
          </cell>
          <cell r="EE13">
            <v>7322584.1899999995</v>
          </cell>
          <cell r="EF13">
            <v>5002171.67</v>
          </cell>
          <cell r="EG13">
            <v>3813137.5</v>
          </cell>
          <cell r="EH13">
            <v>3386979.84</v>
          </cell>
          <cell r="EI13">
            <v>3505965.43</v>
          </cell>
          <cell r="EJ13">
            <v>4024142.77</v>
          </cell>
          <cell r="EL13">
            <v>148049188.66000003</v>
          </cell>
          <cell r="EM13">
            <v>7410521.2000000002</v>
          </cell>
          <cell r="EN13">
            <v>13034828.470000003</v>
          </cell>
          <cell r="EO13">
            <v>24605712.779999997</v>
          </cell>
          <cell r="EP13">
            <v>35308065.080000006</v>
          </cell>
          <cell r="EQ13">
            <v>17176807.050000001</v>
          </cell>
          <cell r="ER13">
            <v>16254971.519999998</v>
          </cell>
          <cell r="ES13">
            <v>8857859.6500000022</v>
          </cell>
          <cell r="ET13">
            <v>6377342.4500000011</v>
          </cell>
          <cell r="EU13">
            <v>4962992.6900000004</v>
          </cell>
          <cell r="EV13">
            <v>4724544.04</v>
          </cell>
          <cell r="EW13">
            <v>4796693.09</v>
          </cell>
          <cell r="EX13">
            <v>4538850.6399999997</v>
          </cell>
          <cell r="EZ13">
            <v>5759592.46</v>
          </cell>
          <cell r="FA13">
            <v>339797.74</v>
          </cell>
          <cell r="FB13">
            <v>403094.79</v>
          </cell>
          <cell r="FC13">
            <v>718877.71</v>
          </cell>
          <cell r="FD13">
            <v>994511.58</v>
          </cell>
          <cell r="FE13">
            <v>868052.75</v>
          </cell>
          <cell r="FF13">
            <v>691679.87</v>
          </cell>
          <cell r="FG13">
            <v>486808.33</v>
          </cell>
          <cell r="FH13">
            <v>378616.97</v>
          </cell>
          <cell r="FI13">
            <v>297773.25</v>
          </cell>
          <cell r="FJ13">
            <v>207553.37</v>
          </cell>
          <cell r="FK13">
            <v>160894.67000000001</v>
          </cell>
          <cell r="FL13">
            <v>211931.43</v>
          </cell>
          <cell r="FN13" t="str">
            <v>0</v>
          </cell>
          <cell r="FO13" t="str">
            <v>0</v>
          </cell>
          <cell r="FP13" t="str">
            <v>0</v>
          </cell>
          <cell r="FQ13" t="str">
            <v>0</v>
          </cell>
          <cell r="FR13" t="str">
            <v>0</v>
          </cell>
          <cell r="FS13" t="str">
            <v>0</v>
          </cell>
          <cell r="FT13" t="str">
            <v>0</v>
          </cell>
          <cell r="FU13" t="str">
            <v>0</v>
          </cell>
          <cell r="FV13" t="str">
            <v>0</v>
          </cell>
          <cell r="FW13" t="str">
            <v>0</v>
          </cell>
          <cell r="FX13" t="str">
            <v>0</v>
          </cell>
          <cell r="FY13" t="str">
            <v>0</v>
          </cell>
          <cell r="FZ13" t="str">
            <v>0</v>
          </cell>
          <cell r="GB13">
            <v>257738558.79999998</v>
          </cell>
          <cell r="GC13">
            <v>14704369.749999996</v>
          </cell>
          <cell r="GD13">
            <v>23971058.879999999</v>
          </cell>
          <cell r="GE13">
            <v>42961724.600000001</v>
          </cell>
          <cell r="GF13">
            <v>55694113.230000004</v>
          </cell>
          <cell r="GG13">
            <v>29179084.769999996</v>
          </cell>
          <cell r="GH13">
            <v>28171365.589999992</v>
          </cell>
          <cell r="GI13">
            <v>16667252.169999994</v>
          </cell>
          <cell r="GJ13">
            <v>11758131.09</v>
          </cell>
          <cell r="GK13">
            <v>9073903.4399999995</v>
          </cell>
          <cell r="GL13">
            <v>8319077.2500000009</v>
          </cell>
          <cell r="GM13">
            <v>8463553.1900000013</v>
          </cell>
          <cell r="GN13">
            <v>8774924.8400000017</v>
          </cell>
        </row>
        <row r="14">
          <cell r="A14" t="str">
            <v>Distribution Gas Cost</v>
          </cell>
          <cell r="B14">
            <v>130462285.80999999</v>
          </cell>
          <cell r="C14">
            <v>6819436.8899999997</v>
          </cell>
          <cell r="D14">
            <v>11043678.640000001</v>
          </cell>
          <cell r="E14">
            <v>23104324.529999994</v>
          </cell>
          <cell r="F14">
            <v>29641576.309999999</v>
          </cell>
          <cell r="G14">
            <v>20036744.879999999</v>
          </cell>
          <cell r="H14">
            <v>14821933.51</v>
          </cell>
          <cell r="I14">
            <v>7270348.25</v>
          </cell>
          <cell r="J14">
            <v>5066508.1399999997</v>
          </cell>
          <cell r="K14">
            <v>2838278.66</v>
          </cell>
          <cell r="L14">
            <v>3538346.2</v>
          </cell>
          <cell r="M14">
            <v>3149102.72</v>
          </cell>
          <cell r="N14">
            <v>3132007.08</v>
          </cell>
          <cell r="P14">
            <v>14398762.42</v>
          </cell>
          <cell r="Q14">
            <v>1433341.19</v>
          </cell>
          <cell r="R14">
            <v>797086.21</v>
          </cell>
          <cell r="S14">
            <v>2742715.56</v>
          </cell>
          <cell r="T14">
            <v>3205059.35</v>
          </cell>
          <cell r="U14">
            <v>2117193.7799999998</v>
          </cell>
          <cell r="V14">
            <v>1651401.94</v>
          </cell>
          <cell r="W14">
            <v>857832.4</v>
          </cell>
          <cell r="X14">
            <v>432202.04</v>
          </cell>
          <cell r="Y14">
            <v>282754.84000000003</v>
          </cell>
          <cell r="Z14">
            <v>332711.92</v>
          </cell>
          <cell r="AA14">
            <v>318737.63</v>
          </cell>
          <cell r="AB14">
            <v>227725.56</v>
          </cell>
          <cell r="AD14">
            <v>77444979.579999983</v>
          </cell>
          <cell r="AE14">
            <v>3639210.24</v>
          </cell>
          <cell r="AF14">
            <v>7303505.1199999992</v>
          </cell>
          <cell r="AG14">
            <v>13553075.91</v>
          </cell>
          <cell r="AH14">
            <v>16176297.719999999</v>
          </cell>
          <cell r="AI14">
            <v>11631197.189999999</v>
          </cell>
          <cell r="AJ14">
            <v>9456299.6099999994</v>
          </cell>
          <cell r="AK14">
            <v>4256119.59</v>
          </cell>
          <cell r="AL14">
            <v>2889515.93</v>
          </cell>
          <cell r="AM14">
            <v>2023996.86</v>
          </cell>
          <cell r="AN14">
            <v>2202135.5099999998</v>
          </cell>
          <cell r="AO14">
            <v>2160192.73</v>
          </cell>
          <cell r="AP14">
            <v>2153433.17</v>
          </cell>
          <cell r="AR14">
            <v>41588609.890000001</v>
          </cell>
          <cell r="AS14">
            <v>1681054.7</v>
          </cell>
          <cell r="AT14">
            <v>3303509.99</v>
          </cell>
          <cell r="AU14">
            <v>5058955.51</v>
          </cell>
          <cell r="AV14">
            <v>6369716.8199999994</v>
          </cell>
          <cell r="AW14">
            <v>5552955.7400000012</v>
          </cell>
          <cell r="AX14">
            <v>4318175.8</v>
          </cell>
          <cell r="AY14">
            <v>3246093.45</v>
          </cell>
          <cell r="AZ14">
            <v>2627542.73</v>
          </cell>
          <cell r="BA14">
            <v>2562635.4</v>
          </cell>
          <cell r="BB14">
            <v>2600793.14</v>
          </cell>
          <cell r="BC14">
            <v>2296115.9900000002</v>
          </cell>
          <cell r="BD14">
            <v>1971060.62</v>
          </cell>
          <cell r="BF14">
            <v>30192390.100000001</v>
          </cell>
          <cell r="BG14">
            <v>1981761.18</v>
          </cell>
          <cell r="BH14">
            <v>2995676.64</v>
          </cell>
          <cell r="BI14">
            <v>4088425.88</v>
          </cell>
          <cell r="BJ14">
            <v>4442141.82</v>
          </cell>
          <cell r="BK14">
            <v>4038603.13</v>
          </cell>
          <cell r="BL14">
            <v>3286947.85</v>
          </cell>
          <cell r="BM14">
            <v>2032784.68</v>
          </cell>
          <cell r="BN14">
            <v>1814700.12</v>
          </cell>
          <cell r="BO14">
            <v>1368869.62</v>
          </cell>
          <cell r="BP14">
            <v>1408401.51</v>
          </cell>
          <cell r="BQ14">
            <v>1366140.15</v>
          </cell>
          <cell r="BR14">
            <v>1367937.52</v>
          </cell>
          <cell r="BT14">
            <v>4153329.27</v>
          </cell>
          <cell r="BU14">
            <v>182963.04</v>
          </cell>
          <cell r="BV14">
            <v>340583.27</v>
          </cell>
          <cell r="BW14">
            <v>773744.54</v>
          </cell>
          <cell r="BX14">
            <v>977528.25</v>
          </cell>
          <cell r="BY14">
            <v>651706.97</v>
          </cell>
          <cell r="BZ14">
            <v>525892.76</v>
          </cell>
          <cell r="CA14">
            <v>243805.95</v>
          </cell>
          <cell r="CB14">
            <v>137319.32</v>
          </cell>
          <cell r="CC14">
            <v>69072.62</v>
          </cell>
          <cell r="CD14">
            <v>89565.89</v>
          </cell>
          <cell r="CE14">
            <v>81284.55</v>
          </cell>
          <cell r="CF14">
            <v>79862.11</v>
          </cell>
          <cell r="CH14">
            <v>45864471.420000002</v>
          </cell>
          <cell r="CI14">
            <v>2272273.2400000002</v>
          </cell>
          <cell r="CJ14">
            <v>3851015.85</v>
          </cell>
          <cell r="CK14">
            <v>8468136.3300000001</v>
          </cell>
          <cell r="CL14">
            <v>10375655.460000001</v>
          </cell>
          <cell r="CM14">
            <v>6379994.0899999999</v>
          </cell>
          <cell r="CN14">
            <v>6118490.8699999992</v>
          </cell>
          <cell r="CO14">
            <v>2406711.42</v>
          </cell>
          <cell r="CP14">
            <v>1434908.4</v>
          </cell>
          <cell r="CQ14">
            <v>924396.61</v>
          </cell>
          <cell r="CR14">
            <v>1015102.67</v>
          </cell>
          <cell r="CS14">
            <v>990708.76</v>
          </cell>
          <cell r="CT14">
            <v>1627077.72</v>
          </cell>
          <cell r="CV14" t="str">
            <v>0</v>
          </cell>
          <cell r="CW14" t="str">
            <v>0</v>
          </cell>
          <cell r="CX14" t="str">
            <v>0</v>
          </cell>
          <cell r="CY14" t="str">
            <v>0</v>
          </cell>
          <cell r="CZ14" t="str">
            <v>0</v>
          </cell>
          <cell r="DA14" t="str">
            <v>0</v>
          </cell>
          <cell r="DB14" t="str">
            <v>0</v>
          </cell>
          <cell r="DC14" t="str">
            <v>0</v>
          </cell>
          <cell r="DD14" t="str">
            <v>0</v>
          </cell>
          <cell r="DE14" t="str">
            <v>0</v>
          </cell>
          <cell r="DF14" t="str">
            <v>0</v>
          </cell>
          <cell r="DG14" t="str">
            <v>0</v>
          </cell>
          <cell r="DH14" t="str">
            <v>0</v>
          </cell>
          <cell r="DJ14">
            <v>344104828.49000001</v>
          </cell>
          <cell r="DK14">
            <v>18010040.48</v>
          </cell>
          <cell r="DL14">
            <v>29635055.720000003</v>
          </cell>
          <cell r="DM14">
            <v>57789378.259999998</v>
          </cell>
          <cell r="DN14">
            <v>71187975.729999989</v>
          </cell>
          <cell r="DO14">
            <v>50408395.779999994</v>
          </cell>
          <cell r="DP14">
            <v>40179142.340000011</v>
          </cell>
          <cell r="DQ14">
            <v>20313695.740000002</v>
          </cell>
          <cell r="DR14">
            <v>14402696.680000002</v>
          </cell>
          <cell r="DS14">
            <v>10070004.610000001</v>
          </cell>
          <cell r="DT14">
            <v>11187056.84</v>
          </cell>
          <cell r="DU14">
            <v>10362282.529999999</v>
          </cell>
          <cell r="DV14">
            <v>10559103.780000001</v>
          </cell>
          <cell r="DX14">
            <v>71265057.480000004</v>
          </cell>
          <cell r="DY14">
            <v>4778889.07</v>
          </cell>
          <cell r="DZ14">
            <v>7701455.0600000005</v>
          </cell>
          <cell r="EA14">
            <v>13706166.129999999</v>
          </cell>
          <cell r="EB14">
            <v>14916561.080000002</v>
          </cell>
          <cell r="EC14">
            <v>7821394.2899999991</v>
          </cell>
          <cell r="ED14">
            <v>7768424.9699999997</v>
          </cell>
          <cell r="EE14">
            <v>4655432.58</v>
          </cell>
          <cell r="EF14">
            <v>2808071.51</v>
          </cell>
          <cell r="EG14">
            <v>1873188.02</v>
          </cell>
          <cell r="EH14">
            <v>1545262.35</v>
          </cell>
          <cell r="EI14">
            <v>1633140.38</v>
          </cell>
          <cell r="EJ14">
            <v>2057072.04</v>
          </cell>
          <cell r="EL14">
            <v>103751937.58</v>
          </cell>
          <cell r="EM14">
            <v>4602773.41</v>
          </cell>
          <cell r="EN14">
            <v>9473537.629999999</v>
          </cell>
          <cell r="EO14">
            <v>19038895.099999998</v>
          </cell>
          <cell r="EP14">
            <v>28264475.880000003</v>
          </cell>
          <cell r="EQ14">
            <v>12381617.030000003</v>
          </cell>
          <cell r="ER14">
            <v>11669109.119999997</v>
          </cell>
          <cell r="ES14">
            <v>5550431.5399999991</v>
          </cell>
          <cell r="ET14">
            <v>3589335.75</v>
          </cell>
          <cell r="EU14">
            <v>2427650.6</v>
          </cell>
          <cell r="EV14">
            <v>2281863.81</v>
          </cell>
          <cell r="EW14">
            <v>2334837.61</v>
          </cell>
          <cell r="EX14">
            <v>2137410.1</v>
          </cell>
          <cell r="EZ14">
            <v>4463790.78</v>
          </cell>
          <cell r="FA14">
            <v>234338.87</v>
          </cell>
          <cell r="FB14">
            <v>295843.65000000002</v>
          </cell>
          <cell r="FC14">
            <v>591109.32999999996</v>
          </cell>
          <cell r="FD14">
            <v>857763.83</v>
          </cell>
          <cell r="FE14">
            <v>747336.99</v>
          </cell>
          <cell r="FF14">
            <v>570949.46</v>
          </cell>
          <cell r="FG14">
            <v>380967.32</v>
          </cell>
          <cell r="FH14">
            <v>275329.25</v>
          </cell>
          <cell r="FI14">
            <v>198152.6</v>
          </cell>
          <cell r="FJ14">
            <v>115955.66</v>
          </cell>
          <cell r="FK14">
            <v>74918.960000000006</v>
          </cell>
          <cell r="FL14">
            <v>121124.86</v>
          </cell>
          <cell r="FN14" t="str">
            <v>0</v>
          </cell>
          <cell r="FO14" t="str">
            <v>0</v>
          </cell>
          <cell r="FP14" t="str">
            <v>0</v>
          </cell>
          <cell r="FQ14" t="str">
            <v>0</v>
          </cell>
          <cell r="FR14" t="str">
            <v>0</v>
          </cell>
          <cell r="FS14" t="str">
            <v>0</v>
          </cell>
          <cell r="FT14" t="str">
            <v>0</v>
          </cell>
          <cell r="FU14" t="str">
            <v>0</v>
          </cell>
          <cell r="FV14" t="str">
            <v>0</v>
          </cell>
          <cell r="FW14" t="str">
            <v>0</v>
          </cell>
          <cell r="FX14" t="str">
            <v>0</v>
          </cell>
          <cell r="FY14" t="str">
            <v>0</v>
          </cell>
          <cell r="FZ14" t="str">
            <v>0</v>
          </cell>
          <cell r="GB14">
            <v>179480785.84</v>
          </cell>
          <cell r="GC14">
            <v>9616001.3499999978</v>
          </cell>
          <cell r="GD14">
            <v>17470836.34</v>
          </cell>
          <cell r="GE14">
            <v>33336170.560000002</v>
          </cell>
          <cell r="GF14">
            <v>44038800.790000007</v>
          </cell>
          <cell r="GG14">
            <v>20950348.309999999</v>
          </cell>
          <cell r="GH14">
            <v>20008483.550000001</v>
          </cell>
          <cell r="GI14">
            <v>10586831.439999998</v>
          </cell>
          <cell r="GJ14">
            <v>6672736.5100000007</v>
          </cell>
          <cell r="GK14">
            <v>4498991.22</v>
          </cell>
          <cell r="GL14">
            <v>3943081.82</v>
          </cell>
          <cell r="GM14">
            <v>4042896.95</v>
          </cell>
          <cell r="GN14">
            <v>4315607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  <cell r="DX15" t="str">
            <v>0</v>
          </cell>
          <cell r="DY15" t="str">
            <v>0</v>
          </cell>
          <cell r="DZ15" t="str">
            <v>0</v>
          </cell>
          <cell r="EA15" t="str">
            <v>0</v>
          </cell>
          <cell r="EB15" t="str">
            <v>0</v>
          </cell>
          <cell r="EC15" t="str">
            <v>0</v>
          </cell>
          <cell r="ED15" t="str">
            <v>0</v>
          </cell>
          <cell r="EE15" t="str">
            <v>0</v>
          </cell>
          <cell r="EF15" t="str">
            <v>0</v>
          </cell>
          <cell r="EG15" t="str">
            <v>0</v>
          </cell>
          <cell r="EH15" t="str">
            <v>0</v>
          </cell>
          <cell r="EI15" t="str">
            <v>0</v>
          </cell>
          <cell r="EJ15" t="str">
            <v>0</v>
          </cell>
          <cell r="EL15" t="str">
            <v>0</v>
          </cell>
          <cell r="EM15" t="str">
            <v>0</v>
          </cell>
          <cell r="EN15" t="str">
            <v>0</v>
          </cell>
          <cell r="EO15" t="str">
            <v>0</v>
          </cell>
          <cell r="EP15" t="str">
            <v>0</v>
          </cell>
          <cell r="EQ15" t="str">
            <v>0</v>
          </cell>
          <cell r="ER15" t="str">
            <v>0</v>
          </cell>
          <cell r="ES15" t="str">
            <v>0</v>
          </cell>
          <cell r="ET15" t="str">
            <v>0</v>
          </cell>
          <cell r="EU15" t="str">
            <v>0</v>
          </cell>
          <cell r="EV15" t="str">
            <v>0</v>
          </cell>
          <cell r="EW15" t="str">
            <v>0</v>
          </cell>
          <cell r="EX15" t="str">
            <v>0</v>
          </cell>
          <cell r="EZ15" t="str">
            <v>0</v>
          </cell>
          <cell r="FA15" t="str">
            <v>0</v>
          </cell>
          <cell r="FB15" t="str">
            <v>0</v>
          </cell>
          <cell r="FC15" t="str">
            <v>0</v>
          </cell>
          <cell r="FD15" t="str">
            <v>0</v>
          </cell>
          <cell r="FE15" t="str">
            <v>0</v>
          </cell>
          <cell r="FF15" t="str">
            <v>0</v>
          </cell>
          <cell r="FG15" t="str">
            <v>0</v>
          </cell>
          <cell r="FH15" t="str">
            <v>0</v>
          </cell>
          <cell r="FI15" t="str">
            <v>0</v>
          </cell>
          <cell r="FJ15" t="str">
            <v>0</v>
          </cell>
          <cell r="FK15" t="str">
            <v>0</v>
          </cell>
          <cell r="FL15" t="str">
            <v>0</v>
          </cell>
          <cell r="FN15" t="str">
            <v>0</v>
          </cell>
          <cell r="FO15" t="str">
            <v>0</v>
          </cell>
          <cell r="FP15" t="str">
            <v>0</v>
          </cell>
          <cell r="FQ15" t="str">
            <v>0</v>
          </cell>
          <cell r="FR15" t="str">
            <v>0</v>
          </cell>
          <cell r="FS15" t="str">
            <v>0</v>
          </cell>
          <cell r="FT15" t="str">
            <v>0</v>
          </cell>
          <cell r="FU15" t="str">
            <v>0</v>
          </cell>
          <cell r="FV15" t="str">
            <v>0</v>
          </cell>
          <cell r="FW15" t="str">
            <v>0</v>
          </cell>
          <cell r="FX15" t="str">
            <v>0</v>
          </cell>
          <cell r="FY15" t="str">
            <v>0</v>
          </cell>
          <cell r="FZ15" t="str">
            <v>0</v>
          </cell>
          <cell r="GB15" t="str">
            <v>0</v>
          </cell>
          <cell r="GC15" t="str">
            <v>0</v>
          </cell>
          <cell r="GD15" t="str">
            <v>0</v>
          </cell>
          <cell r="GE15" t="str">
            <v>0</v>
          </cell>
          <cell r="GF15" t="str">
            <v>0</v>
          </cell>
          <cell r="GG15" t="str">
            <v>0</v>
          </cell>
          <cell r="GH15" t="str">
            <v>0</v>
          </cell>
          <cell r="GI15" t="str">
            <v>0</v>
          </cell>
          <cell r="GJ15" t="str">
            <v>0</v>
          </cell>
          <cell r="GK15" t="str">
            <v>0</v>
          </cell>
          <cell r="GL15" t="str">
            <v>0</v>
          </cell>
          <cell r="GM15" t="str">
            <v>0</v>
          </cell>
          <cell r="GN15" t="str">
            <v>0</v>
          </cell>
        </row>
        <row r="16">
          <cell r="A16" t="str">
            <v>Purchased Gas Cost</v>
          </cell>
          <cell r="B16">
            <v>130462285.80999999</v>
          </cell>
          <cell r="C16">
            <v>6819436.8899999997</v>
          </cell>
          <cell r="D16">
            <v>11043678.640000001</v>
          </cell>
          <cell r="E16">
            <v>23104324.529999994</v>
          </cell>
          <cell r="F16">
            <v>29641576.309999999</v>
          </cell>
          <cell r="G16">
            <v>20036744.879999999</v>
          </cell>
          <cell r="H16">
            <v>14821933.51</v>
          </cell>
          <cell r="I16">
            <v>7270348.25</v>
          </cell>
          <cell r="J16">
            <v>5066508.1399999997</v>
          </cell>
          <cell r="K16">
            <v>2838278.66</v>
          </cell>
          <cell r="L16">
            <v>3538346.2</v>
          </cell>
          <cell r="M16">
            <v>3149102.72</v>
          </cell>
          <cell r="N16">
            <v>3132007.08</v>
          </cell>
          <cell r="P16">
            <v>14398762.42</v>
          </cell>
          <cell r="Q16">
            <v>1433341.19</v>
          </cell>
          <cell r="R16">
            <v>797086.21</v>
          </cell>
          <cell r="S16">
            <v>2742715.56</v>
          </cell>
          <cell r="T16">
            <v>3205059.35</v>
          </cell>
          <cell r="U16">
            <v>2117193.7799999998</v>
          </cell>
          <cell r="V16">
            <v>1651401.94</v>
          </cell>
          <cell r="W16">
            <v>857832.4</v>
          </cell>
          <cell r="X16">
            <v>432202.04</v>
          </cell>
          <cell r="Y16">
            <v>282754.84000000003</v>
          </cell>
          <cell r="Z16">
            <v>332711.92</v>
          </cell>
          <cell r="AA16">
            <v>318737.63</v>
          </cell>
          <cell r="AB16">
            <v>227725.56</v>
          </cell>
          <cell r="AD16">
            <v>77444979.579999983</v>
          </cell>
          <cell r="AE16">
            <v>3639210.24</v>
          </cell>
          <cell r="AF16">
            <v>7303505.1199999992</v>
          </cell>
          <cell r="AG16">
            <v>13553075.91</v>
          </cell>
          <cell r="AH16">
            <v>16176297.719999999</v>
          </cell>
          <cell r="AI16">
            <v>11631197.189999999</v>
          </cell>
          <cell r="AJ16">
            <v>9456299.6099999994</v>
          </cell>
          <cell r="AK16">
            <v>4256119.59</v>
          </cell>
          <cell r="AL16">
            <v>2889515.93</v>
          </cell>
          <cell r="AM16">
            <v>2023996.86</v>
          </cell>
          <cell r="AN16">
            <v>2202135.5099999998</v>
          </cell>
          <cell r="AO16">
            <v>2160192.73</v>
          </cell>
          <cell r="AP16">
            <v>2153433.17</v>
          </cell>
          <cell r="AR16">
            <v>41588609.890000001</v>
          </cell>
          <cell r="AS16">
            <v>1681054.7</v>
          </cell>
          <cell r="AT16">
            <v>3303509.99</v>
          </cell>
          <cell r="AU16">
            <v>5058955.51</v>
          </cell>
          <cell r="AV16">
            <v>6369716.8199999994</v>
          </cell>
          <cell r="AW16">
            <v>5552955.7400000012</v>
          </cell>
          <cell r="AX16">
            <v>4318175.8</v>
          </cell>
          <cell r="AY16">
            <v>3246093.45</v>
          </cell>
          <cell r="AZ16">
            <v>2627542.73</v>
          </cell>
          <cell r="BA16">
            <v>2562635.4</v>
          </cell>
          <cell r="BB16">
            <v>2600793.14</v>
          </cell>
          <cell r="BC16">
            <v>2296115.9900000002</v>
          </cell>
          <cell r="BD16">
            <v>1971060.62</v>
          </cell>
          <cell r="BF16">
            <v>30192390.100000001</v>
          </cell>
          <cell r="BG16">
            <v>1981761.18</v>
          </cell>
          <cell r="BH16">
            <v>2995676.64</v>
          </cell>
          <cell r="BI16">
            <v>4088425.88</v>
          </cell>
          <cell r="BJ16">
            <v>4442141.82</v>
          </cell>
          <cell r="BK16">
            <v>4038603.13</v>
          </cell>
          <cell r="BL16">
            <v>3286947.85</v>
          </cell>
          <cell r="BM16">
            <v>2032784.68</v>
          </cell>
          <cell r="BN16">
            <v>1814700.12</v>
          </cell>
          <cell r="BO16">
            <v>1368869.62</v>
          </cell>
          <cell r="BP16">
            <v>1408401.51</v>
          </cell>
          <cell r="BQ16">
            <v>1366140.15</v>
          </cell>
          <cell r="BR16">
            <v>1367937.52</v>
          </cell>
          <cell r="BT16">
            <v>4153329.27</v>
          </cell>
          <cell r="BU16">
            <v>182963.04</v>
          </cell>
          <cell r="BV16">
            <v>340583.27</v>
          </cell>
          <cell r="BW16">
            <v>773744.54</v>
          </cell>
          <cell r="BX16">
            <v>977528.25</v>
          </cell>
          <cell r="BY16">
            <v>651706.97</v>
          </cell>
          <cell r="BZ16">
            <v>525892.76</v>
          </cell>
          <cell r="CA16">
            <v>243805.95</v>
          </cell>
          <cell r="CB16">
            <v>137319.32</v>
          </cell>
          <cell r="CC16">
            <v>69072.62</v>
          </cell>
          <cell r="CD16">
            <v>89565.89</v>
          </cell>
          <cell r="CE16">
            <v>81284.55</v>
          </cell>
          <cell r="CF16">
            <v>79862.11</v>
          </cell>
          <cell r="CH16">
            <v>45864471.420000002</v>
          </cell>
          <cell r="CI16">
            <v>2272273.2400000002</v>
          </cell>
          <cell r="CJ16">
            <v>3851015.85</v>
          </cell>
          <cell r="CK16">
            <v>8468136.3300000001</v>
          </cell>
          <cell r="CL16">
            <v>10375655.460000001</v>
          </cell>
          <cell r="CM16">
            <v>6379994.0899999999</v>
          </cell>
          <cell r="CN16">
            <v>6118490.8699999992</v>
          </cell>
          <cell r="CO16">
            <v>2406711.42</v>
          </cell>
          <cell r="CP16">
            <v>1434908.4</v>
          </cell>
          <cell r="CQ16">
            <v>924396.61</v>
          </cell>
          <cell r="CR16">
            <v>1015102.67</v>
          </cell>
          <cell r="CS16">
            <v>990708.76</v>
          </cell>
          <cell r="CT16">
            <v>1627077.72</v>
          </cell>
          <cell r="CV16" t="str">
            <v>0</v>
          </cell>
          <cell r="CW16" t="str">
            <v>0</v>
          </cell>
          <cell r="CX16" t="str">
            <v>0</v>
          </cell>
          <cell r="CY16" t="str">
            <v>0</v>
          </cell>
          <cell r="CZ16" t="str">
            <v>0</v>
          </cell>
          <cell r="DA16" t="str">
            <v>0</v>
          </cell>
          <cell r="DB16" t="str">
            <v>0</v>
          </cell>
          <cell r="DC16" t="str">
            <v>0</v>
          </cell>
          <cell r="DD16" t="str">
            <v>0</v>
          </cell>
          <cell r="DE16" t="str">
            <v>0</v>
          </cell>
          <cell r="DF16" t="str">
            <v>0</v>
          </cell>
          <cell r="DG16" t="str">
            <v>0</v>
          </cell>
          <cell r="DH16" t="str">
            <v>0</v>
          </cell>
          <cell r="DJ16">
            <v>344104828.49000001</v>
          </cell>
          <cell r="DK16">
            <v>18010040.48</v>
          </cell>
          <cell r="DL16">
            <v>29635055.720000003</v>
          </cell>
          <cell r="DM16">
            <v>57789378.259999998</v>
          </cell>
          <cell r="DN16">
            <v>71187975.729999989</v>
          </cell>
          <cell r="DO16">
            <v>50408395.779999994</v>
          </cell>
          <cell r="DP16">
            <v>40179142.340000011</v>
          </cell>
          <cell r="DQ16">
            <v>20313695.740000002</v>
          </cell>
          <cell r="DR16">
            <v>14402696.680000002</v>
          </cell>
          <cell r="DS16">
            <v>10070004.610000001</v>
          </cell>
          <cell r="DT16">
            <v>11187056.84</v>
          </cell>
          <cell r="DU16">
            <v>10362282.529999999</v>
          </cell>
          <cell r="DV16">
            <v>10559103.780000001</v>
          </cell>
          <cell r="DX16">
            <v>71265057.480000004</v>
          </cell>
          <cell r="DY16">
            <v>4778889.07</v>
          </cell>
          <cell r="DZ16">
            <v>7701455.0600000005</v>
          </cell>
          <cell r="EA16">
            <v>13706166.129999999</v>
          </cell>
          <cell r="EB16">
            <v>14916561.080000002</v>
          </cell>
          <cell r="EC16">
            <v>7821394.2899999991</v>
          </cell>
          <cell r="ED16">
            <v>7768424.9699999997</v>
          </cell>
          <cell r="EE16">
            <v>4655432.58</v>
          </cell>
          <cell r="EF16">
            <v>2808071.51</v>
          </cell>
          <cell r="EG16">
            <v>1873188.02</v>
          </cell>
          <cell r="EH16">
            <v>1545262.35</v>
          </cell>
          <cell r="EI16">
            <v>1633140.38</v>
          </cell>
          <cell r="EJ16">
            <v>2057072.04</v>
          </cell>
          <cell r="EL16">
            <v>103751937.58</v>
          </cell>
          <cell r="EM16">
            <v>4602773.41</v>
          </cell>
          <cell r="EN16">
            <v>9473537.629999999</v>
          </cell>
          <cell r="EO16">
            <v>19038895.099999998</v>
          </cell>
          <cell r="EP16">
            <v>28264475.880000003</v>
          </cell>
          <cell r="EQ16">
            <v>12381617.030000003</v>
          </cell>
          <cell r="ER16">
            <v>11669109.119999997</v>
          </cell>
          <cell r="ES16">
            <v>5550431.5399999991</v>
          </cell>
          <cell r="ET16">
            <v>3589335.75</v>
          </cell>
          <cell r="EU16">
            <v>2427650.6</v>
          </cell>
          <cell r="EV16">
            <v>2281863.81</v>
          </cell>
          <cell r="EW16">
            <v>2334837.61</v>
          </cell>
          <cell r="EX16">
            <v>2137410.1</v>
          </cell>
          <cell r="EZ16">
            <v>4463790.78</v>
          </cell>
          <cell r="FA16">
            <v>234338.87</v>
          </cell>
          <cell r="FB16">
            <v>295843.65000000002</v>
          </cell>
          <cell r="FC16">
            <v>591109.32999999996</v>
          </cell>
          <cell r="FD16">
            <v>857763.83</v>
          </cell>
          <cell r="FE16">
            <v>747336.99</v>
          </cell>
          <cell r="FF16">
            <v>570949.46</v>
          </cell>
          <cell r="FG16">
            <v>380967.32</v>
          </cell>
          <cell r="FH16">
            <v>275329.25</v>
          </cell>
          <cell r="FI16">
            <v>198152.6</v>
          </cell>
          <cell r="FJ16">
            <v>115955.66</v>
          </cell>
          <cell r="FK16">
            <v>74918.960000000006</v>
          </cell>
          <cell r="FL16">
            <v>121124.86</v>
          </cell>
          <cell r="FN16" t="str">
            <v>0</v>
          </cell>
          <cell r="FO16" t="str">
            <v>0</v>
          </cell>
          <cell r="FP16" t="str">
            <v>0</v>
          </cell>
          <cell r="FQ16" t="str">
            <v>0</v>
          </cell>
          <cell r="FR16" t="str">
            <v>0</v>
          </cell>
          <cell r="FS16" t="str">
            <v>0</v>
          </cell>
          <cell r="FT16" t="str">
            <v>0</v>
          </cell>
          <cell r="FU16" t="str">
            <v>0</v>
          </cell>
          <cell r="FV16" t="str">
            <v>0</v>
          </cell>
          <cell r="FW16" t="str">
            <v>0</v>
          </cell>
          <cell r="FX16" t="str">
            <v>0</v>
          </cell>
          <cell r="FY16" t="str">
            <v>0</v>
          </cell>
          <cell r="FZ16" t="str">
            <v>0</v>
          </cell>
          <cell r="GB16">
            <v>179480785.84</v>
          </cell>
          <cell r="GC16">
            <v>9616001.3499999978</v>
          </cell>
          <cell r="GD16">
            <v>17470836.34</v>
          </cell>
          <cell r="GE16">
            <v>33336170.560000002</v>
          </cell>
          <cell r="GF16">
            <v>44038800.790000007</v>
          </cell>
          <cell r="GG16">
            <v>20950348.309999999</v>
          </cell>
          <cell r="GH16">
            <v>20008483.550000001</v>
          </cell>
          <cell r="GI16">
            <v>10586831.439999998</v>
          </cell>
          <cell r="GJ16">
            <v>6672736.5100000007</v>
          </cell>
          <cell r="GK16">
            <v>4498991.22</v>
          </cell>
          <cell r="GL16">
            <v>3943081.82</v>
          </cell>
          <cell r="GM16">
            <v>4042896.95</v>
          </cell>
          <cell r="GN16">
            <v>4315607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 t="str">
            <v>0</v>
          </cell>
          <cell r="DK17" t="str">
            <v>0</v>
          </cell>
          <cell r="DL17" t="str">
            <v>0</v>
          </cell>
          <cell r="DM17" t="str">
            <v>0</v>
          </cell>
          <cell r="DN17" t="str">
            <v>0</v>
          </cell>
          <cell r="DO17" t="str">
            <v>0</v>
          </cell>
          <cell r="DP17" t="str">
            <v>0</v>
          </cell>
          <cell r="DQ17" t="str">
            <v>0</v>
          </cell>
          <cell r="DR17" t="str">
            <v>0</v>
          </cell>
          <cell r="DS17" t="str">
            <v>0</v>
          </cell>
          <cell r="DT17" t="str">
            <v>0</v>
          </cell>
          <cell r="DU17" t="str">
            <v>0</v>
          </cell>
          <cell r="DV17" t="str">
            <v>0</v>
          </cell>
          <cell r="DX17" t="str">
            <v>0</v>
          </cell>
          <cell r="DY17" t="str">
            <v>0</v>
          </cell>
          <cell r="DZ17" t="str">
            <v>0</v>
          </cell>
          <cell r="EA17" t="str">
            <v>0</v>
          </cell>
          <cell r="EB17" t="str">
            <v>0</v>
          </cell>
          <cell r="EC17" t="str">
            <v>0</v>
          </cell>
          <cell r="ED17" t="str">
            <v>0</v>
          </cell>
          <cell r="EE17" t="str">
            <v>0</v>
          </cell>
          <cell r="EF17" t="str">
            <v>0</v>
          </cell>
          <cell r="EG17" t="str">
            <v>0</v>
          </cell>
          <cell r="EH17" t="str">
            <v>0</v>
          </cell>
          <cell r="EI17" t="str">
            <v>0</v>
          </cell>
          <cell r="EJ17" t="str">
            <v>0</v>
          </cell>
          <cell r="EL17" t="str">
            <v>0</v>
          </cell>
          <cell r="EM17" t="str">
            <v>0</v>
          </cell>
          <cell r="EN17" t="str">
            <v>0</v>
          </cell>
          <cell r="EO17" t="str">
            <v>0</v>
          </cell>
          <cell r="EP17" t="str">
            <v>0</v>
          </cell>
          <cell r="EQ17" t="str">
            <v>0</v>
          </cell>
          <cell r="ER17" t="str">
            <v>0</v>
          </cell>
          <cell r="ES17" t="str">
            <v>0</v>
          </cell>
          <cell r="ET17" t="str">
            <v>0</v>
          </cell>
          <cell r="EU17" t="str">
            <v>0</v>
          </cell>
          <cell r="EV17" t="str">
            <v>0</v>
          </cell>
          <cell r="EW17" t="str">
            <v>0</v>
          </cell>
          <cell r="EX17" t="str">
            <v>0</v>
          </cell>
          <cell r="EZ17" t="str">
            <v>0</v>
          </cell>
          <cell r="FA17" t="str">
            <v>0</v>
          </cell>
          <cell r="FB17" t="str">
            <v>0</v>
          </cell>
          <cell r="FC17" t="str">
            <v>0</v>
          </cell>
          <cell r="FD17" t="str">
            <v>0</v>
          </cell>
          <cell r="FE17" t="str">
            <v>0</v>
          </cell>
          <cell r="FF17" t="str">
            <v>0</v>
          </cell>
          <cell r="FG17" t="str">
            <v>0</v>
          </cell>
          <cell r="FH17" t="str">
            <v>0</v>
          </cell>
          <cell r="FI17" t="str">
            <v>0</v>
          </cell>
          <cell r="FJ17" t="str">
            <v>0</v>
          </cell>
          <cell r="FK17" t="str">
            <v>0</v>
          </cell>
          <cell r="FL17" t="str">
            <v>0</v>
          </cell>
          <cell r="FN17" t="str">
            <v>0</v>
          </cell>
          <cell r="FO17" t="str">
            <v>0</v>
          </cell>
          <cell r="FP17" t="str">
            <v>0</v>
          </cell>
          <cell r="FQ17" t="str">
            <v>0</v>
          </cell>
          <cell r="FR17" t="str">
            <v>0</v>
          </cell>
          <cell r="FS17" t="str">
            <v>0</v>
          </cell>
          <cell r="FT17" t="str">
            <v>0</v>
          </cell>
          <cell r="FU17" t="str">
            <v>0</v>
          </cell>
          <cell r="FV17" t="str">
            <v>0</v>
          </cell>
          <cell r="FW17" t="str">
            <v>0</v>
          </cell>
          <cell r="FX17" t="str">
            <v>0</v>
          </cell>
          <cell r="FY17" t="str">
            <v>0</v>
          </cell>
          <cell r="FZ17" t="str">
            <v>0</v>
          </cell>
          <cell r="GB17" t="str">
            <v>0</v>
          </cell>
          <cell r="GC17" t="str">
            <v>0</v>
          </cell>
          <cell r="GD17" t="str">
            <v>0</v>
          </cell>
          <cell r="GE17" t="str">
            <v>0</v>
          </cell>
          <cell r="GF17" t="str">
            <v>0</v>
          </cell>
          <cell r="GG17" t="str">
            <v>0</v>
          </cell>
          <cell r="GH17" t="str">
            <v>0</v>
          </cell>
          <cell r="GI17" t="str">
            <v>0</v>
          </cell>
          <cell r="GJ17" t="str">
            <v>0</v>
          </cell>
          <cell r="GK17" t="str">
            <v>0</v>
          </cell>
          <cell r="GL17" t="str">
            <v>0</v>
          </cell>
          <cell r="GM17" t="str">
            <v>0</v>
          </cell>
          <cell r="GN17" t="str">
            <v>0</v>
          </cell>
        </row>
        <row r="18">
          <cell r="A18" t="str">
            <v>Total Purchased Gas Costs</v>
          </cell>
          <cell r="B18">
            <v>130462285.80999999</v>
          </cell>
          <cell r="C18">
            <v>6819436.8899999997</v>
          </cell>
          <cell r="D18">
            <v>11043678.640000001</v>
          </cell>
          <cell r="E18">
            <v>23104324.529999994</v>
          </cell>
          <cell r="F18">
            <v>29641576.309999999</v>
          </cell>
          <cell r="G18">
            <v>20036744.879999999</v>
          </cell>
          <cell r="H18">
            <v>14821933.51</v>
          </cell>
          <cell r="I18">
            <v>7270348.25</v>
          </cell>
          <cell r="J18">
            <v>5066508.1399999997</v>
          </cell>
          <cell r="K18">
            <v>2838278.66</v>
          </cell>
          <cell r="L18">
            <v>3538346.2</v>
          </cell>
          <cell r="M18">
            <v>3149102.72</v>
          </cell>
          <cell r="N18">
            <v>3132007.08</v>
          </cell>
          <cell r="P18">
            <v>14398762.42</v>
          </cell>
          <cell r="Q18">
            <v>1433341.19</v>
          </cell>
          <cell r="R18">
            <v>797086.21</v>
          </cell>
          <cell r="S18">
            <v>2742715.56</v>
          </cell>
          <cell r="T18">
            <v>3205059.35</v>
          </cell>
          <cell r="U18">
            <v>2117193.7799999998</v>
          </cell>
          <cell r="V18">
            <v>1651401.94</v>
          </cell>
          <cell r="W18">
            <v>857832.4</v>
          </cell>
          <cell r="X18">
            <v>432202.04</v>
          </cell>
          <cell r="Y18">
            <v>282754.84000000003</v>
          </cell>
          <cell r="Z18">
            <v>332711.92</v>
          </cell>
          <cell r="AA18">
            <v>318737.63</v>
          </cell>
          <cell r="AB18">
            <v>227725.56</v>
          </cell>
          <cell r="AD18">
            <v>77444979.579999983</v>
          </cell>
          <cell r="AE18">
            <v>3639210.24</v>
          </cell>
          <cell r="AF18">
            <v>7303505.1199999992</v>
          </cell>
          <cell r="AG18">
            <v>13553075.91</v>
          </cell>
          <cell r="AH18">
            <v>16176297.719999999</v>
          </cell>
          <cell r="AI18">
            <v>11631197.189999999</v>
          </cell>
          <cell r="AJ18">
            <v>9456299.6099999994</v>
          </cell>
          <cell r="AK18">
            <v>4256119.59</v>
          </cell>
          <cell r="AL18">
            <v>2889515.93</v>
          </cell>
          <cell r="AM18">
            <v>2023996.86</v>
          </cell>
          <cell r="AN18">
            <v>2202135.5099999998</v>
          </cell>
          <cell r="AO18">
            <v>2160192.73</v>
          </cell>
          <cell r="AP18">
            <v>2153433.17</v>
          </cell>
          <cell r="AR18">
            <v>41588609.890000001</v>
          </cell>
          <cell r="AS18">
            <v>1681054.7</v>
          </cell>
          <cell r="AT18">
            <v>3303509.99</v>
          </cell>
          <cell r="AU18">
            <v>5058955.51</v>
          </cell>
          <cell r="AV18">
            <v>6369716.8199999994</v>
          </cell>
          <cell r="AW18">
            <v>5552955.7400000012</v>
          </cell>
          <cell r="AX18">
            <v>4318175.8</v>
          </cell>
          <cell r="AY18">
            <v>3246093.45</v>
          </cell>
          <cell r="AZ18">
            <v>2627542.73</v>
          </cell>
          <cell r="BA18">
            <v>2562635.4</v>
          </cell>
          <cell r="BB18">
            <v>2600793.14</v>
          </cell>
          <cell r="BC18">
            <v>2296115.9900000002</v>
          </cell>
          <cell r="BD18">
            <v>1971060.62</v>
          </cell>
          <cell r="BF18">
            <v>30192390.100000001</v>
          </cell>
          <cell r="BG18">
            <v>1981761.18</v>
          </cell>
          <cell r="BH18">
            <v>2995676.64</v>
          </cell>
          <cell r="BI18">
            <v>4088425.88</v>
          </cell>
          <cell r="BJ18">
            <v>4442141.82</v>
          </cell>
          <cell r="BK18">
            <v>4038603.13</v>
          </cell>
          <cell r="BL18">
            <v>3286947.85</v>
          </cell>
          <cell r="BM18">
            <v>2032784.68</v>
          </cell>
          <cell r="BN18">
            <v>1814700.12</v>
          </cell>
          <cell r="BO18">
            <v>1368869.62</v>
          </cell>
          <cell r="BP18">
            <v>1408401.51</v>
          </cell>
          <cell r="BQ18">
            <v>1366140.15</v>
          </cell>
          <cell r="BR18">
            <v>1367937.52</v>
          </cell>
          <cell r="BT18">
            <v>4153329.27</v>
          </cell>
          <cell r="BU18">
            <v>182963.04</v>
          </cell>
          <cell r="BV18">
            <v>340583.27</v>
          </cell>
          <cell r="BW18">
            <v>773744.54</v>
          </cell>
          <cell r="BX18">
            <v>977528.25</v>
          </cell>
          <cell r="BY18">
            <v>651706.97</v>
          </cell>
          <cell r="BZ18">
            <v>525892.76</v>
          </cell>
          <cell r="CA18">
            <v>243805.95</v>
          </cell>
          <cell r="CB18">
            <v>137319.32</v>
          </cell>
          <cell r="CC18">
            <v>69072.62</v>
          </cell>
          <cell r="CD18">
            <v>89565.89</v>
          </cell>
          <cell r="CE18">
            <v>81284.55</v>
          </cell>
          <cell r="CF18">
            <v>79862.11</v>
          </cell>
          <cell r="CH18">
            <v>45864471.420000002</v>
          </cell>
          <cell r="CI18">
            <v>2272273.2400000002</v>
          </cell>
          <cell r="CJ18">
            <v>3851015.85</v>
          </cell>
          <cell r="CK18">
            <v>8468136.3300000001</v>
          </cell>
          <cell r="CL18">
            <v>10375655.460000001</v>
          </cell>
          <cell r="CM18">
            <v>6379994.0899999999</v>
          </cell>
          <cell r="CN18">
            <v>6118490.8699999992</v>
          </cell>
          <cell r="CO18">
            <v>2406711.42</v>
          </cell>
          <cell r="CP18">
            <v>1434908.4</v>
          </cell>
          <cell r="CQ18">
            <v>924396.61</v>
          </cell>
          <cell r="CR18">
            <v>1015102.67</v>
          </cell>
          <cell r="CS18">
            <v>990708.76</v>
          </cell>
          <cell r="CT18">
            <v>1627077.72</v>
          </cell>
          <cell r="CV18" t="str">
            <v>0</v>
          </cell>
          <cell r="CW18" t="str">
            <v>0</v>
          </cell>
          <cell r="CX18" t="str">
            <v>0</v>
          </cell>
          <cell r="CY18" t="str">
            <v>0</v>
          </cell>
          <cell r="CZ18" t="str">
            <v>0</v>
          </cell>
          <cell r="DA18" t="str">
            <v>0</v>
          </cell>
          <cell r="DB18" t="str">
            <v>0</v>
          </cell>
          <cell r="DC18" t="str">
            <v>0</v>
          </cell>
          <cell r="DD18" t="str">
            <v>0</v>
          </cell>
          <cell r="DE18" t="str">
            <v>0</v>
          </cell>
          <cell r="DF18" t="str">
            <v>0</v>
          </cell>
          <cell r="DG18" t="str">
            <v>0</v>
          </cell>
          <cell r="DH18" t="str">
            <v>0</v>
          </cell>
          <cell r="DJ18">
            <v>344104828.49000001</v>
          </cell>
          <cell r="DK18">
            <v>18010040.48</v>
          </cell>
          <cell r="DL18">
            <v>29635055.720000003</v>
          </cell>
          <cell r="DM18">
            <v>57789378.259999998</v>
          </cell>
          <cell r="DN18">
            <v>71187975.729999989</v>
          </cell>
          <cell r="DO18">
            <v>50408395.779999994</v>
          </cell>
          <cell r="DP18">
            <v>40179142.340000011</v>
          </cell>
          <cell r="DQ18">
            <v>20313695.740000002</v>
          </cell>
          <cell r="DR18">
            <v>14402696.680000002</v>
          </cell>
          <cell r="DS18">
            <v>10070004.610000001</v>
          </cell>
          <cell r="DT18">
            <v>11187056.84</v>
          </cell>
          <cell r="DU18">
            <v>10362282.529999999</v>
          </cell>
          <cell r="DV18">
            <v>10559103.780000001</v>
          </cell>
          <cell r="DX18">
            <v>71265057.480000004</v>
          </cell>
          <cell r="DY18">
            <v>4778889.07</v>
          </cell>
          <cell r="DZ18">
            <v>7701455.0600000005</v>
          </cell>
          <cell r="EA18">
            <v>13706166.129999999</v>
          </cell>
          <cell r="EB18">
            <v>14916561.080000002</v>
          </cell>
          <cell r="EC18">
            <v>7821394.2899999991</v>
          </cell>
          <cell r="ED18">
            <v>7768424.9699999997</v>
          </cell>
          <cell r="EE18">
            <v>4655432.58</v>
          </cell>
          <cell r="EF18">
            <v>2808071.51</v>
          </cell>
          <cell r="EG18">
            <v>1873188.02</v>
          </cell>
          <cell r="EH18">
            <v>1545262.35</v>
          </cell>
          <cell r="EI18">
            <v>1633140.38</v>
          </cell>
          <cell r="EJ18">
            <v>2057072.04</v>
          </cell>
          <cell r="EL18">
            <v>103751937.58</v>
          </cell>
          <cell r="EM18">
            <v>4602773.41</v>
          </cell>
          <cell r="EN18">
            <v>9473537.629999999</v>
          </cell>
          <cell r="EO18">
            <v>19038895.099999998</v>
          </cell>
          <cell r="EP18">
            <v>28264475.880000003</v>
          </cell>
          <cell r="EQ18">
            <v>12381617.030000003</v>
          </cell>
          <cell r="ER18">
            <v>11669109.119999997</v>
          </cell>
          <cell r="ES18">
            <v>5550431.5399999991</v>
          </cell>
          <cell r="ET18">
            <v>3589335.75</v>
          </cell>
          <cell r="EU18">
            <v>2427650.6</v>
          </cell>
          <cell r="EV18">
            <v>2281863.81</v>
          </cell>
          <cell r="EW18">
            <v>2334837.61</v>
          </cell>
          <cell r="EX18">
            <v>2137410.1</v>
          </cell>
          <cell r="EZ18">
            <v>4463790.78</v>
          </cell>
          <cell r="FA18">
            <v>234338.87</v>
          </cell>
          <cell r="FB18">
            <v>295843.65000000002</v>
          </cell>
          <cell r="FC18">
            <v>591109.32999999996</v>
          </cell>
          <cell r="FD18">
            <v>857763.83</v>
          </cell>
          <cell r="FE18">
            <v>747336.99</v>
          </cell>
          <cell r="FF18">
            <v>570949.46</v>
          </cell>
          <cell r="FG18">
            <v>380967.32</v>
          </cell>
          <cell r="FH18">
            <v>275329.25</v>
          </cell>
          <cell r="FI18">
            <v>198152.6</v>
          </cell>
          <cell r="FJ18">
            <v>115955.66</v>
          </cell>
          <cell r="FK18">
            <v>74918.960000000006</v>
          </cell>
          <cell r="FL18">
            <v>121124.86</v>
          </cell>
          <cell r="FN18" t="str">
            <v>0</v>
          </cell>
          <cell r="FO18" t="str">
            <v>0</v>
          </cell>
          <cell r="FP18" t="str">
            <v>0</v>
          </cell>
          <cell r="FQ18" t="str">
            <v>0</v>
          </cell>
          <cell r="FR18" t="str">
            <v>0</v>
          </cell>
          <cell r="FS18" t="str">
            <v>0</v>
          </cell>
          <cell r="FT18" t="str">
            <v>0</v>
          </cell>
          <cell r="FU18" t="str">
            <v>0</v>
          </cell>
          <cell r="FV18" t="str">
            <v>0</v>
          </cell>
          <cell r="FW18" t="str">
            <v>0</v>
          </cell>
          <cell r="FX18" t="str">
            <v>0</v>
          </cell>
          <cell r="FY18" t="str">
            <v>0</v>
          </cell>
          <cell r="FZ18" t="str">
            <v>0</v>
          </cell>
          <cell r="GB18">
            <v>179480785.84</v>
          </cell>
          <cell r="GC18">
            <v>9616001.3499999978</v>
          </cell>
          <cell r="GD18">
            <v>17470836.34</v>
          </cell>
          <cell r="GE18">
            <v>33336170.560000002</v>
          </cell>
          <cell r="GF18">
            <v>44038800.790000007</v>
          </cell>
          <cell r="GG18">
            <v>20950348.309999999</v>
          </cell>
          <cell r="GH18">
            <v>20008483.550000001</v>
          </cell>
          <cell r="GI18">
            <v>10586831.439999998</v>
          </cell>
          <cell r="GJ18">
            <v>6672736.5100000007</v>
          </cell>
          <cell r="GK18">
            <v>4498991.22</v>
          </cell>
          <cell r="GL18">
            <v>3943081.82</v>
          </cell>
          <cell r="GM18">
            <v>4042896.95</v>
          </cell>
          <cell r="GN18">
            <v>4315607</v>
          </cell>
        </row>
        <row r="19">
          <cell r="A19" t="str">
            <v>Tranportation margins</v>
          </cell>
          <cell r="B19">
            <v>9938874.0899999999</v>
          </cell>
          <cell r="C19">
            <v>765747.07</v>
          </cell>
          <cell r="D19">
            <v>824932.46</v>
          </cell>
          <cell r="E19">
            <v>874802.77</v>
          </cell>
          <cell r="F19">
            <v>914323.58</v>
          </cell>
          <cell r="G19">
            <v>879728.13</v>
          </cell>
          <cell r="H19">
            <v>803343.34</v>
          </cell>
          <cell r="I19">
            <v>839316.73</v>
          </cell>
          <cell r="J19">
            <v>875172.93</v>
          </cell>
          <cell r="K19">
            <v>824605.08</v>
          </cell>
          <cell r="L19">
            <v>776534.22</v>
          </cell>
          <cell r="M19">
            <v>780864.59</v>
          </cell>
          <cell r="N19">
            <v>779503.19</v>
          </cell>
          <cell r="P19">
            <v>235140.95</v>
          </cell>
          <cell r="Q19">
            <v>11440.64</v>
          </cell>
          <cell r="R19">
            <v>18115.939999999999</v>
          </cell>
          <cell r="S19">
            <v>25311.16</v>
          </cell>
          <cell r="T19">
            <v>33647.879999999997</v>
          </cell>
          <cell r="U19">
            <v>37025.57</v>
          </cell>
          <cell r="V19">
            <v>29898.18</v>
          </cell>
          <cell r="W19">
            <v>45876.480000000003</v>
          </cell>
          <cell r="X19">
            <v>6587.85</v>
          </cell>
          <cell r="Y19">
            <v>7064.1</v>
          </cell>
          <cell r="Z19">
            <v>5289.93</v>
          </cell>
          <cell r="AA19">
            <v>6926.21</v>
          </cell>
          <cell r="AB19">
            <v>7957.01</v>
          </cell>
          <cell r="AD19">
            <v>6155433.79</v>
          </cell>
          <cell r="AE19">
            <v>456613.48</v>
          </cell>
          <cell r="AF19">
            <v>534834.32999999996</v>
          </cell>
          <cell r="AG19">
            <v>557735.99</v>
          </cell>
          <cell r="AH19">
            <v>555551.96</v>
          </cell>
          <cell r="AI19">
            <v>620901.59</v>
          </cell>
          <cell r="AJ19">
            <v>621874.37</v>
          </cell>
          <cell r="AK19">
            <v>496959.16</v>
          </cell>
          <cell r="AL19">
            <v>529849.55000000005</v>
          </cell>
          <cell r="AM19">
            <v>460713.91</v>
          </cell>
          <cell r="AN19">
            <v>452578.5</v>
          </cell>
          <cell r="AO19">
            <v>425961.74</v>
          </cell>
          <cell r="AP19">
            <v>441859.21</v>
          </cell>
          <cell r="AR19">
            <v>1794309.6</v>
          </cell>
          <cell r="AS19">
            <v>139868.47</v>
          </cell>
          <cell r="AT19">
            <v>157717.62</v>
          </cell>
          <cell r="AU19">
            <v>175630.28</v>
          </cell>
          <cell r="AV19">
            <v>191698.25</v>
          </cell>
          <cell r="AW19">
            <v>160900.26999999999</v>
          </cell>
          <cell r="AX19">
            <v>153725.75</v>
          </cell>
          <cell r="AY19">
            <v>143368.82</v>
          </cell>
          <cell r="AZ19">
            <v>137515.23000000001</v>
          </cell>
          <cell r="BA19">
            <v>134744.81</v>
          </cell>
          <cell r="BB19">
            <v>136711.71</v>
          </cell>
          <cell r="BC19">
            <v>132967.26</v>
          </cell>
          <cell r="BD19">
            <v>129461.13</v>
          </cell>
          <cell r="BF19">
            <v>970683.85</v>
          </cell>
          <cell r="BG19">
            <v>67028.2</v>
          </cell>
          <cell r="BH19">
            <v>88078.32</v>
          </cell>
          <cell r="BI19">
            <v>107201.96</v>
          </cell>
          <cell r="BJ19">
            <v>93837.97</v>
          </cell>
          <cell r="BK19">
            <v>100524.43</v>
          </cell>
          <cell r="BL19">
            <v>90087.1</v>
          </cell>
          <cell r="BM19">
            <v>73856.429999999993</v>
          </cell>
          <cell r="BN19">
            <v>94626.44</v>
          </cell>
          <cell r="BO19">
            <v>71308.75</v>
          </cell>
          <cell r="BP19">
            <v>59784.79</v>
          </cell>
          <cell r="BQ19">
            <v>55744.19</v>
          </cell>
          <cell r="BR19">
            <v>68605.27</v>
          </cell>
          <cell r="BT19">
            <v>941541.65</v>
          </cell>
          <cell r="BU19">
            <v>79404.05</v>
          </cell>
          <cell r="BV19">
            <v>99604.44</v>
          </cell>
          <cell r="BW19">
            <v>104598.27</v>
          </cell>
          <cell r="BX19">
            <v>71539.820000000007</v>
          </cell>
          <cell r="BY19">
            <v>71562.75</v>
          </cell>
          <cell r="BZ19">
            <v>90219.89</v>
          </cell>
          <cell r="CA19">
            <v>119839</v>
          </cell>
          <cell r="CB19">
            <v>49352.24</v>
          </cell>
          <cell r="CC19">
            <v>55543.46</v>
          </cell>
          <cell r="CD19">
            <v>70884.97</v>
          </cell>
          <cell r="CE19">
            <v>76450.759999999995</v>
          </cell>
          <cell r="CF19">
            <v>52542</v>
          </cell>
          <cell r="CH19">
            <v>1733474.78</v>
          </cell>
          <cell r="CI19">
            <v>124574.83</v>
          </cell>
          <cell r="CJ19">
            <v>142949.60999999999</v>
          </cell>
          <cell r="CK19">
            <v>175157.56</v>
          </cell>
          <cell r="CL19">
            <v>186930.91</v>
          </cell>
          <cell r="CM19">
            <v>199530.63</v>
          </cell>
          <cell r="CN19">
            <v>156516.78</v>
          </cell>
          <cell r="CO19">
            <v>126927.53</v>
          </cell>
          <cell r="CP19">
            <v>138692.70000000001</v>
          </cell>
          <cell r="CQ19">
            <v>123801.2</v>
          </cell>
          <cell r="CR19">
            <v>117676.45</v>
          </cell>
          <cell r="CS19">
            <v>119344.85</v>
          </cell>
          <cell r="CT19">
            <v>121371.73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J19">
            <v>21769458.710000001</v>
          </cell>
          <cell r="DK19">
            <v>1644676.74</v>
          </cell>
          <cell r="DL19">
            <v>1866232.72</v>
          </cell>
          <cell r="DM19">
            <v>2020437.99</v>
          </cell>
          <cell r="DN19">
            <v>2047530.37</v>
          </cell>
          <cell r="DO19">
            <v>2070173.37</v>
          </cell>
          <cell r="DP19">
            <v>1945665.41</v>
          </cell>
          <cell r="DQ19">
            <v>1846144.15</v>
          </cell>
          <cell r="DR19">
            <v>1831796.94</v>
          </cell>
          <cell r="DS19">
            <v>1677781.31</v>
          </cell>
          <cell r="DT19">
            <v>1619460.57</v>
          </cell>
          <cell r="DU19">
            <v>1598259.6</v>
          </cell>
          <cell r="DV19">
            <v>1601299.54</v>
          </cell>
          <cell r="DX19">
            <v>2174875.88</v>
          </cell>
          <cell r="DY19">
            <v>166176.22</v>
          </cell>
          <cell r="DZ19">
            <v>186293.82</v>
          </cell>
          <cell r="EA19">
            <v>230858.13</v>
          </cell>
          <cell r="EB19">
            <v>243252.9</v>
          </cell>
          <cell r="EC19">
            <v>205097.29</v>
          </cell>
          <cell r="ED19">
            <v>206991.28</v>
          </cell>
          <cell r="EE19">
            <v>184475.81</v>
          </cell>
          <cell r="EF19">
            <v>150597.67000000001</v>
          </cell>
          <cell r="EG19">
            <v>145197.19</v>
          </cell>
          <cell r="EH19">
            <v>145966.39000000001</v>
          </cell>
          <cell r="EI19">
            <v>160288.19</v>
          </cell>
          <cell r="EJ19">
            <v>149680.99</v>
          </cell>
          <cell r="EL19">
            <v>3168208.55</v>
          </cell>
          <cell r="EM19">
            <v>237739.61</v>
          </cell>
          <cell r="EN19">
            <v>312242.33</v>
          </cell>
          <cell r="EO19">
            <v>429461.08</v>
          </cell>
          <cell r="EP19">
            <v>411206.14</v>
          </cell>
          <cell r="EQ19">
            <v>340110.15</v>
          </cell>
          <cell r="ER19">
            <v>289949.99</v>
          </cell>
          <cell r="ES19">
            <v>254321.14</v>
          </cell>
          <cell r="ET19">
            <v>176364.36</v>
          </cell>
          <cell r="EU19">
            <v>200321.54</v>
          </cell>
          <cell r="EV19">
            <v>166216.26</v>
          </cell>
          <cell r="EW19">
            <v>180956.58</v>
          </cell>
          <cell r="EX19">
            <v>169319.37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B19">
            <v>5343084.43</v>
          </cell>
          <cell r="GC19">
            <v>403915.83</v>
          </cell>
          <cell r="GD19">
            <v>498536.15</v>
          </cell>
          <cell r="GE19">
            <v>660319.21</v>
          </cell>
          <cell r="GF19">
            <v>654459.04</v>
          </cell>
          <cell r="GG19">
            <v>545207.43999999994</v>
          </cell>
          <cell r="GH19">
            <v>496941.27</v>
          </cell>
          <cell r="GI19">
            <v>438796.95</v>
          </cell>
          <cell r="GJ19">
            <v>326962.03000000003</v>
          </cell>
          <cell r="GK19">
            <v>345518.73</v>
          </cell>
          <cell r="GL19">
            <v>312182.65000000002</v>
          </cell>
          <cell r="GM19">
            <v>341244.77</v>
          </cell>
          <cell r="GN19">
            <v>319000.36</v>
          </cell>
        </row>
        <row r="20">
          <cell r="A20" t="str">
            <v>Gross Profit</v>
          </cell>
          <cell r="B20">
            <v>57173377.980000004</v>
          </cell>
          <cell r="C20">
            <v>3855930.56</v>
          </cell>
          <cell r="D20">
            <v>4614496.2699999996</v>
          </cell>
          <cell r="E20">
            <v>6609696.140000008</v>
          </cell>
          <cell r="F20">
            <v>7787147.5100000016</v>
          </cell>
          <cell r="G20">
            <v>6240984.6100000031</v>
          </cell>
          <cell r="H20">
            <v>5436122.3699999992</v>
          </cell>
          <cell r="I20">
            <v>4495888.96</v>
          </cell>
          <cell r="J20">
            <v>3964524.24</v>
          </cell>
          <cell r="K20">
            <v>3545413.22</v>
          </cell>
          <cell r="L20">
            <v>3570672.38</v>
          </cell>
          <cell r="M20">
            <v>3523146.31</v>
          </cell>
          <cell r="N20">
            <v>3529355.41</v>
          </cell>
          <cell r="P20">
            <v>8058703.0999999996</v>
          </cell>
          <cell r="Q20">
            <v>687453.88</v>
          </cell>
          <cell r="R20">
            <v>570571.76</v>
          </cell>
          <cell r="S20">
            <v>1165764.5</v>
          </cell>
          <cell r="T20">
            <v>1326144.69</v>
          </cell>
          <cell r="U20">
            <v>986910.36</v>
          </cell>
          <cell r="V20">
            <v>839369.2</v>
          </cell>
          <cell r="W20">
            <v>604098.31999999995</v>
          </cell>
          <cell r="X20">
            <v>413205.17</v>
          </cell>
          <cell r="Y20">
            <v>366203.74</v>
          </cell>
          <cell r="Z20">
            <v>376211.55</v>
          </cell>
          <cell r="AA20">
            <v>371441.44</v>
          </cell>
          <cell r="AB20">
            <v>351328.49</v>
          </cell>
          <cell r="AD20">
            <v>50978364.68</v>
          </cell>
          <cell r="AE20">
            <v>3533151.64</v>
          </cell>
          <cell r="AF20">
            <v>4607137.2</v>
          </cell>
          <cell r="AG20">
            <v>6461357.2800000012</v>
          </cell>
          <cell r="AH20">
            <v>7231590.400000006</v>
          </cell>
          <cell r="AI20">
            <v>6084791.0599999968</v>
          </cell>
          <cell r="AJ20">
            <v>5487862.4299999997</v>
          </cell>
          <cell r="AK20">
            <v>3808007.63</v>
          </cell>
          <cell r="AL20">
            <v>3007252.62</v>
          </cell>
          <cell r="AM20">
            <v>2704316.41</v>
          </cell>
          <cell r="AN20">
            <v>2722217.2</v>
          </cell>
          <cell r="AO20">
            <v>2657202.02</v>
          </cell>
          <cell r="AP20">
            <v>2673478.79</v>
          </cell>
          <cell r="AR20">
            <v>23228087.199999996</v>
          </cell>
          <cell r="AS20">
            <v>1508227.09</v>
          </cell>
          <cell r="AT20">
            <v>2003582.64</v>
          </cell>
          <cell r="AU20">
            <v>2576463.85</v>
          </cell>
          <cell r="AV20">
            <v>2816635.6</v>
          </cell>
          <cell r="AW20">
            <v>2531703.67</v>
          </cell>
          <cell r="AX20">
            <v>2109493.2000000002</v>
          </cell>
          <cell r="AY20">
            <v>1871720.91</v>
          </cell>
          <cell r="AZ20">
            <v>1627932.28</v>
          </cell>
          <cell r="BA20">
            <v>1568326.67</v>
          </cell>
          <cell r="BB20">
            <v>1547036.78</v>
          </cell>
          <cell r="BC20">
            <v>1541007.58</v>
          </cell>
          <cell r="BD20">
            <v>1525956.93</v>
          </cell>
          <cell r="BF20">
            <v>10690194.020000003</v>
          </cell>
          <cell r="BG20">
            <v>717475.74</v>
          </cell>
          <cell r="BH20">
            <v>1041220.73</v>
          </cell>
          <cell r="BI20">
            <v>1367027.23</v>
          </cell>
          <cell r="BJ20">
            <v>1502461.36</v>
          </cell>
          <cell r="BK20">
            <v>1334104.04</v>
          </cell>
          <cell r="BL20">
            <v>1132911.1599999999</v>
          </cell>
          <cell r="BM20">
            <v>759521.070000001</v>
          </cell>
          <cell r="BN20">
            <v>672143.27</v>
          </cell>
          <cell r="BO20">
            <v>540362.30000000005</v>
          </cell>
          <cell r="BP20">
            <v>542477.68000000005</v>
          </cell>
          <cell r="BQ20">
            <v>537617.12</v>
          </cell>
          <cell r="BR20">
            <v>542872.31999999995</v>
          </cell>
          <cell r="BT20">
            <v>2214098.2599999998</v>
          </cell>
          <cell r="BU20">
            <v>151429.57</v>
          </cell>
          <cell r="BV20">
            <v>205044.57</v>
          </cell>
          <cell r="BW20">
            <v>297618.36</v>
          </cell>
          <cell r="BX20">
            <v>310947.61</v>
          </cell>
          <cell r="BY20">
            <v>237145.86</v>
          </cell>
          <cell r="BZ20">
            <v>235294.33</v>
          </cell>
          <cell r="CA20">
            <v>207750.81</v>
          </cell>
          <cell r="CB20">
            <v>112998.16</v>
          </cell>
          <cell r="CC20">
            <v>103804.92</v>
          </cell>
          <cell r="CD20">
            <v>123171.02</v>
          </cell>
          <cell r="CE20">
            <v>126919.98</v>
          </cell>
          <cell r="CF20">
            <v>101973.07</v>
          </cell>
          <cell r="CH20">
            <v>15552270.52</v>
          </cell>
          <cell r="CI20">
            <v>1218134.72</v>
          </cell>
          <cell r="CJ20">
            <v>1303062.56</v>
          </cell>
          <cell r="CK20">
            <v>1470146.41</v>
          </cell>
          <cell r="CL20">
            <v>1502635.25</v>
          </cell>
          <cell r="CM20">
            <v>1387220.61</v>
          </cell>
          <cell r="CN20">
            <v>1354992.31</v>
          </cell>
          <cell r="CO20">
            <v>1230695.47</v>
          </cell>
          <cell r="CP20">
            <v>1211216.46</v>
          </cell>
          <cell r="CQ20">
            <v>1151469.55</v>
          </cell>
          <cell r="CR20">
            <v>1136007.25</v>
          </cell>
          <cell r="CS20">
            <v>1130175.05</v>
          </cell>
          <cell r="CT20">
            <v>1456514.88</v>
          </cell>
          <cell r="CV20" t="str">
            <v>0</v>
          </cell>
          <cell r="CW20" t="str">
            <v>0</v>
          </cell>
          <cell r="CX20" t="str">
            <v>0</v>
          </cell>
          <cell r="CY20" t="str">
            <v>0</v>
          </cell>
          <cell r="CZ20" t="str">
            <v>0</v>
          </cell>
          <cell r="DA20" t="str">
            <v>0</v>
          </cell>
          <cell r="DB20" t="str">
            <v>0</v>
          </cell>
          <cell r="DC20" t="str">
            <v>0</v>
          </cell>
          <cell r="DD20" t="str">
            <v>0</v>
          </cell>
          <cell r="DE20" t="str">
            <v>0</v>
          </cell>
          <cell r="DF20" t="str">
            <v>0</v>
          </cell>
          <cell r="DG20" t="str">
            <v>0</v>
          </cell>
          <cell r="DH20" t="str">
            <v>0</v>
          </cell>
          <cell r="DJ20">
            <v>167895095.75999999</v>
          </cell>
          <cell r="DK20">
            <v>11671803.199999992</v>
          </cell>
          <cell r="DL20">
            <v>14345115.729999993</v>
          </cell>
          <cell r="DM20">
            <v>19948073.770000003</v>
          </cell>
          <cell r="DN20">
            <v>22477562.420000017</v>
          </cell>
          <cell r="DO20">
            <v>18802860.210000016</v>
          </cell>
          <cell r="DP20">
            <v>16596044.999999985</v>
          </cell>
          <cell r="DQ20">
            <v>12977683.169999998</v>
          </cell>
          <cell r="DR20">
            <v>11009272.200000001</v>
          </cell>
          <cell r="DS20">
            <v>9979896.8099999968</v>
          </cell>
          <cell r="DT20">
            <v>10017793.860000003</v>
          </cell>
          <cell r="DU20">
            <v>9887509.5000000019</v>
          </cell>
          <cell r="DV20">
            <v>10181479.890000001</v>
          </cell>
          <cell r="DX20">
            <v>32664720.199999999</v>
          </cell>
          <cell r="DY20">
            <v>2175161.7400000002</v>
          </cell>
          <cell r="DZ20">
            <v>2831680.56</v>
          </cell>
          <cell r="EA20">
            <v>3930967.98</v>
          </cell>
          <cell r="EB20">
            <v>4474975.49</v>
          </cell>
          <cell r="EC20">
            <v>3312830.68</v>
          </cell>
          <cell r="ED20">
            <v>3456289.23</v>
          </cell>
          <cell r="EE20">
            <v>2667151.61</v>
          </cell>
          <cell r="EF20">
            <v>2194100.16</v>
          </cell>
          <cell r="EG20">
            <v>1939949.48</v>
          </cell>
          <cell r="EH20">
            <v>1841717.49</v>
          </cell>
          <cell r="EI20">
            <v>1872825.05</v>
          </cell>
          <cell r="EJ20">
            <v>1967070.73</v>
          </cell>
          <cell r="EL20">
            <v>44297251.080000013</v>
          </cell>
          <cell r="EM20">
            <v>2807747.79</v>
          </cell>
          <cell r="EN20">
            <v>3561290.84</v>
          </cell>
          <cell r="EO20">
            <v>5566817.6799999997</v>
          </cell>
          <cell r="EP20">
            <v>7043589.200000003</v>
          </cell>
          <cell r="EQ20">
            <v>4795190.0199999996</v>
          </cell>
          <cell r="ER20">
            <v>4585862.4000000004</v>
          </cell>
          <cell r="ES20">
            <v>3307428.11</v>
          </cell>
          <cell r="ET20">
            <v>2788006.7</v>
          </cell>
          <cell r="EU20">
            <v>2535342.09</v>
          </cell>
          <cell r="EV20">
            <v>2442680.23</v>
          </cell>
          <cell r="EW20">
            <v>2461855.48</v>
          </cell>
          <cell r="EX20">
            <v>2401440.54</v>
          </cell>
          <cell r="EZ20">
            <v>1295801.68</v>
          </cell>
          <cell r="FA20">
            <v>105458.87</v>
          </cell>
          <cell r="FB20">
            <v>107251.14</v>
          </cell>
          <cell r="FC20">
            <v>127768.38</v>
          </cell>
          <cell r="FD20">
            <v>136747.75</v>
          </cell>
          <cell r="FE20">
            <v>120715.76</v>
          </cell>
          <cell r="FF20">
            <v>120730.41</v>
          </cell>
          <cell r="FG20">
            <v>105841.01</v>
          </cell>
          <cell r="FH20">
            <v>103287.72</v>
          </cell>
          <cell r="FI20">
            <v>99620.650000000052</v>
          </cell>
          <cell r="FJ20">
            <v>91597.71</v>
          </cell>
          <cell r="FK20">
            <v>85975.71</v>
          </cell>
          <cell r="FL20">
            <v>90806.57</v>
          </cell>
          <cell r="FN20" t="str">
            <v>0</v>
          </cell>
          <cell r="FO20" t="str">
            <v>0</v>
          </cell>
          <cell r="FP20" t="str">
            <v>0</v>
          </cell>
          <cell r="FQ20" t="str">
            <v>0</v>
          </cell>
          <cell r="FR20" t="str">
            <v>0</v>
          </cell>
          <cell r="FS20" t="str">
            <v>0</v>
          </cell>
          <cell r="FT20" t="str">
            <v>0</v>
          </cell>
          <cell r="FU20" t="str">
            <v>0</v>
          </cell>
          <cell r="FV20" t="str">
            <v>0</v>
          </cell>
          <cell r="FW20" t="str">
            <v>0</v>
          </cell>
          <cell r="FX20" t="str">
            <v>0</v>
          </cell>
          <cell r="FY20" t="str">
            <v>0</v>
          </cell>
          <cell r="FZ20" t="str">
            <v>0</v>
          </cell>
          <cell r="GB20">
            <v>78257772.959999979</v>
          </cell>
          <cell r="GC20">
            <v>5088368.4000000004</v>
          </cell>
          <cell r="GD20">
            <v>6500222.5399999991</v>
          </cell>
          <cell r="GE20">
            <v>9625554.0399999991</v>
          </cell>
          <cell r="GF20">
            <v>11655312.439999998</v>
          </cell>
          <cell r="GG20">
            <v>8228736.4599999972</v>
          </cell>
          <cell r="GH20">
            <v>8162882.0399999917</v>
          </cell>
          <cell r="GI20">
            <v>6080420.7299999967</v>
          </cell>
          <cell r="GJ20">
            <v>5085394.58</v>
          </cell>
          <cell r="GK20">
            <v>4574912.22</v>
          </cell>
          <cell r="GL20">
            <v>4375995.43</v>
          </cell>
          <cell r="GM20">
            <v>4420656.24</v>
          </cell>
          <cell r="GN20">
            <v>4459317.84</v>
          </cell>
        </row>
        <row r="21">
          <cell r="A21" t="str">
            <v>Direct Expenses</v>
          </cell>
          <cell r="B21">
            <v>10120266.369999999</v>
          </cell>
          <cell r="C21">
            <v>871175.95</v>
          </cell>
          <cell r="D21">
            <v>857234.38</v>
          </cell>
          <cell r="E21">
            <v>883685.84</v>
          </cell>
          <cell r="F21">
            <v>882458.02</v>
          </cell>
          <cell r="G21">
            <v>810258.01</v>
          </cell>
          <cell r="H21">
            <v>870614.9</v>
          </cell>
          <cell r="I21">
            <v>908181.07</v>
          </cell>
          <cell r="J21">
            <v>800563.71</v>
          </cell>
          <cell r="K21">
            <v>820521.81</v>
          </cell>
          <cell r="L21">
            <v>815211.15</v>
          </cell>
          <cell r="M21">
            <v>806427.12</v>
          </cell>
          <cell r="N21">
            <v>793934.41</v>
          </cell>
          <cell r="P21">
            <v>1636680.33</v>
          </cell>
          <cell r="Q21">
            <v>144202.97</v>
          </cell>
          <cell r="R21">
            <v>141445.56</v>
          </cell>
          <cell r="S21">
            <v>150784.01</v>
          </cell>
          <cell r="T21">
            <v>145548.48000000001</v>
          </cell>
          <cell r="U21">
            <v>141035.53</v>
          </cell>
          <cell r="V21">
            <v>148250.09</v>
          </cell>
          <cell r="W21">
            <v>130965.84</v>
          </cell>
          <cell r="X21">
            <v>121587.24</v>
          </cell>
          <cell r="Y21">
            <v>130460.39</v>
          </cell>
          <cell r="Z21">
            <v>125091.96</v>
          </cell>
          <cell r="AA21">
            <v>129922.9</v>
          </cell>
          <cell r="AB21">
            <v>127385.36</v>
          </cell>
          <cell r="AD21">
            <v>7445208.2599999998</v>
          </cell>
          <cell r="AE21">
            <v>645713.69999999995</v>
          </cell>
          <cell r="AF21">
            <v>609328.5</v>
          </cell>
          <cell r="AG21">
            <v>650428.85</v>
          </cell>
          <cell r="AH21">
            <v>612020.84</v>
          </cell>
          <cell r="AI21">
            <v>591536.49</v>
          </cell>
          <cell r="AJ21">
            <v>644651.28</v>
          </cell>
          <cell r="AK21">
            <v>619206.78</v>
          </cell>
          <cell r="AL21">
            <v>608034.86</v>
          </cell>
          <cell r="AM21">
            <v>618127.71</v>
          </cell>
          <cell r="AN21">
            <v>614754.06000000006</v>
          </cell>
          <cell r="AO21">
            <v>615247.61</v>
          </cell>
          <cell r="AP21">
            <v>616157.57999999996</v>
          </cell>
          <cell r="AR21">
            <v>5262171.6100000003</v>
          </cell>
          <cell r="AS21">
            <v>444430.96</v>
          </cell>
          <cell r="AT21">
            <v>434559.69</v>
          </cell>
          <cell r="AU21">
            <v>459065.77</v>
          </cell>
          <cell r="AV21">
            <v>435635.28</v>
          </cell>
          <cell r="AW21">
            <v>425521.27</v>
          </cell>
          <cell r="AX21">
            <v>458826.86</v>
          </cell>
          <cell r="AY21">
            <v>442181.11</v>
          </cell>
          <cell r="AZ21">
            <v>423991.75</v>
          </cell>
          <cell r="BA21">
            <v>434279.34</v>
          </cell>
          <cell r="BB21">
            <v>440633.37</v>
          </cell>
          <cell r="BC21">
            <v>432043.82</v>
          </cell>
          <cell r="BD21">
            <v>431002.39</v>
          </cell>
          <cell r="BF21">
            <v>1748530.27</v>
          </cell>
          <cell r="BG21">
            <v>153507.25</v>
          </cell>
          <cell r="BH21">
            <v>142606.48000000001</v>
          </cell>
          <cell r="BI21">
            <v>151231.14000000001</v>
          </cell>
          <cell r="BJ21">
            <v>147404.34</v>
          </cell>
          <cell r="BK21">
            <v>141068.32</v>
          </cell>
          <cell r="BL21">
            <v>151196.16</v>
          </cell>
          <cell r="BM21">
            <v>146082.94</v>
          </cell>
          <cell r="BN21">
            <v>140298.47</v>
          </cell>
          <cell r="BO21">
            <v>144768.56</v>
          </cell>
          <cell r="BP21">
            <v>144015.04999999999</v>
          </cell>
          <cell r="BQ21">
            <v>143315.1</v>
          </cell>
          <cell r="BR21">
            <v>143036.46</v>
          </cell>
          <cell r="BT21">
            <v>488190.69</v>
          </cell>
          <cell r="BU21">
            <v>43462.38</v>
          </cell>
          <cell r="BV21">
            <v>41520.61</v>
          </cell>
          <cell r="BW21">
            <v>44194.8</v>
          </cell>
          <cell r="BX21">
            <v>41685.599999999999</v>
          </cell>
          <cell r="BY21">
            <v>40078.46</v>
          </cell>
          <cell r="BZ21">
            <v>43877.120000000003</v>
          </cell>
          <cell r="CA21">
            <v>39208.410000000003</v>
          </cell>
          <cell r="CB21">
            <v>37994.58</v>
          </cell>
          <cell r="CC21">
            <v>39016.5</v>
          </cell>
          <cell r="CD21">
            <v>39025.57</v>
          </cell>
          <cell r="CE21">
            <v>39133.550000000003</v>
          </cell>
          <cell r="CF21">
            <v>38993.11</v>
          </cell>
          <cell r="CH21">
            <v>3847099.54</v>
          </cell>
          <cell r="CI21">
            <v>340861.68</v>
          </cell>
          <cell r="CJ21">
            <v>327977.65000000002</v>
          </cell>
          <cell r="CK21">
            <v>345811.09</v>
          </cell>
          <cell r="CL21">
            <v>327035.92</v>
          </cell>
          <cell r="CM21">
            <v>314263.84999999998</v>
          </cell>
          <cell r="CN21">
            <v>343296.9</v>
          </cell>
          <cell r="CO21">
            <v>308740.53000000003</v>
          </cell>
          <cell r="CP21">
            <v>300308.84000000003</v>
          </cell>
          <cell r="CQ21">
            <v>302123.32</v>
          </cell>
          <cell r="CR21">
            <v>318599.96999999997</v>
          </cell>
          <cell r="CS21">
            <v>301414.14</v>
          </cell>
          <cell r="CT21">
            <v>316665.65000000002</v>
          </cell>
          <cell r="CV21">
            <v>15482951.41</v>
          </cell>
          <cell r="CW21">
            <v>1400692.88</v>
          </cell>
          <cell r="CX21">
            <v>1345397.33</v>
          </cell>
          <cell r="CY21">
            <v>1370094.3</v>
          </cell>
          <cell r="CZ21">
            <v>1364399.98</v>
          </cell>
          <cell r="DA21">
            <v>1334518.23</v>
          </cell>
          <cell r="DB21">
            <v>1491726.58</v>
          </cell>
          <cell r="DC21">
            <v>1163222.25</v>
          </cell>
          <cell r="DD21">
            <v>1207581.1000000001</v>
          </cell>
          <cell r="DE21">
            <v>1237813.33</v>
          </cell>
          <cell r="DF21">
            <v>1196945.33</v>
          </cell>
          <cell r="DG21">
            <v>1188814.33</v>
          </cell>
          <cell r="DH21">
            <v>1181745.77</v>
          </cell>
          <cell r="DJ21">
            <v>46031098.479999997</v>
          </cell>
          <cell r="DK21">
            <v>4044047.77</v>
          </cell>
          <cell r="DL21">
            <v>3900070.2</v>
          </cell>
          <cell r="DM21">
            <v>4055295.8</v>
          </cell>
          <cell r="DN21">
            <v>3956188.46</v>
          </cell>
          <cell r="DO21">
            <v>3798280.16</v>
          </cell>
          <cell r="DP21">
            <v>4152439.89</v>
          </cell>
          <cell r="DQ21">
            <v>3757788.93</v>
          </cell>
          <cell r="DR21">
            <v>3640360.55</v>
          </cell>
          <cell r="DS21">
            <v>3727110.96</v>
          </cell>
          <cell r="DT21">
            <v>3694276.46</v>
          </cell>
          <cell r="DU21">
            <v>3656318.57</v>
          </cell>
          <cell r="DV21">
            <v>3648920.73</v>
          </cell>
          <cell r="DX21">
            <v>6234319.8799999999</v>
          </cell>
          <cell r="DY21">
            <v>547237.4</v>
          </cell>
          <cell r="DZ21">
            <v>497928.74</v>
          </cell>
          <cell r="EA21">
            <v>514264.63</v>
          </cell>
          <cell r="EB21">
            <v>502500.37</v>
          </cell>
          <cell r="EC21">
            <v>493965.95</v>
          </cell>
          <cell r="ED21">
            <v>545723.56000000006</v>
          </cell>
          <cell r="EE21">
            <v>525904.75</v>
          </cell>
          <cell r="EF21">
            <v>507971.26</v>
          </cell>
          <cell r="EG21">
            <v>525237.91</v>
          </cell>
          <cell r="EH21">
            <v>524429.55000000005</v>
          </cell>
          <cell r="EI21">
            <v>528978.37</v>
          </cell>
          <cell r="EJ21">
            <v>520177.39</v>
          </cell>
          <cell r="EL21">
            <v>7714887.2700000005</v>
          </cell>
          <cell r="EM21">
            <v>668469.02</v>
          </cell>
          <cell r="EN21">
            <v>662475.26</v>
          </cell>
          <cell r="EO21">
            <v>701496.54</v>
          </cell>
          <cell r="EP21">
            <v>662580.03</v>
          </cell>
          <cell r="EQ21">
            <v>656354.47</v>
          </cell>
          <cell r="ER21">
            <v>655559.55000000005</v>
          </cell>
          <cell r="ES21">
            <v>625393.86</v>
          </cell>
          <cell r="ET21">
            <v>612099.98</v>
          </cell>
          <cell r="EU21">
            <v>610972.78</v>
          </cell>
          <cell r="EV21">
            <v>614105.59</v>
          </cell>
          <cell r="EW21">
            <v>612813.99</v>
          </cell>
          <cell r="EX21">
            <v>632566.19999999995</v>
          </cell>
          <cell r="EZ21">
            <v>259513.5</v>
          </cell>
          <cell r="FA21">
            <v>22862.99</v>
          </cell>
          <cell r="FB21">
            <v>20944.86</v>
          </cell>
          <cell r="FC21">
            <v>24052.92</v>
          </cell>
          <cell r="FD21">
            <v>22457.51</v>
          </cell>
          <cell r="FE21">
            <v>21892.7</v>
          </cell>
          <cell r="FF21">
            <v>22599.01</v>
          </cell>
          <cell r="FG21">
            <v>21391.05</v>
          </cell>
          <cell r="FH21">
            <v>20915.849999999999</v>
          </cell>
          <cell r="FI21">
            <v>20689.72</v>
          </cell>
          <cell r="FJ21">
            <v>20329.45</v>
          </cell>
          <cell r="FK21">
            <v>20689.72</v>
          </cell>
          <cell r="FL21">
            <v>20687.72</v>
          </cell>
          <cell r="FN21">
            <v>8224719.709999999</v>
          </cell>
          <cell r="FO21">
            <v>672205.06</v>
          </cell>
          <cell r="FP21">
            <v>667231.12</v>
          </cell>
          <cell r="FQ21">
            <v>803197.58</v>
          </cell>
          <cell r="FR21">
            <v>730524.68</v>
          </cell>
          <cell r="FS21">
            <v>719605.6</v>
          </cell>
          <cell r="FT21">
            <v>749891.08</v>
          </cell>
          <cell r="FU21">
            <v>689974.12</v>
          </cell>
          <cell r="FV21">
            <v>663607.64</v>
          </cell>
          <cell r="FW21">
            <v>662482.39</v>
          </cell>
          <cell r="FX21">
            <v>629140.05000000005</v>
          </cell>
          <cell r="FY21">
            <v>605396.47999999998</v>
          </cell>
          <cell r="FZ21">
            <v>631463.91</v>
          </cell>
          <cell r="GB21">
            <v>22433440.359999999</v>
          </cell>
          <cell r="GC21">
            <v>1910774.47</v>
          </cell>
          <cell r="GD21">
            <v>1848579.98</v>
          </cell>
          <cell r="GE21">
            <v>2043011.67</v>
          </cell>
          <cell r="GF21">
            <v>1918062.59</v>
          </cell>
          <cell r="GG21">
            <v>1891818.72</v>
          </cell>
          <cell r="GH21">
            <v>1973773.2</v>
          </cell>
          <cell r="GI21">
            <v>1862663.78</v>
          </cell>
          <cell r="GJ21">
            <v>1804594.73</v>
          </cell>
          <cell r="GK21">
            <v>1819382.8</v>
          </cell>
          <cell r="GL21">
            <v>1788004.64</v>
          </cell>
          <cell r="GM21">
            <v>1767878.56</v>
          </cell>
          <cell r="GN21">
            <v>1804895.22</v>
          </cell>
        </row>
        <row r="22">
          <cell r="A22" t="str">
            <v>A&amp;G-Administrative expense transferred- - Admin &amp; General Exp 9220-09341</v>
          </cell>
          <cell r="B22">
            <v>5278138.12</v>
          </cell>
          <cell r="C22">
            <v>477496.2</v>
          </cell>
          <cell r="D22">
            <v>458645.95</v>
          </cell>
          <cell r="E22">
            <v>467065.15</v>
          </cell>
          <cell r="F22">
            <v>465123.95</v>
          </cell>
          <cell r="G22">
            <v>454937.26</v>
          </cell>
          <cell r="H22">
            <v>508529.59</v>
          </cell>
          <cell r="I22">
            <v>396542.47</v>
          </cell>
          <cell r="J22">
            <v>411664.4</v>
          </cell>
          <cell r="K22">
            <v>421970.56</v>
          </cell>
          <cell r="L22">
            <v>408038.66</v>
          </cell>
          <cell r="M22">
            <v>405266.8</v>
          </cell>
          <cell r="N22">
            <v>402857.13</v>
          </cell>
          <cell r="P22">
            <v>754019.73</v>
          </cell>
          <cell r="Q22">
            <v>68213.740000000005</v>
          </cell>
          <cell r="R22">
            <v>65520.85</v>
          </cell>
          <cell r="S22">
            <v>66723.59</v>
          </cell>
          <cell r="T22">
            <v>66446.28</v>
          </cell>
          <cell r="U22">
            <v>64991.040000000001</v>
          </cell>
          <cell r="V22">
            <v>72647.08</v>
          </cell>
          <cell r="W22">
            <v>56648.92</v>
          </cell>
          <cell r="X22">
            <v>58809.2</v>
          </cell>
          <cell r="Y22">
            <v>60281.51</v>
          </cell>
          <cell r="Z22">
            <v>58291.24</v>
          </cell>
          <cell r="AA22">
            <v>57895.26</v>
          </cell>
          <cell r="AB22">
            <v>57551.02</v>
          </cell>
          <cell r="AD22">
            <v>4363095.71</v>
          </cell>
          <cell r="AE22">
            <v>394715.25</v>
          </cell>
          <cell r="AF22">
            <v>379132.97</v>
          </cell>
          <cell r="AG22">
            <v>386092.57</v>
          </cell>
          <cell r="AH22">
            <v>384487.92</v>
          </cell>
          <cell r="AI22">
            <v>376067.24</v>
          </cell>
          <cell r="AJ22">
            <v>420368.55</v>
          </cell>
          <cell r="AK22">
            <v>327796.03000000003</v>
          </cell>
          <cell r="AL22">
            <v>340296.35</v>
          </cell>
          <cell r="AM22">
            <v>348815.8</v>
          </cell>
          <cell r="AN22">
            <v>337299.19</v>
          </cell>
          <cell r="AO22">
            <v>335007.88</v>
          </cell>
          <cell r="AP22">
            <v>333015.96000000002</v>
          </cell>
          <cell r="AR22">
            <v>2184644.4500000002</v>
          </cell>
          <cell r="AS22">
            <v>197637.77</v>
          </cell>
          <cell r="AT22">
            <v>189835.56</v>
          </cell>
          <cell r="AU22">
            <v>193320.31</v>
          </cell>
          <cell r="AV22">
            <v>192516.84</v>
          </cell>
          <cell r="AW22">
            <v>188300.52</v>
          </cell>
          <cell r="AX22">
            <v>210482.62</v>
          </cell>
          <cell r="AY22">
            <v>164130.66</v>
          </cell>
          <cell r="AZ22">
            <v>170389.69</v>
          </cell>
          <cell r="BA22">
            <v>174655.46</v>
          </cell>
          <cell r="BB22">
            <v>168888.99</v>
          </cell>
          <cell r="BC22">
            <v>167741.70000000001</v>
          </cell>
          <cell r="BD22">
            <v>166744.32999999999</v>
          </cell>
          <cell r="BF22">
            <v>819048.13</v>
          </cell>
          <cell r="BG22">
            <v>74096.649999999994</v>
          </cell>
          <cell r="BH22">
            <v>71171.520000000004</v>
          </cell>
          <cell r="BI22">
            <v>72477.990000000005</v>
          </cell>
          <cell r="BJ22">
            <v>72176.759999999995</v>
          </cell>
          <cell r="BK22">
            <v>70596.009999999995</v>
          </cell>
          <cell r="BL22">
            <v>78912.34</v>
          </cell>
          <cell r="BM22">
            <v>61534.46</v>
          </cell>
          <cell r="BN22">
            <v>63881.04</v>
          </cell>
          <cell r="BO22">
            <v>65480.32</v>
          </cell>
          <cell r="BP22">
            <v>63318.41</v>
          </cell>
          <cell r="BQ22">
            <v>62888.28</v>
          </cell>
          <cell r="BR22">
            <v>62514.35</v>
          </cell>
          <cell r="BT22">
            <v>187343.7</v>
          </cell>
          <cell r="BU22">
            <v>16948.38</v>
          </cell>
          <cell r="BV22">
            <v>16279.31</v>
          </cell>
          <cell r="BW22">
            <v>16578.14</v>
          </cell>
          <cell r="BX22">
            <v>16509.240000000002</v>
          </cell>
          <cell r="BY22">
            <v>16147.67</v>
          </cell>
          <cell r="BZ22">
            <v>18049.89</v>
          </cell>
          <cell r="CA22">
            <v>14074.99</v>
          </cell>
          <cell r="CB22">
            <v>14611.73</v>
          </cell>
          <cell r="CC22">
            <v>14977.54</v>
          </cell>
          <cell r="CD22">
            <v>14483.04</v>
          </cell>
          <cell r="CE22">
            <v>14384.65</v>
          </cell>
          <cell r="CF22">
            <v>14299.12</v>
          </cell>
          <cell r="CH22">
            <v>1896661.54</v>
          </cell>
          <cell r="CI22">
            <v>171584.88</v>
          </cell>
          <cell r="CJ22">
            <v>164811.17000000001</v>
          </cell>
          <cell r="CK22">
            <v>167836.55</v>
          </cell>
          <cell r="CL22">
            <v>167139</v>
          </cell>
          <cell r="CM22">
            <v>163478.48000000001</v>
          </cell>
          <cell r="CN22">
            <v>182736.51</v>
          </cell>
          <cell r="CO22">
            <v>142494.73000000001</v>
          </cell>
          <cell r="CP22">
            <v>147928.68</v>
          </cell>
          <cell r="CQ22">
            <v>151632.13</v>
          </cell>
          <cell r="CR22">
            <v>146625.79999999999</v>
          </cell>
          <cell r="CS22">
            <v>145629.75</v>
          </cell>
          <cell r="CT22">
            <v>144763.85999999999</v>
          </cell>
          <cell r="CV22">
            <v>-15482951.41</v>
          </cell>
          <cell r="CW22">
            <v>-1400692.88</v>
          </cell>
          <cell r="CX22">
            <v>-1345397.33</v>
          </cell>
          <cell r="CY22">
            <v>-1370094.3</v>
          </cell>
          <cell r="CZ22">
            <v>-1364399.98</v>
          </cell>
          <cell r="DA22">
            <v>-1334518.23</v>
          </cell>
          <cell r="DB22">
            <v>-1491726.58</v>
          </cell>
          <cell r="DC22">
            <v>-1163222.25</v>
          </cell>
          <cell r="DD22">
            <v>-1207581.1000000001</v>
          </cell>
          <cell r="DE22">
            <v>-1237813.33</v>
          </cell>
          <cell r="DF22">
            <v>-1196945.33</v>
          </cell>
          <cell r="DG22">
            <v>-1188814.33</v>
          </cell>
          <cell r="DH22">
            <v>-1181745.77</v>
          </cell>
          <cell r="DJ22">
            <v>-3.0000000377185643E-2</v>
          </cell>
          <cell r="DK22">
            <v>-9.9999997764825821E-3</v>
          </cell>
          <cell r="DL22">
            <v>0</v>
          </cell>
          <cell r="DM22">
            <v>0</v>
          </cell>
          <cell r="DN22">
            <v>9.9999998928979039E-3</v>
          </cell>
          <cell r="DO22">
            <v>-9.9999998928979039E-3</v>
          </cell>
          <cell r="DP22">
            <v>0</v>
          </cell>
          <cell r="DQ22">
            <v>9.9999998928979039E-3</v>
          </cell>
          <cell r="DR22">
            <v>-1.0000000125728548E-2</v>
          </cell>
          <cell r="DS22">
            <v>-1.0000000125728548E-2</v>
          </cell>
          <cell r="DT22">
            <v>-1.1641532182693481E-10</v>
          </cell>
          <cell r="DU22">
            <v>-1.0000000125728548E-2</v>
          </cell>
          <cell r="DV22">
            <v>0</v>
          </cell>
          <cell r="DX22">
            <v>3474944.1</v>
          </cell>
          <cell r="DY22">
            <v>284006.65000000002</v>
          </cell>
          <cell r="DZ22">
            <v>281905.14</v>
          </cell>
          <cell r="EA22">
            <v>339350.98</v>
          </cell>
          <cell r="EB22">
            <v>308646.68</v>
          </cell>
          <cell r="EC22">
            <v>304033.38</v>
          </cell>
          <cell r="ED22">
            <v>316828.96999999997</v>
          </cell>
          <cell r="EE22">
            <v>291514.07</v>
          </cell>
          <cell r="EF22">
            <v>280374.24</v>
          </cell>
          <cell r="EG22">
            <v>279898.81</v>
          </cell>
          <cell r="EH22">
            <v>265811.65999999997</v>
          </cell>
          <cell r="EI22">
            <v>255780.02</v>
          </cell>
          <cell r="EJ22">
            <v>266793.5</v>
          </cell>
          <cell r="EL22">
            <v>4568550.99</v>
          </cell>
          <cell r="EM22">
            <v>373281.03</v>
          </cell>
          <cell r="EN22">
            <v>370585.06</v>
          </cell>
          <cell r="EO22">
            <v>446392.44</v>
          </cell>
          <cell r="EP22">
            <v>405958.22</v>
          </cell>
          <cell r="EQ22">
            <v>399909.55</v>
          </cell>
          <cell r="ER22">
            <v>416607.95</v>
          </cell>
          <cell r="ES22">
            <v>383312.56</v>
          </cell>
          <cell r="ET22">
            <v>368486.3</v>
          </cell>
          <cell r="EU22">
            <v>367979.83</v>
          </cell>
          <cell r="EV22">
            <v>349387.99</v>
          </cell>
          <cell r="EW22">
            <v>336102.23</v>
          </cell>
          <cell r="EX22">
            <v>350547.83</v>
          </cell>
          <cell r="EZ22">
            <v>181224.62</v>
          </cell>
          <cell r="FA22">
            <v>14917.39</v>
          </cell>
          <cell r="FB22">
            <v>14740.91</v>
          </cell>
          <cell r="FC22">
            <v>17454.16</v>
          </cell>
          <cell r="FD22">
            <v>15919.78</v>
          </cell>
          <cell r="FE22">
            <v>15662.68</v>
          </cell>
          <cell r="FF22">
            <v>16454.150000000001</v>
          </cell>
          <cell r="FG22">
            <v>15147.49</v>
          </cell>
          <cell r="FH22">
            <v>14747.11</v>
          </cell>
          <cell r="FI22">
            <v>14603.75</v>
          </cell>
          <cell r="FJ22">
            <v>13940.39</v>
          </cell>
          <cell r="FK22">
            <v>13514.23</v>
          </cell>
          <cell r="FL22">
            <v>14122.58</v>
          </cell>
          <cell r="FN22">
            <v>-8224719.709999999</v>
          </cell>
          <cell r="FO22">
            <v>-672205.06</v>
          </cell>
          <cell r="FP22">
            <v>-667231.12</v>
          </cell>
          <cell r="FQ22">
            <v>-803197.58</v>
          </cell>
          <cell r="FR22">
            <v>-730524.68</v>
          </cell>
          <cell r="FS22">
            <v>-719605.6</v>
          </cell>
          <cell r="FT22">
            <v>-749891.08</v>
          </cell>
          <cell r="FU22">
            <v>-689974.12</v>
          </cell>
          <cell r="FV22">
            <v>-663607.64</v>
          </cell>
          <cell r="FW22">
            <v>-662482.39</v>
          </cell>
          <cell r="FX22">
            <v>-629140.05000000005</v>
          </cell>
          <cell r="FY22">
            <v>-605396.47999999998</v>
          </cell>
          <cell r="FZ22">
            <v>-631463.91</v>
          </cell>
          <cell r="GB22">
            <v>3.4924596548080444E-10</v>
          </cell>
          <cell r="GC22">
            <v>9.9999998928979039E-3</v>
          </cell>
          <cell r="GD22">
            <v>-1.0000000009313226E-2</v>
          </cell>
          <cell r="GE22">
            <v>1.1641532182693481E-10</v>
          </cell>
          <cell r="GF22">
            <v>0</v>
          </cell>
          <cell r="GG22">
            <v>1.0000000242143869E-2</v>
          </cell>
          <cell r="GH22">
            <v>-9.9999998928979039E-3</v>
          </cell>
          <cell r="GI22">
            <v>0</v>
          </cell>
          <cell r="GJ22">
            <v>1.0000000009313226E-2</v>
          </cell>
          <cell r="GK22">
            <v>0</v>
          </cell>
          <cell r="GL22">
            <v>-1.0000000009313226E-2</v>
          </cell>
          <cell r="GM22">
            <v>0</v>
          </cell>
          <cell r="GN22">
            <v>0</v>
          </cell>
        </row>
        <row r="23">
          <cell r="A23" t="str">
            <v>Division G&amp;A Expense Billings</v>
          </cell>
          <cell r="B23">
            <v>5278138.12</v>
          </cell>
          <cell r="C23">
            <v>477496.2</v>
          </cell>
          <cell r="D23">
            <v>458645.95</v>
          </cell>
          <cell r="E23">
            <v>467065.15</v>
          </cell>
          <cell r="F23">
            <v>465123.95</v>
          </cell>
          <cell r="G23">
            <v>454937.26</v>
          </cell>
          <cell r="H23">
            <v>508529.59</v>
          </cell>
          <cell r="I23">
            <v>396542.47</v>
          </cell>
          <cell r="J23">
            <v>411664.4</v>
          </cell>
          <cell r="K23">
            <v>421970.56</v>
          </cell>
          <cell r="L23">
            <v>408038.66</v>
          </cell>
          <cell r="M23">
            <v>405266.8</v>
          </cell>
          <cell r="N23">
            <v>402857.13</v>
          </cell>
          <cell r="P23">
            <v>754019.73</v>
          </cell>
          <cell r="Q23">
            <v>68213.740000000005</v>
          </cell>
          <cell r="R23">
            <v>65520.85</v>
          </cell>
          <cell r="S23">
            <v>66723.59</v>
          </cell>
          <cell r="T23">
            <v>66446.28</v>
          </cell>
          <cell r="U23">
            <v>64991.040000000001</v>
          </cell>
          <cell r="V23">
            <v>72647.08</v>
          </cell>
          <cell r="W23">
            <v>56648.92</v>
          </cell>
          <cell r="X23">
            <v>58809.2</v>
          </cell>
          <cell r="Y23">
            <v>60281.51</v>
          </cell>
          <cell r="Z23">
            <v>58291.24</v>
          </cell>
          <cell r="AA23">
            <v>57895.26</v>
          </cell>
          <cell r="AB23">
            <v>57551.02</v>
          </cell>
          <cell r="AD23">
            <v>4363095.71</v>
          </cell>
          <cell r="AE23">
            <v>394715.25</v>
          </cell>
          <cell r="AF23">
            <v>379132.97</v>
          </cell>
          <cell r="AG23">
            <v>386092.57</v>
          </cell>
          <cell r="AH23">
            <v>384487.92</v>
          </cell>
          <cell r="AI23">
            <v>376067.24</v>
          </cell>
          <cell r="AJ23">
            <v>420368.55</v>
          </cell>
          <cell r="AK23">
            <v>327796.03000000003</v>
          </cell>
          <cell r="AL23">
            <v>340296.35</v>
          </cell>
          <cell r="AM23">
            <v>348815.8</v>
          </cell>
          <cell r="AN23">
            <v>337299.19</v>
          </cell>
          <cell r="AO23">
            <v>335007.88</v>
          </cell>
          <cell r="AP23">
            <v>333015.96000000002</v>
          </cell>
          <cell r="AR23">
            <v>2184644.4500000002</v>
          </cell>
          <cell r="AS23">
            <v>197637.77</v>
          </cell>
          <cell r="AT23">
            <v>189835.56</v>
          </cell>
          <cell r="AU23">
            <v>193320.31</v>
          </cell>
          <cell r="AV23">
            <v>192516.84</v>
          </cell>
          <cell r="AW23">
            <v>188300.52</v>
          </cell>
          <cell r="AX23">
            <v>210482.62</v>
          </cell>
          <cell r="AY23">
            <v>164130.66</v>
          </cell>
          <cell r="AZ23">
            <v>170389.69</v>
          </cell>
          <cell r="BA23">
            <v>174655.46</v>
          </cell>
          <cell r="BB23">
            <v>168888.99</v>
          </cell>
          <cell r="BC23">
            <v>167741.70000000001</v>
          </cell>
          <cell r="BD23">
            <v>166744.32999999999</v>
          </cell>
          <cell r="BF23">
            <v>819048.13</v>
          </cell>
          <cell r="BG23">
            <v>74096.649999999994</v>
          </cell>
          <cell r="BH23">
            <v>71171.520000000004</v>
          </cell>
          <cell r="BI23">
            <v>72477.990000000005</v>
          </cell>
          <cell r="BJ23">
            <v>72176.759999999995</v>
          </cell>
          <cell r="BK23">
            <v>70596.009999999995</v>
          </cell>
          <cell r="BL23">
            <v>78912.34</v>
          </cell>
          <cell r="BM23">
            <v>61534.46</v>
          </cell>
          <cell r="BN23">
            <v>63881.04</v>
          </cell>
          <cell r="BO23">
            <v>65480.32</v>
          </cell>
          <cell r="BP23">
            <v>63318.41</v>
          </cell>
          <cell r="BQ23">
            <v>62888.28</v>
          </cell>
          <cell r="BR23">
            <v>62514.35</v>
          </cell>
          <cell r="BT23">
            <v>187343.7</v>
          </cell>
          <cell r="BU23">
            <v>16948.38</v>
          </cell>
          <cell r="BV23">
            <v>16279.31</v>
          </cell>
          <cell r="BW23">
            <v>16578.14</v>
          </cell>
          <cell r="BX23">
            <v>16509.240000000002</v>
          </cell>
          <cell r="BY23">
            <v>16147.67</v>
          </cell>
          <cell r="BZ23">
            <v>18049.89</v>
          </cell>
          <cell r="CA23">
            <v>14074.99</v>
          </cell>
          <cell r="CB23">
            <v>14611.73</v>
          </cell>
          <cell r="CC23">
            <v>14977.54</v>
          </cell>
          <cell r="CD23">
            <v>14483.04</v>
          </cell>
          <cell r="CE23">
            <v>14384.65</v>
          </cell>
          <cell r="CF23">
            <v>14299.12</v>
          </cell>
          <cell r="CH23">
            <v>1896661.54</v>
          </cell>
          <cell r="CI23">
            <v>171584.88</v>
          </cell>
          <cell r="CJ23">
            <v>164811.17000000001</v>
          </cell>
          <cell r="CK23">
            <v>167836.55</v>
          </cell>
          <cell r="CL23">
            <v>167139</v>
          </cell>
          <cell r="CM23">
            <v>163478.48000000001</v>
          </cell>
          <cell r="CN23">
            <v>182736.51</v>
          </cell>
          <cell r="CO23">
            <v>142494.73000000001</v>
          </cell>
          <cell r="CP23">
            <v>147928.68</v>
          </cell>
          <cell r="CQ23">
            <v>151632.13</v>
          </cell>
          <cell r="CR23">
            <v>146625.79999999999</v>
          </cell>
          <cell r="CS23">
            <v>145629.75</v>
          </cell>
          <cell r="CT23">
            <v>144763.85999999999</v>
          </cell>
          <cell r="CV23">
            <v>-15482951.41</v>
          </cell>
          <cell r="CW23">
            <v>-1400692.88</v>
          </cell>
          <cell r="CX23">
            <v>-1345397.33</v>
          </cell>
          <cell r="CY23">
            <v>-1370094.3</v>
          </cell>
          <cell r="CZ23">
            <v>-1364399.98</v>
          </cell>
          <cell r="DA23">
            <v>-1334518.23</v>
          </cell>
          <cell r="DB23">
            <v>-1491726.58</v>
          </cell>
          <cell r="DC23">
            <v>-1163222.25</v>
          </cell>
          <cell r="DD23">
            <v>-1207581.1000000001</v>
          </cell>
          <cell r="DE23">
            <v>-1237813.33</v>
          </cell>
          <cell r="DF23">
            <v>-1196945.33</v>
          </cell>
          <cell r="DG23">
            <v>-1188814.33</v>
          </cell>
          <cell r="DH23">
            <v>-1181745.77</v>
          </cell>
          <cell r="DJ23">
            <v>-3.0000000377185643E-2</v>
          </cell>
          <cell r="DK23">
            <v>-9.9999997764825821E-3</v>
          </cell>
          <cell r="DL23">
            <v>0</v>
          </cell>
          <cell r="DM23">
            <v>0</v>
          </cell>
          <cell r="DN23">
            <v>9.9999998928979039E-3</v>
          </cell>
          <cell r="DO23">
            <v>-9.9999998928979039E-3</v>
          </cell>
          <cell r="DP23">
            <v>0</v>
          </cell>
          <cell r="DQ23">
            <v>9.9999998928979039E-3</v>
          </cell>
          <cell r="DR23">
            <v>-1.0000000125728548E-2</v>
          </cell>
          <cell r="DS23">
            <v>-1.0000000125728548E-2</v>
          </cell>
          <cell r="DT23">
            <v>-1.1641532182693481E-10</v>
          </cell>
          <cell r="DU23">
            <v>-1.0000000125728548E-2</v>
          </cell>
          <cell r="DV23">
            <v>0</v>
          </cell>
          <cell r="DX23">
            <v>3474944.1</v>
          </cell>
          <cell r="DY23">
            <v>284006.65000000002</v>
          </cell>
          <cell r="DZ23">
            <v>281905.14</v>
          </cell>
          <cell r="EA23">
            <v>339350.98</v>
          </cell>
          <cell r="EB23">
            <v>308646.68</v>
          </cell>
          <cell r="EC23">
            <v>304033.38</v>
          </cell>
          <cell r="ED23">
            <v>316828.96999999997</v>
          </cell>
          <cell r="EE23">
            <v>291514.07</v>
          </cell>
          <cell r="EF23">
            <v>280374.24</v>
          </cell>
          <cell r="EG23">
            <v>279898.81</v>
          </cell>
          <cell r="EH23">
            <v>265811.65999999997</v>
          </cell>
          <cell r="EI23">
            <v>255780.02</v>
          </cell>
          <cell r="EJ23">
            <v>266793.5</v>
          </cell>
          <cell r="EL23">
            <v>4568550.99</v>
          </cell>
          <cell r="EM23">
            <v>373281.03</v>
          </cell>
          <cell r="EN23">
            <v>370585.06</v>
          </cell>
          <cell r="EO23">
            <v>446392.44</v>
          </cell>
          <cell r="EP23">
            <v>405958.22</v>
          </cell>
          <cell r="EQ23">
            <v>399909.55</v>
          </cell>
          <cell r="ER23">
            <v>416607.95</v>
          </cell>
          <cell r="ES23">
            <v>383312.56</v>
          </cell>
          <cell r="ET23">
            <v>368486.3</v>
          </cell>
          <cell r="EU23">
            <v>367979.83</v>
          </cell>
          <cell r="EV23">
            <v>349387.99</v>
          </cell>
          <cell r="EW23">
            <v>336102.23</v>
          </cell>
          <cell r="EX23">
            <v>350547.83</v>
          </cell>
          <cell r="EZ23">
            <v>181224.62</v>
          </cell>
          <cell r="FA23">
            <v>14917.39</v>
          </cell>
          <cell r="FB23">
            <v>14740.91</v>
          </cell>
          <cell r="FC23">
            <v>17454.16</v>
          </cell>
          <cell r="FD23">
            <v>15919.78</v>
          </cell>
          <cell r="FE23">
            <v>15662.68</v>
          </cell>
          <cell r="FF23">
            <v>16454.150000000001</v>
          </cell>
          <cell r="FG23">
            <v>15147.49</v>
          </cell>
          <cell r="FH23">
            <v>14747.11</v>
          </cell>
          <cell r="FI23">
            <v>14603.75</v>
          </cell>
          <cell r="FJ23">
            <v>13940.39</v>
          </cell>
          <cell r="FK23">
            <v>13514.23</v>
          </cell>
          <cell r="FL23">
            <v>14122.58</v>
          </cell>
          <cell r="FN23">
            <v>-8224719.709999999</v>
          </cell>
          <cell r="FO23">
            <v>-672205.06</v>
          </cell>
          <cell r="FP23">
            <v>-667231.12</v>
          </cell>
          <cell r="FQ23">
            <v>-803197.58</v>
          </cell>
          <cell r="FR23">
            <v>-730524.68</v>
          </cell>
          <cell r="FS23">
            <v>-719605.6</v>
          </cell>
          <cell r="FT23">
            <v>-749891.08</v>
          </cell>
          <cell r="FU23">
            <v>-689974.12</v>
          </cell>
          <cell r="FV23">
            <v>-663607.64</v>
          </cell>
          <cell r="FW23">
            <v>-662482.39</v>
          </cell>
          <cell r="FX23">
            <v>-629140.05000000005</v>
          </cell>
          <cell r="FY23">
            <v>-605396.47999999998</v>
          </cell>
          <cell r="FZ23">
            <v>-631463.91</v>
          </cell>
          <cell r="GB23">
            <v>3.4924596548080444E-10</v>
          </cell>
          <cell r="GC23">
            <v>9.9999998928979039E-3</v>
          </cell>
          <cell r="GD23">
            <v>-1.0000000009313226E-2</v>
          </cell>
          <cell r="GE23">
            <v>1.1641532182693481E-10</v>
          </cell>
          <cell r="GF23">
            <v>0</v>
          </cell>
          <cell r="GG23">
            <v>1.0000000242143869E-2</v>
          </cell>
          <cell r="GH23">
            <v>-9.9999998928979039E-3</v>
          </cell>
          <cell r="GI23">
            <v>0</v>
          </cell>
          <cell r="GJ23">
            <v>1.0000000009313226E-2</v>
          </cell>
          <cell r="GK23">
            <v>0</v>
          </cell>
          <cell r="GL23">
            <v>-1.0000000009313226E-2</v>
          </cell>
          <cell r="GM23">
            <v>0</v>
          </cell>
          <cell r="GN23">
            <v>0</v>
          </cell>
        </row>
        <row r="24">
          <cell r="A24" t="str">
            <v>Share Services Billings</v>
          </cell>
          <cell r="B24">
            <v>11634197.810000002</v>
          </cell>
          <cell r="C24">
            <v>1052254.97</v>
          </cell>
          <cell r="D24">
            <v>981742.67</v>
          </cell>
          <cell r="E24">
            <v>1074861.8999999999</v>
          </cell>
          <cell r="F24">
            <v>1055443.77</v>
          </cell>
          <cell r="G24">
            <v>962079.87</v>
          </cell>
          <cell r="H24">
            <v>1080070.26</v>
          </cell>
          <cell r="I24">
            <v>901511.15</v>
          </cell>
          <cell r="J24">
            <v>926984.86</v>
          </cell>
          <cell r="K24">
            <v>911469.9</v>
          </cell>
          <cell r="L24">
            <v>902553.31</v>
          </cell>
          <cell r="M24">
            <v>887251.33</v>
          </cell>
          <cell r="N24">
            <v>897973.82</v>
          </cell>
          <cell r="P24">
            <v>1662028.28</v>
          </cell>
          <cell r="Q24">
            <v>150322.15</v>
          </cell>
          <cell r="R24">
            <v>140248.95000000001</v>
          </cell>
          <cell r="S24">
            <v>153551.70000000001</v>
          </cell>
          <cell r="T24">
            <v>150777.68</v>
          </cell>
          <cell r="U24">
            <v>137439.98000000001</v>
          </cell>
          <cell r="V24">
            <v>154295.76</v>
          </cell>
          <cell r="W24">
            <v>128787.3</v>
          </cell>
          <cell r="X24">
            <v>132426.41</v>
          </cell>
          <cell r="Y24">
            <v>130209.98</v>
          </cell>
          <cell r="Z24">
            <v>128936.2</v>
          </cell>
          <cell r="AA24">
            <v>126750.19</v>
          </cell>
          <cell r="AB24">
            <v>128281.98</v>
          </cell>
          <cell r="AD24">
            <v>9617239.5500000007</v>
          </cell>
          <cell r="AE24">
            <v>869831.18</v>
          </cell>
          <cell r="AF24">
            <v>811543.23</v>
          </cell>
          <cell r="AG24">
            <v>888518.86</v>
          </cell>
          <cell r="AH24">
            <v>872467.17</v>
          </cell>
          <cell r="AI24">
            <v>795289.27</v>
          </cell>
          <cell r="AJ24">
            <v>892824.29</v>
          </cell>
          <cell r="AK24">
            <v>745221.02</v>
          </cell>
          <cell r="AL24">
            <v>766278.48</v>
          </cell>
          <cell r="AM24">
            <v>753453.27</v>
          </cell>
          <cell r="AN24">
            <v>746082.5</v>
          </cell>
          <cell r="AO24">
            <v>733433.35</v>
          </cell>
          <cell r="AP24">
            <v>742296.93</v>
          </cell>
          <cell r="AR24">
            <v>4815445.38</v>
          </cell>
          <cell r="AS24">
            <v>435532.95</v>
          </cell>
          <cell r="AT24">
            <v>406347.58</v>
          </cell>
          <cell r="AU24">
            <v>444890.04</v>
          </cell>
          <cell r="AV24">
            <v>436852.8</v>
          </cell>
          <cell r="AW24">
            <v>398209.06</v>
          </cell>
          <cell r="AX24">
            <v>447045.8</v>
          </cell>
          <cell r="AY24">
            <v>373139.41</v>
          </cell>
          <cell r="AZ24">
            <v>383683.09</v>
          </cell>
          <cell r="BA24">
            <v>377261.37</v>
          </cell>
          <cell r="BB24">
            <v>373570.78</v>
          </cell>
          <cell r="BC24">
            <v>367237.21</v>
          </cell>
          <cell r="BD24">
            <v>371675.29</v>
          </cell>
          <cell r="BF24">
            <v>1805365.44</v>
          </cell>
          <cell r="BG24">
            <v>163286.28</v>
          </cell>
          <cell r="BH24">
            <v>152344.35</v>
          </cell>
          <cell r="BI24">
            <v>166794.35999999999</v>
          </cell>
          <cell r="BJ24">
            <v>163781.1</v>
          </cell>
          <cell r="BK24">
            <v>149293.12</v>
          </cell>
          <cell r="BL24">
            <v>167602.57</v>
          </cell>
          <cell r="BM24">
            <v>139894.22</v>
          </cell>
          <cell r="BN24">
            <v>143847.17000000001</v>
          </cell>
          <cell r="BO24">
            <v>141439.59</v>
          </cell>
          <cell r="BP24">
            <v>140055.96</v>
          </cell>
          <cell r="BQ24">
            <v>137681.42000000001</v>
          </cell>
          <cell r="BR24">
            <v>139345.29999999999</v>
          </cell>
          <cell r="BT24">
            <v>412947.46</v>
          </cell>
          <cell r="BU24">
            <v>37349.03</v>
          </cell>
          <cell r="BV24">
            <v>34846.25</v>
          </cell>
          <cell r="BW24">
            <v>38151.440000000002</v>
          </cell>
          <cell r="BX24">
            <v>37462.22</v>
          </cell>
          <cell r="BY24">
            <v>34148.33</v>
          </cell>
          <cell r="BZ24">
            <v>38336.32</v>
          </cell>
          <cell r="CA24">
            <v>31998.48</v>
          </cell>
          <cell r="CB24">
            <v>32902.660000000003</v>
          </cell>
          <cell r="CC24">
            <v>32351.97</v>
          </cell>
          <cell r="CD24">
            <v>32035.47</v>
          </cell>
          <cell r="CE24">
            <v>31492.35</v>
          </cell>
          <cell r="CF24">
            <v>31872.94</v>
          </cell>
          <cell r="CH24">
            <v>4180666.66</v>
          </cell>
          <cell r="CI24">
            <v>378120.38</v>
          </cell>
          <cell r="CJ24">
            <v>352782.28</v>
          </cell>
          <cell r="CK24">
            <v>386244.02</v>
          </cell>
          <cell r="CL24">
            <v>379266.26</v>
          </cell>
          <cell r="CM24">
            <v>345716.58</v>
          </cell>
          <cell r="CN24">
            <v>388115.6</v>
          </cell>
          <cell r="CO24">
            <v>323951.65999999997</v>
          </cell>
          <cell r="CP24">
            <v>333105.44</v>
          </cell>
          <cell r="CQ24">
            <v>327530.26</v>
          </cell>
          <cell r="CR24">
            <v>324326.15000000002</v>
          </cell>
          <cell r="CS24">
            <v>318827.49</v>
          </cell>
          <cell r="CT24">
            <v>322680.53999999998</v>
          </cell>
          <cell r="CV24">
            <v>-15482951.41</v>
          </cell>
          <cell r="CW24">
            <v>-1400692.88</v>
          </cell>
          <cell r="CX24">
            <v>-1345397.33</v>
          </cell>
          <cell r="CY24">
            <v>-1370094.3</v>
          </cell>
          <cell r="CZ24">
            <v>-1364399.98</v>
          </cell>
          <cell r="DA24">
            <v>-1334518.23</v>
          </cell>
          <cell r="DB24">
            <v>-1491726.58</v>
          </cell>
          <cell r="DC24">
            <v>-1163222.25</v>
          </cell>
          <cell r="DD24">
            <v>-1207581.1000000001</v>
          </cell>
          <cell r="DE24">
            <v>-1237813.33</v>
          </cell>
          <cell r="DF24">
            <v>-1196945.33</v>
          </cell>
          <cell r="DG24">
            <v>-1188814.33</v>
          </cell>
          <cell r="DH24">
            <v>-1181745.77</v>
          </cell>
          <cell r="DJ24">
            <v>18644939.170000002</v>
          </cell>
          <cell r="DK24">
            <v>1686004.06</v>
          </cell>
          <cell r="DL24">
            <v>1534457.98</v>
          </cell>
          <cell r="DM24">
            <v>1782918.02</v>
          </cell>
          <cell r="DN24">
            <v>1731651.02</v>
          </cell>
          <cell r="DO24">
            <v>1487657.98</v>
          </cell>
          <cell r="DP24">
            <v>1676564.02</v>
          </cell>
          <cell r="DQ24">
            <v>1481280.99</v>
          </cell>
          <cell r="DR24">
            <v>1511647.01</v>
          </cell>
          <cell r="DS24">
            <v>1435903.01</v>
          </cell>
          <cell r="DT24">
            <v>1450615.04</v>
          </cell>
          <cell r="DU24">
            <v>1413859.01</v>
          </cell>
          <cell r="DV24">
            <v>1452381.03</v>
          </cell>
          <cell r="DX24">
            <v>7337328.3400000008</v>
          </cell>
          <cell r="DY24">
            <v>633510.52</v>
          </cell>
          <cell r="DZ24">
            <v>599779.37</v>
          </cell>
          <cell r="EA24">
            <v>708526.44</v>
          </cell>
          <cell r="EB24">
            <v>667301.87</v>
          </cell>
          <cell r="EC24">
            <v>612259</v>
          </cell>
          <cell r="ED24">
            <v>663567.56000000006</v>
          </cell>
          <cell r="EE24">
            <v>598569.79</v>
          </cell>
          <cell r="EF24">
            <v>592946.98</v>
          </cell>
          <cell r="EG24">
            <v>577282.19999999995</v>
          </cell>
          <cell r="EH24">
            <v>566674.38</v>
          </cell>
          <cell r="EI24">
            <v>549247.68000000005</v>
          </cell>
          <cell r="EJ24">
            <v>567662.55000000005</v>
          </cell>
          <cell r="EL24">
            <v>9665069.3200000003</v>
          </cell>
          <cell r="EM24">
            <v>834460.62</v>
          </cell>
          <cell r="EN24">
            <v>790028.55</v>
          </cell>
          <cell r="EO24">
            <v>933529.26</v>
          </cell>
          <cell r="EP24">
            <v>879213.27</v>
          </cell>
          <cell r="EQ24">
            <v>806621.4</v>
          </cell>
          <cell r="ER24">
            <v>874138.72</v>
          </cell>
          <cell r="ES24">
            <v>788480.69</v>
          </cell>
          <cell r="ET24">
            <v>780934.26</v>
          </cell>
          <cell r="EU24">
            <v>760385.12</v>
          </cell>
          <cell r="EV24">
            <v>746384.29</v>
          </cell>
          <cell r="EW24">
            <v>723340.64</v>
          </cell>
          <cell r="EX24">
            <v>747552.5</v>
          </cell>
          <cell r="EZ24">
            <v>364059.36</v>
          </cell>
          <cell r="FA24">
            <v>31461.95</v>
          </cell>
          <cell r="FB24">
            <v>29788.21</v>
          </cell>
          <cell r="FC24">
            <v>34929.919999999998</v>
          </cell>
          <cell r="FD24">
            <v>32897.54</v>
          </cell>
          <cell r="FE24">
            <v>30253.24</v>
          </cell>
          <cell r="FF24">
            <v>32867.81</v>
          </cell>
          <cell r="FG24">
            <v>29682.67</v>
          </cell>
          <cell r="FH24">
            <v>29543.45</v>
          </cell>
          <cell r="FI24">
            <v>28681.07</v>
          </cell>
          <cell r="FJ24">
            <v>28182.41</v>
          </cell>
          <cell r="FK24">
            <v>27406.19</v>
          </cell>
          <cell r="FL24">
            <v>28364.9</v>
          </cell>
          <cell r="FN24">
            <v>-8224719.709999999</v>
          </cell>
          <cell r="FO24">
            <v>-672205.06</v>
          </cell>
          <cell r="FP24">
            <v>-667231.12</v>
          </cell>
          <cell r="FQ24">
            <v>-803197.58</v>
          </cell>
          <cell r="FR24">
            <v>-730524.68</v>
          </cell>
          <cell r="FS24">
            <v>-719605.6</v>
          </cell>
          <cell r="FT24">
            <v>-749891.08</v>
          </cell>
          <cell r="FU24">
            <v>-689974.12</v>
          </cell>
          <cell r="FV24">
            <v>-663607.64</v>
          </cell>
          <cell r="FW24">
            <v>-662482.39</v>
          </cell>
          <cell r="FX24">
            <v>-629140.05000000005</v>
          </cell>
          <cell r="FY24">
            <v>-605396.47999999998</v>
          </cell>
          <cell r="FZ24">
            <v>-631463.91</v>
          </cell>
          <cell r="GB24">
            <v>9141737.3099999987</v>
          </cell>
          <cell r="GC24">
            <v>827228.03</v>
          </cell>
          <cell r="GD24">
            <v>752365.01</v>
          </cell>
          <cell r="GE24">
            <v>873788.04</v>
          </cell>
          <cell r="GF24">
            <v>848888</v>
          </cell>
          <cell r="GG24">
            <v>729528.04</v>
          </cell>
          <cell r="GH24">
            <v>820683.01</v>
          </cell>
          <cell r="GI24">
            <v>726759.03</v>
          </cell>
          <cell r="GJ24">
            <v>739817.05</v>
          </cell>
          <cell r="GK24">
            <v>703866</v>
          </cell>
          <cell r="GL24">
            <v>712101.03</v>
          </cell>
          <cell r="GM24">
            <v>694598.03</v>
          </cell>
          <cell r="GN24">
            <v>712116.04</v>
          </cell>
        </row>
        <row r="25">
          <cell r="A25" t="str">
            <v>SSU Billings</v>
          </cell>
          <cell r="B25">
            <v>6356059.6900000023</v>
          </cell>
          <cell r="C25">
            <v>574758.77</v>
          </cell>
          <cell r="D25">
            <v>523096.72000000003</v>
          </cell>
          <cell r="E25">
            <v>607796.74999999988</v>
          </cell>
          <cell r="F25">
            <v>590319.82000000007</v>
          </cell>
          <cell r="G25">
            <v>507142.61</v>
          </cell>
          <cell r="H25">
            <v>571540.66999999993</v>
          </cell>
          <cell r="I25">
            <v>504968.68000000005</v>
          </cell>
          <cell r="J25">
            <v>515320.45999999996</v>
          </cell>
          <cell r="K25">
            <v>489499.34</v>
          </cell>
          <cell r="L25">
            <v>494514.65000000008</v>
          </cell>
          <cell r="M25">
            <v>481984.52999999997</v>
          </cell>
          <cell r="N25">
            <v>495116.68999999994</v>
          </cell>
          <cell r="P25">
            <v>908008.55</v>
          </cell>
          <cell r="Q25">
            <v>82108.409999999989</v>
          </cell>
          <cell r="R25">
            <v>74728.100000000006</v>
          </cell>
          <cell r="S25">
            <v>86828.110000000015</v>
          </cell>
          <cell r="T25">
            <v>84331.4</v>
          </cell>
          <cell r="U25">
            <v>72448.94</v>
          </cell>
          <cell r="V25">
            <v>81648.680000000008</v>
          </cell>
          <cell r="W25">
            <v>72138.38</v>
          </cell>
          <cell r="X25">
            <v>73617.210000000006</v>
          </cell>
          <cell r="Y25">
            <v>69928.47</v>
          </cell>
          <cell r="Z25">
            <v>70644.959999999992</v>
          </cell>
          <cell r="AA25">
            <v>68854.929999999993</v>
          </cell>
          <cell r="AB25">
            <v>70730.959999999992</v>
          </cell>
          <cell r="AD25">
            <v>5254143.8400000008</v>
          </cell>
          <cell r="AE25">
            <v>475115.93000000005</v>
          </cell>
          <cell r="AF25">
            <v>432410.26</v>
          </cell>
          <cell r="AG25">
            <v>502426.29</v>
          </cell>
          <cell r="AH25">
            <v>487979.25000000006</v>
          </cell>
          <cell r="AI25">
            <v>419222.03</v>
          </cell>
          <cell r="AJ25">
            <v>472455.74000000005</v>
          </cell>
          <cell r="AK25">
            <v>417424.99</v>
          </cell>
          <cell r="AL25">
            <v>425982.13</v>
          </cell>
          <cell r="AM25">
            <v>404637.47000000003</v>
          </cell>
          <cell r="AN25">
            <v>408783.31</v>
          </cell>
          <cell r="AO25">
            <v>398425.47</v>
          </cell>
          <cell r="AP25">
            <v>409280.97000000003</v>
          </cell>
          <cell r="AR25">
            <v>2630800.9299999997</v>
          </cell>
          <cell r="AS25">
            <v>237895.18000000002</v>
          </cell>
          <cell r="AT25">
            <v>216512.02000000002</v>
          </cell>
          <cell r="AU25">
            <v>251569.72999999998</v>
          </cell>
          <cell r="AV25">
            <v>244335.96</v>
          </cell>
          <cell r="AW25">
            <v>209908.54</v>
          </cell>
          <cell r="AX25">
            <v>236563.18</v>
          </cell>
          <cell r="AY25">
            <v>209008.74999999997</v>
          </cell>
          <cell r="AZ25">
            <v>213293.40000000002</v>
          </cell>
          <cell r="BA25">
            <v>202605.91</v>
          </cell>
          <cell r="BB25">
            <v>204681.79000000004</v>
          </cell>
          <cell r="BC25">
            <v>199495.51</v>
          </cell>
          <cell r="BD25">
            <v>204930.96</v>
          </cell>
          <cell r="BF25">
            <v>986317.30999999994</v>
          </cell>
          <cell r="BG25">
            <v>89189.63</v>
          </cell>
          <cell r="BH25">
            <v>81172.83</v>
          </cell>
          <cell r="BI25">
            <v>94316.369999999981</v>
          </cell>
          <cell r="BJ25">
            <v>91604.340000000011</v>
          </cell>
          <cell r="BK25">
            <v>78697.11</v>
          </cell>
          <cell r="BL25">
            <v>88690.23000000001</v>
          </cell>
          <cell r="BM25">
            <v>78359.760000000009</v>
          </cell>
          <cell r="BN25">
            <v>79966.13</v>
          </cell>
          <cell r="BO25">
            <v>75959.26999999999</v>
          </cell>
          <cell r="BP25">
            <v>76737.549999999988</v>
          </cell>
          <cell r="BQ25">
            <v>74793.140000000014</v>
          </cell>
          <cell r="BR25">
            <v>76830.949999999983</v>
          </cell>
          <cell r="BT25">
            <v>225603.76</v>
          </cell>
          <cell r="BU25">
            <v>20400.649999999998</v>
          </cell>
          <cell r="BV25">
            <v>18566.940000000002</v>
          </cell>
          <cell r="BW25">
            <v>21573.300000000003</v>
          </cell>
          <cell r="BX25">
            <v>20952.98</v>
          </cell>
          <cell r="BY25">
            <v>18000.660000000003</v>
          </cell>
          <cell r="BZ25">
            <v>20286.43</v>
          </cell>
          <cell r="CA25">
            <v>17923.489999999998</v>
          </cell>
          <cell r="CB25">
            <v>18290.930000000004</v>
          </cell>
          <cell r="CC25">
            <v>17374.43</v>
          </cell>
          <cell r="CD25">
            <v>17552.43</v>
          </cell>
          <cell r="CE25">
            <v>17107.699999999997</v>
          </cell>
          <cell r="CF25">
            <v>17573.82</v>
          </cell>
          <cell r="CH25">
            <v>2284005.12</v>
          </cell>
          <cell r="CI25">
            <v>206535.5</v>
          </cell>
          <cell r="CJ25">
            <v>187971.11000000002</v>
          </cell>
          <cell r="CK25">
            <v>218407.47000000003</v>
          </cell>
          <cell r="CL25">
            <v>212127.26</v>
          </cell>
          <cell r="CM25">
            <v>182238.1</v>
          </cell>
          <cell r="CN25">
            <v>205379.08999999997</v>
          </cell>
          <cell r="CO25">
            <v>181456.92999999996</v>
          </cell>
          <cell r="CP25">
            <v>185176.76</v>
          </cell>
          <cell r="CQ25">
            <v>175898.13</v>
          </cell>
          <cell r="CR25">
            <v>177700.35000000003</v>
          </cell>
          <cell r="CS25">
            <v>173197.74</v>
          </cell>
          <cell r="CT25">
            <v>177916.68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18644939.200000003</v>
          </cell>
          <cell r="DK25">
            <v>1686004.0699999998</v>
          </cell>
          <cell r="DL25">
            <v>1534457.98</v>
          </cell>
          <cell r="DM25">
            <v>1782918.02</v>
          </cell>
          <cell r="DN25">
            <v>1731651.0100000002</v>
          </cell>
          <cell r="DO25">
            <v>1487657.9899999998</v>
          </cell>
          <cell r="DP25">
            <v>1676564.02</v>
          </cell>
          <cell r="DQ25">
            <v>1481280.98</v>
          </cell>
          <cell r="DR25">
            <v>1511647.02</v>
          </cell>
          <cell r="DS25">
            <v>1435903.02</v>
          </cell>
          <cell r="DT25">
            <v>1450615.04</v>
          </cell>
          <cell r="DU25">
            <v>1413859.02</v>
          </cell>
          <cell r="DV25">
            <v>1452381.03</v>
          </cell>
          <cell r="DX25">
            <v>3862384.2400000007</v>
          </cell>
          <cell r="DY25">
            <v>349503.87</v>
          </cell>
          <cell r="DZ25">
            <v>317874.23</v>
          </cell>
          <cell r="EA25">
            <v>369175.45999999996</v>
          </cell>
          <cell r="EB25">
            <v>358655.19</v>
          </cell>
          <cell r="EC25">
            <v>308225.62</v>
          </cell>
          <cell r="ED25">
            <v>346738.59000000008</v>
          </cell>
          <cell r="EE25">
            <v>307055.72000000003</v>
          </cell>
          <cell r="EF25">
            <v>312572.74</v>
          </cell>
          <cell r="EG25">
            <v>297383.38999999996</v>
          </cell>
          <cell r="EH25">
            <v>300862.72000000003</v>
          </cell>
          <cell r="EI25">
            <v>293467.66000000003</v>
          </cell>
          <cell r="EJ25">
            <v>300869.05000000005</v>
          </cell>
          <cell r="EL25">
            <v>5096518.33</v>
          </cell>
          <cell r="EM25">
            <v>461179.58999999997</v>
          </cell>
          <cell r="EN25">
            <v>419443.49000000005</v>
          </cell>
          <cell r="EO25">
            <v>487136.82</v>
          </cell>
          <cell r="EP25">
            <v>473255.05000000005</v>
          </cell>
          <cell r="EQ25">
            <v>406711.85000000003</v>
          </cell>
          <cell r="ER25">
            <v>457530.76999999996</v>
          </cell>
          <cell r="ES25">
            <v>405168.12999999995</v>
          </cell>
          <cell r="ET25">
            <v>412447.96</v>
          </cell>
          <cell r="EU25">
            <v>392405.29</v>
          </cell>
          <cell r="EV25">
            <v>396996.30000000005</v>
          </cell>
          <cell r="EW25">
            <v>387238.41000000003</v>
          </cell>
          <cell r="EX25">
            <v>397004.67</v>
          </cell>
          <cell r="EZ25">
            <v>182834.74</v>
          </cell>
          <cell r="FA25">
            <v>16544.560000000001</v>
          </cell>
          <cell r="FB25">
            <v>15047.3</v>
          </cell>
          <cell r="FC25">
            <v>17475.759999999998</v>
          </cell>
          <cell r="FD25">
            <v>16977.760000000002</v>
          </cell>
          <cell r="FE25">
            <v>14590.560000000001</v>
          </cell>
          <cell r="FF25">
            <v>16413.659999999996</v>
          </cell>
          <cell r="FG25">
            <v>14535.179999999998</v>
          </cell>
          <cell r="FH25">
            <v>14796.34</v>
          </cell>
          <cell r="FI25">
            <v>14077.32</v>
          </cell>
          <cell r="FJ25">
            <v>14242.02</v>
          </cell>
          <cell r="FK25">
            <v>13891.96</v>
          </cell>
          <cell r="FL25">
            <v>14242.320000000002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B25">
            <v>9141737.3099999987</v>
          </cell>
          <cell r="GC25">
            <v>827228.02000000014</v>
          </cell>
          <cell r="GD25">
            <v>752365.02</v>
          </cell>
          <cell r="GE25">
            <v>873788.03999999992</v>
          </cell>
          <cell r="GF25">
            <v>848888</v>
          </cell>
          <cell r="GG25">
            <v>729528.0299999998</v>
          </cell>
          <cell r="GH25">
            <v>820683.0199999999</v>
          </cell>
          <cell r="GI25">
            <v>726759.03</v>
          </cell>
          <cell r="GJ25">
            <v>739817.04</v>
          </cell>
          <cell r="GK25">
            <v>703866</v>
          </cell>
          <cell r="GL25">
            <v>712101.04</v>
          </cell>
          <cell r="GM25">
            <v>694598.03</v>
          </cell>
          <cell r="GN25">
            <v>712116.04</v>
          </cell>
        </row>
        <row r="26">
          <cell r="A26" t="str">
            <v>Total Operation &amp; Maintenance Exp - Excl Bad Debt</v>
          </cell>
          <cell r="B26">
            <v>21754464.18</v>
          </cell>
          <cell r="C26">
            <v>1923430.92</v>
          </cell>
          <cell r="D26">
            <v>1838977.05</v>
          </cell>
          <cell r="E26">
            <v>1958547.74</v>
          </cell>
          <cell r="F26">
            <v>1937901.79</v>
          </cell>
          <cell r="G26">
            <v>1772337.88</v>
          </cell>
          <cell r="H26">
            <v>1950685.16</v>
          </cell>
          <cell r="I26">
            <v>1809692.22</v>
          </cell>
          <cell r="J26">
            <v>1727548.57</v>
          </cell>
          <cell r="K26">
            <v>1731991.71</v>
          </cell>
          <cell r="L26">
            <v>1717764.46</v>
          </cell>
          <cell r="M26">
            <v>1693678.45</v>
          </cell>
          <cell r="N26">
            <v>1691908.23</v>
          </cell>
          <cell r="P26">
            <v>3298708.61</v>
          </cell>
          <cell r="Q26">
            <v>294525.12</v>
          </cell>
          <cell r="R26">
            <v>281694.51</v>
          </cell>
          <cell r="S26">
            <v>304335.71000000002</v>
          </cell>
          <cell r="T26">
            <v>296326.15999999997</v>
          </cell>
          <cell r="U26">
            <v>278475.51</v>
          </cell>
          <cell r="V26">
            <v>302545.84999999998</v>
          </cell>
          <cell r="W26">
            <v>259753.14</v>
          </cell>
          <cell r="X26">
            <v>254013.65</v>
          </cell>
          <cell r="Y26">
            <v>260670.37</v>
          </cell>
          <cell r="Z26">
            <v>254028.16</v>
          </cell>
          <cell r="AA26">
            <v>256673.09</v>
          </cell>
          <cell r="AB26">
            <v>255667.34</v>
          </cell>
          <cell r="AD26">
            <v>17062447.809999999</v>
          </cell>
          <cell r="AE26">
            <v>1515544.88</v>
          </cell>
          <cell r="AF26">
            <v>1420871.73</v>
          </cell>
          <cell r="AG26">
            <v>1538947.71</v>
          </cell>
          <cell r="AH26">
            <v>1484488.01</v>
          </cell>
          <cell r="AI26">
            <v>1386825.76</v>
          </cell>
          <cell r="AJ26">
            <v>1537475.57</v>
          </cell>
          <cell r="AK26">
            <v>1364427.8</v>
          </cell>
          <cell r="AL26">
            <v>1374313.34</v>
          </cell>
          <cell r="AM26">
            <v>1371580.98</v>
          </cell>
          <cell r="AN26">
            <v>1360836.56</v>
          </cell>
          <cell r="AO26">
            <v>1348680.96</v>
          </cell>
          <cell r="AP26">
            <v>1358454.51</v>
          </cell>
          <cell r="AR26">
            <v>10077616.990000002</v>
          </cell>
          <cell r="AS26">
            <v>879963.91</v>
          </cell>
          <cell r="AT26">
            <v>840907.27</v>
          </cell>
          <cell r="AU26">
            <v>903955.81</v>
          </cell>
          <cell r="AV26">
            <v>872488.08</v>
          </cell>
          <cell r="AW26">
            <v>823730.33</v>
          </cell>
          <cell r="AX26">
            <v>905872.66</v>
          </cell>
          <cell r="AY26">
            <v>815320.52</v>
          </cell>
          <cell r="AZ26">
            <v>807674.84</v>
          </cell>
          <cell r="BA26">
            <v>811540.71</v>
          </cell>
          <cell r="BB26">
            <v>814204.15</v>
          </cell>
          <cell r="BC26">
            <v>799281.03</v>
          </cell>
          <cell r="BD26">
            <v>802677.68</v>
          </cell>
          <cell r="BF26">
            <v>3553895.71</v>
          </cell>
          <cell r="BG26">
            <v>316793.53000000003</v>
          </cell>
          <cell r="BH26">
            <v>294950.83</v>
          </cell>
          <cell r="BI26">
            <v>318025.5</v>
          </cell>
          <cell r="BJ26">
            <v>311185.44</v>
          </cell>
          <cell r="BK26">
            <v>290361.44</v>
          </cell>
          <cell r="BL26">
            <v>318798.73</v>
          </cell>
          <cell r="BM26">
            <v>285977.15999999997</v>
          </cell>
          <cell r="BN26">
            <v>284145.64</v>
          </cell>
          <cell r="BO26">
            <v>286208.15000000002</v>
          </cell>
          <cell r="BP26">
            <v>284071.01</v>
          </cell>
          <cell r="BQ26">
            <v>280996.52</v>
          </cell>
          <cell r="BR26">
            <v>282381.76</v>
          </cell>
          <cell r="BT26">
            <v>901138.15</v>
          </cell>
          <cell r="BU26">
            <v>80811.41</v>
          </cell>
          <cell r="BV26">
            <v>76366.86</v>
          </cell>
          <cell r="BW26">
            <v>82346.240000000005</v>
          </cell>
          <cell r="BX26">
            <v>79147.820000000007</v>
          </cell>
          <cell r="BY26">
            <v>74226.789999999994</v>
          </cell>
          <cell r="BZ26">
            <v>82213.440000000002</v>
          </cell>
          <cell r="CA26">
            <v>71206.89</v>
          </cell>
          <cell r="CB26">
            <v>70897.240000000005</v>
          </cell>
          <cell r="CC26">
            <v>71368.47</v>
          </cell>
          <cell r="CD26">
            <v>71061.039999999994</v>
          </cell>
          <cell r="CE26">
            <v>70625.899999999994</v>
          </cell>
          <cell r="CF26">
            <v>70866.05</v>
          </cell>
          <cell r="CH26">
            <v>8027766.1999999993</v>
          </cell>
          <cell r="CI26">
            <v>718982.06</v>
          </cell>
          <cell r="CJ26">
            <v>680759.93</v>
          </cell>
          <cell r="CK26">
            <v>732055.11</v>
          </cell>
          <cell r="CL26">
            <v>706302.18</v>
          </cell>
          <cell r="CM26">
            <v>659980.43000000005</v>
          </cell>
          <cell r="CN26">
            <v>731412.5</v>
          </cell>
          <cell r="CO26">
            <v>632692.18999999994</v>
          </cell>
          <cell r="CP26">
            <v>633414.28</v>
          </cell>
          <cell r="CQ26">
            <v>629653.57999999996</v>
          </cell>
          <cell r="CR26">
            <v>642926.12</v>
          </cell>
          <cell r="CS26">
            <v>620241.63</v>
          </cell>
          <cell r="CT26">
            <v>639346.18999999994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J26">
            <v>64676037.650000006</v>
          </cell>
          <cell r="DK26">
            <v>5730051.8300000001</v>
          </cell>
          <cell r="DL26">
            <v>5434528.1799999997</v>
          </cell>
          <cell r="DM26">
            <v>5838213.8200000003</v>
          </cell>
          <cell r="DN26">
            <v>5687839.4799999995</v>
          </cell>
          <cell r="DO26">
            <v>5285938.1399999997</v>
          </cell>
          <cell r="DP26">
            <v>5829003.9100000001</v>
          </cell>
          <cell r="DQ26">
            <v>5239069.92</v>
          </cell>
          <cell r="DR26">
            <v>5152007.5599999996</v>
          </cell>
          <cell r="DS26">
            <v>5163013.97</v>
          </cell>
          <cell r="DT26">
            <v>5144891.5</v>
          </cell>
          <cell r="DU26">
            <v>5070177.58</v>
          </cell>
          <cell r="DV26">
            <v>5101301.7599999998</v>
          </cell>
          <cell r="DX26">
            <v>13571648.220000001</v>
          </cell>
          <cell r="DY26">
            <v>1180747.92</v>
          </cell>
          <cell r="DZ26">
            <v>1097708.1100000001</v>
          </cell>
          <cell r="EA26">
            <v>1222791.07</v>
          </cell>
          <cell r="EB26">
            <v>1169802.24</v>
          </cell>
          <cell r="EC26">
            <v>1106224.95</v>
          </cell>
          <cell r="ED26">
            <v>1209291.1200000001</v>
          </cell>
          <cell r="EE26">
            <v>1124474.54</v>
          </cell>
          <cell r="EF26">
            <v>1100918.24</v>
          </cell>
          <cell r="EG26">
            <v>1102520.1100000001</v>
          </cell>
          <cell r="EH26">
            <v>1091103.93</v>
          </cell>
          <cell r="EI26">
            <v>1078226.05</v>
          </cell>
          <cell r="EJ26">
            <v>1087839.94</v>
          </cell>
          <cell r="EL26">
            <v>17379956.59</v>
          </cell>
          <cell r="EM26">
            <v>1502929.64</v>
          </cell>
          <cell r="EN26">
            <v>1452503.81</v>
          </cell>
          <cell r="EO26">
            <v>1635025.8</v>
          </cell>
          <cell r="EP26">
            <v>1541793.3</v>
          </cell>
          <cell r="EQ26">
            <v>1462975.87</v>
          </cell>
          <cell r="ER26">
            <v>1529698.27</v>
          </cell>
          <cell r="ES26">
            <v>1413874.55</v>
          </cell>
          <cell r="ET26">
            <v>1393034.24</v>
          </cell>
          <cell r="EU26">
            <v>1371357.9</v>
          </cell>
          <cell r="EV26">
            <v>1360489.88</v>
          </cell>
          <cell r="EW26">
            <v>1336154.6299999999</v>
          </cell>
          <cell r="EX26">
            <v>1380118.7</v>
          </cell>
          <cell r="EZ26">
            <v>623572.86</v>
          </cell>
          <cell r="FA26">
            <v>54324.94</v>
          </cell>
          <cell r="FB26">
            <v>50733.07</v>
          </cell>
          <cell r="FC26">
            <v>58982.84</v>
          </cell>
          <cell r="FD26">
            <v>55355.05</v>
          </cell>
          <cell r="FE26">
            <v>52145.94</v>
          </cell>
          <cell r="FF26">
            <v>55466.82</v>
          </cell>
          <cell r="FG26">
            <v>51073.72</v>
          </cell>
          <cell r="FH26">
            <v>50459.3</v>
          </cell>
          <cell r="FI26">
            <v>49370.79</v>
          </cell>
          <cell r="FJ26">
            <v>48511.86</v>
          </cell>
          <cell r="FK26">
            <v>48095.91</v>
          </cell>
          <cell r="FL26">
            <v>49052.62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B26">
            <v>31575177.670000002</v>
          </cell>
          <cell r="GC26">
            <v>2738002.5</v>
          </cell>
          <cell r="GD26">
            <v>2600944.9900000002</v>
          </cell>
          <cell r="GE26">
            <v>2916799.71</v>
          </cell>
          <cell r="GF26">
            <v>2766950.59</v>
          </cell>
          <cell r="GG26">
            <v>2621346.7599999998</v>
          </cell>
          <cell r="GH26">
            <v>2794456.21</v>
          </cell>
          <cell r="GI26">
            <v>2589422.81</v>
          </cell>
          <cell r="GJ26">
            <v>2544411.7799999998</v>
          </cell>
          <cell r="GK26">
            <v>2523248.7999999998</v>
          </cell>
          <cell r="GL26">
            <v>2500105.67</v>
          </cell>
          <cell r="GM26">
            <v>2462476.59</v>
          </cell>
          <cell r="GN26">
            <v>2517011.2599999998</v>
          </cell>
        </row>
        <row r="27">
          <cell r="A27" t="str">
            <v>Bad Debt Expense</v>
          </cell>
          <cell r="B27">
            <v>732537.25</v>
          </cell>
          <cell r="C27">
            <v>39679.980000000003</v>
          </cell>
          <cell r="D27">
            <v>62581.85</v>
          </cell>
          <cell r="E27">
            <v>121603.14</v>
          </cell>
          <cell r="F27">
            <v>156393</v>
          </cell>
          <cell r="G27">
            <v>105200.29</v>
          </cell>
          <cell r="H27">
            <v>82674.570000000007</v>
          </cell>
          <cell r="I27">
            <v>43744.76</v>
          </cell>
          <cell r="J27">
            <v>31083.8</v>
          </cell>
          <cell r="K27">
            <v>20612.14</v>
          </cell>
          <cell r="L27">
            <v>23135.66</v>
          </cell>
          <cell r="M27">
            <v>22850.06</v>
          </cell>
          <cell r="N27">
            <v>22978</v>
          </cell>
          <cell r="P27">
            <v>96326.24</v>
          </cell>
          <cell r="Q27">
            <v>9186.92</v>
          </cell>
          <cell r="R27">
            <v>5849.98</v>
          </cell>
          <cell r="S27">
            <v>16984.810000000001</v>
          </cell>
          <cell r="T27">
            <v>19872.91</v>
          </cell>
          <cell r="U27">
            <v>13469.37</v>
          </cell>
          <cell r="V27">
            <v>10721.53</v>
          </cell>
          <cell r="W27">
            <v>6026.98</v>
          </cell>
          <cell r="X27">
            <v>3373.93</v>
          </cell>
          <cell r="Y27">
            <v>2725.14</v>
          </cell>
          <cell r="Z27">
            <v>2903.98</v>
          </cell>
          <cell r="AA27">
            <v>2856.66</v>
          </cell>
          <cell r="AB27">
            <v>2354.0300000000002</v>
          </cell>
          <cell r="AD27">
            <v>191352.27</v>
          </cell>
          <cell r="AE27">
            <v>13209.7</v>
          </cell>
          <cell r="AF27">
            <v>17463.68</v>
          </cell>
          <cell r="AG27">
            <v>25040.82</v>
          </cell>
          <cell r="AH27">
            <v>28197.22</v>
          </cell>
          <cell r="AI27">
            <v>22853.25</v>
          </cell>
          <cell r="AJ27">
            <v>20367.240000000002</v>
          </cell>
          <cell r="AK27">
            <v>14098.2</v>
          </cell>
          <cell r="AL27">
            <v>10855.6</v>
          </cell>
          <cell r="AM27">
            <v>9771.0499999999993</v>
          </cell>
          <cell r="AN27">
            <v>9859.4</v>
          </cell>
          <cell r="AO27">
            <v>9803.94</v>
          </cell>
          <cell r="AP27">
            <v>9832.17</v>
          </cell>
          <cell r="AR27">
            <v>196299.85</v>
          </cell>
          <cell r="AS27">
            <v>9365.32</v>
          </cell>
          <cell r="AT27">
            <v>18765.21</v>
          </cell>
          <cell r="AU27">
            <v>29162.95</v>
          </cell>
          <cell r="AV27">
            <v>32834.6</v>
          </cell>
          <cell r="AW27">
            <v>27637.99</v>
          </cell>
          <cell r="AX27">
            <v>20109.03</v>
          </cell>
          <cell r="AY27">
            <v>13220.12</v>
          </cell>
          <cell r="AZ27">
            <v>9811.5300000000007</v>
          </cell>
          <cell r="BA27">
            <v>9073.15</v>
          </cell>
          <cell r="BB27">
            <v>8722.18</v>
          </cell>
          <cell r="BC27">
            <v>8855.92</v>
          </cell>
          <cell r="BD27">
            <v>8741.85</v>
          </cell>
          <cell r="BF27">
            <v>35932.33</v>
          </cell>
          <cell r="BG27">
            <v>2290.0100000000002</v>
          </cell>
          <cell r="BH27">
            <v>3606.09</v>
          </cell>
          <cell r="BI27">
            <v>4834.1899999999996</v>
          </cell>
          <cell r="BJ27">
            <v>5641.95</v>
          </cell>
          <cell r="BK27">
            <v>4562.37</v>
          </cell>
          <cell r="BL27">
            <v>3962.45</v>
          </cell>
          <cell r="BM27">
            <v>2479.21</v>
          </cell>
          <cell r="BN27">
            <v>2027.14</v>
          </cell>
          <cell r="BO27">
            <v>1613.14</v>
          </cell>
          <cell r="BP27">
            <v>1653.72</v>
          </cell>
          <cell r="BQ27">
            <v>1632.77</v>
          </cell>
          <cell r="BR27">
            <v>1629.29</v>
          </cell>
          <cell r="BT27">
            <v>23790.880000000001</v>
          </cell>
          <cell r="BU27">
            <v>1098.94</v>
          </cell>
          <cell r="BV27">
            <v>1961.93</v>
          </cell>
          <cell r="BW27">
            <v>4282.01</v>
          </cell>
          <cell r="BX27">
            <v>5382.02</v>
          </cell>
          <cell r="BY27">
            <v>3607.56</v>
          </cell>
          <cell r="BZ27">
            <v>2953.67</v>
          </cell>
          <cell r="CA27">
            <v>1445.03</v>
          </cell>
          <cell r="CB27">
            <v>864.2</v>
          </cell>
          <cell r="CC27">
            <v>490.12</v>
          </cell>
          <cell r="CD27">
            <v>602.84</v>
          </cell>
          <cell r="CE27">
            <v>557.17999999999995</v>
          </cell>
          <cell r="CF27">
            <v>545.38</v>
          </cell>
          <cell r="CH27">
            <v>255961</v>
          </cell>
          <cell r="CI27">
            <v>13608.74</v>
          </cell>
          <cell r="CJ27">
            <v>20670.849999999999</v>
          </cell>
          <cell r="CK27">
            <v>42187.3</v>
          </cell>
          <cell r="CL27">
            <v>51269.38</v>
          </cell>
          <cell r="CM27">
            <v>32985.83</v>
          </cell>
          <cell r="CN27">
            <v>32001.73</v>
          </cell>
          <cell r="CO27">
            <v>14969.78</v>
          </cell>
          <cell r="CP27">
            <v>10631.26</v>
          </cell>
          <cell r="CQ27">
            <v>8104.32</v>
          </cell>
          <cell r="CR27">
            <v>8451.91</v>
          </cell>
          <cell r="CS27">
            <v>8370.14</v>
          </cell>
          <cell r="CT27">
            <v>12709.76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>
            <v>1532199.82</v>
          </cell>
          <cell r="DK27">
            <v>88439.61</v>
          </cell>
          <cell r="DL27">
            <v>130899.59</v>
          </cell>
          <cell r="DM27">
            <v>244095.22</v>
          </cell>
          <cell r="DN27">
            <v>299591.08</v>
          </cell>
          <cell r="DO27">
            <v>210316.66</v>
          </cell>
          <cell r="DP27">
            <v>172790.22</v>
          </cell>
          <cell r="DQ27">
            <v>95984.08</v>
          </cell>
          <cell r="DR27">
            <v>68647.460000000006</v>
          </cell>
          <cell r="DS27">
            <v>52389.06</v>
          </cell>
          <cell r="DT27">
            <v>55329.69</v>
          </cell>
          <cell r="DU27">
            <v>54926.67</v>
          </cell>
          <cell r="DV27">
            <v>58790.48</v>
          </cell>
          <cell r="DX27">
            <v>404110.03</v>
          </cell>
          <cell r="DY27">
            <v>26869.43</v>
          </cell>
          <cell r="DZ27">
            <v>41114.589999999997</v>
          </cell>
          <cell r="EA27">
            <v>69422.100000000006</v>
          </cell>
          <cell r="EB27">
            <v>76390.899999999994</v>
          </cell>
          <cell r="EC27">
            <v>43473.88</v>
          </cell>
          <cell r="ED27">
            <v>43855.33</v>
          </cell>
          <cell r="EE27">
            <v>28302.63</v>
          </cell>
          <cell r="EF27">
            <v>19123.03</v>
          </cell>
          <cell r="EG27">
            <v>14404.99</v>
          </cell>
          <cell r="EH27">
            <v>12719.93</v>
          </cell>
          <cell r="EI27">
            <v>13155.01</v>
          </cell>
          <cell r="EJ27">
            <v>15278.21</v>
          </cell>
          <cell r="EL27">
            <v>156342.45000000001</v>
          </cell>
          <cell r="EM27">
            <v>9957.1299999999992</v>
          </cell>
          <cell r="EN27">
            <v>12706.14</v>
          </cell>
          <cell r="EO27">
            <v>20139.990000000002</v>
          </cell>
          <cell r="EP27">
            <v>25660.25</v>
          </cell>
          <cell r="EQ27">
            <v>16900.560000000001</v>
          </cell>
          <cell r="ER27">
            <v>16226.36</v>
          </cell>
          <cell r="ES27">
            <v>11400.37</v>
          </cell>
          <cell r="ET27">
            <v>9557.3799999999992</v>
          </cell>
          <cell r="EU27">
            <v>8678</v>
          </cell>
          <cell r="EV27">
            <v>8381.2099999999991</v>
          </cell>
          <cell r="EW27">
            <v>8360.4500000000007</v>
          </cell>
          <cell r="EX27">
            <v>8374.61</v>
          </cell>
          <cell r="EZ27">
            <v>21700.48</v>
          </cell>
          <cell r="FA27">
            <v>1169.0899999999999</v>
          </cell>
          <cell r="FB27">
            <v>1559.25</v>
          </cell>
          <cell r="FC27">
            <v>2800.53</v>
          </cell>
          <cell r="FD27">
            <v>3877.87</v>
          </cell>
          <cell r="FE27">
            <v>3396.9</v>
          </cell>
          <cell r="FF27">
            <v>2696.69</v>
          </cell>
          <cell r="FG27">
            <v>1882.16</v>
          </cell>
          <cell r="FH27">
            <v>1326.53</v>
          </cell>
          <cell r="FI27">
            <v>1006.48</v>
          </cell>
          <cell r="FJ27">
            <v>645.21</v>
          </cell>
          <cell r="FK27">
            <v>639.21</v>
          </cell>
          <cell r="FL27">
            <v>700.56</v>
          </cell>
          <cell r="FN27" t="str">
            <v>0</v>
          </cell>
          <cell r="FO27" t="str">
            <v>0</v>
          </cell>
          <cell r="FP27" t="str">
            <v>0</v>
          </cell>
          <cell r="FQ27" t="str">
            <v>0</v>
          </cell>
          <cell r="FR27" t="str">
            <v>0</v>
          </cell>
          <cell r="FS27" t="str">
            <v>0</v>
          </cell>
          <cell r="FT27" t="str">
            <v>0</v>
          </cell>
          <cell r="FU27" t="str">
            <v>0</v>
          </cell>
          <cell r="FV27" t="str">
            <v>0</v>
          </cell>
          <cell r="FW27" t="str">
            <v>0</v>
          </cell>
          <cell r="FX27" t="str">
            <v>0</v>
          </cell>
          <cell r="FY27" t="str">
            <v>0</v>
          </cell>
          <cell r="FZ27" t="str">
            <v>0</v>
          </cell>
          <cell r="GB27">
            <v>582152.95999999996</v>
          </cell>
          <cell r="GC27">
            <v>37995.65</v>
          </cell>
          <cell r="GD27">
            <v>55379.98</v>
          </cell>
          <cell r="GE27">
            <v>92362.62</v>
          </cell>
          <cell r="GF27">
            <v>105929.02</v>
          </cell>
          <cell r="GG27">
            <v>63771.34</v>
          </cell>
          <cell r="GH27">
            <v>62778.38</v>
          </cell>
          <cell r="GI27">
            <v>41585.160000000003</v>
          </cell>
          <cell r="GJ27">
            <v>30006.94</v>
          </cell>
          <cell r="GK27">
            <v>24089.47</v>
          </cell>
          <cell r="GL27">
            <v>21746.35</v>
          </cell>
          <cell r="GM27">
            <v>22154.67</v>
          </cell>
          <cell r="GN27">
            <v>24353.38</v>
          </cell>
        </row>
        <row r="28">
          <cell r="A28" t="str">
            <v>Depreciation Expense - Default 4030-00000</v>
          </cell>
          <cell r="B28">
            <v>11870516.560000001</v>
          </cell>
          <cell r="C28">
            <v>989209.88</v>
          </cell>
          <cell r="D28">
            <v>989209.88</v>
          </cell>
          <cell r="E28">
            <v>989209.88</v>
          </cell>
          <cell r="F28">
            <v>989209.88</v>
          </cell>
          <cell r="G28">
            <v>989209.88</v>
          </cell>
          <cell r="H28">
            <v>989209.88</v>
          </cell>
          <cell r="I28">
            <v>989209.88</v>
          </cell>
          <cell r="J28">
            <v>989209.88</v>
          </cell>
          <cell r="K28">
            <v>989209.88</v>
          </cell>
          <cell r="L28">
            <v>989209.88</v>
          </cell>
          <cell r="M28">
            <v>989209.88</v>
          </cell>
          <cell r="N28">
            <v>989207.88</v>
          </cell>
          <cell r="P28">
            <v>1753502.68</v>
          </cell>
          <cell r="Q28">
            <v>146125.14000000001</v>
          </cell>
          <cell r="R28">
            <v>146125.14000000001</v>
          </cell>
          <cell r="S28">
            <v>146125.14000000001</v>
          </cell>
          <cell r="T28">
            <v>146125.14000000001</v>
          </cell>
          <cell r="U28">
            <v>146125.14000000001</v>
          </cell>
          <cell r="V28">
            <v>146125.14000000001</v>
          </cell>
          <cell r="W28">
            <v>146125.14000000001</v>
          </cell>
          <cell r="X28">
            <v>146125.14000000001</v>
          </cell>
          <cell r="Y28">
            <v>146125.14000000001</v>
          </cell>
          <cell r="Z28">
            <v>146125.14000000001</v>
          </cell>
          <cell r="AA28">
            <v>146125.14000000001</v>
          </cell>
          <cell r="AB28">
            <v>146126.14000000001</v>
          </cell>
          <cell r="AD28">
            <v>8307684.1200000001</v>
          </cell>
          <cell r="AE28">
            <v>692307.01</v>
          </cell>
          <cell r="AF28">
            <v>692307.01</v>
          </cell>
          <cell r="AG28">
            <v>692307.01</v>
          </cell>
          <cell r="AH28">
            <v>692307.01</v>
          </cell>
          <cell r="AI28">
            <v>692307.01</v>
          </cell>
          <cell r="AJ28">
            <v>692307.01</v>
          </cell>
          <cell r="AK28">
            <v>692307.01</v>
          </cell>
          <cell r="AL28">
            <v>692307.01</v>
          </cell>
          <cell r="AM28">
            <v>692307.01</v>
          </cell>
          <cell r="AN28">
            <v>692307.01</v>
          </cell>
          <cell r="AO28">
            <v>692307.01</v>
          </cell>
          <cell r="AP28">
            <v>692307.01</v>
          </cell>
          <cell r="AR28">
            <v>3278819.76</v>
          </cell>
          <cell r="AS28">
            <v>273234.73</v>
          </cell>
          <cell r="AT28">
            <v>273234.73</v>
          </cell>
          <cell r="AU28">
            <v>273234.73</v>
          </cell>
          <cell r="AV28">
            <v>273234.73</v>
          </cell>
          <cell r="AW28">
            <v>273234.73</v>
          </cell>
          <cell r="AX28">
            <v>273234.73</v>
          </cell>
          <cell r="AY28">
            <v>273234.73</v>
          </cell>
          <cell r="AZ28">
            <v>273234.73</v>
          </cell>
          <cell r="BA28">
            <v>273234.73</v>
          </cell>
          <cell r="BB28">
            <v>273234.73</v>
          </cell>
          <cell r="BC28">
            <v>273234.73</v>
          </cell>
          <cell r="BD28">
            <v>273237.73</v>
          </cell>
          <cell r="BF28">
            <v>2049560.64</v>
          </cell>
          <cell r="BG28">
            <v>170796.97</v>
          </cell>
          <cell r="BH28">
            <v>170796.97</v>
          </cell>
          <cell r="BI28">
            <v>170796.97</v>
          </cell>
          <cell r="BJ28">
            <v>170796.97</v>
          </cell>
          <cell r="BK28">
            <v>170796.97</v>
          </cell>
          <cell r="BL28">
            <v>170796.97</v>
          </cell>
          <cell r="BM28">
            <v>170796.97</v>
          </cell>
          <cell r="BN28">
            <v>170796.97</v>
          </cell>
          <cell r="BO28">
            <v>170796.97</v>
          </cell>
          <cell r="BP28">
            <v>170796.97</v>
          </cell>
          <cell r="BQ28">
            <v>170796.97</v>
          </cell>
          <cell r="BR28">
            <v>170793.97</v>
          </cell>
          <cell r="BT28">
            <v>660247.96</v>
          </cell>
          <cell r="BU28">
            <v>55020.33</v>
          </cell>
          <cell r="BV28">
            <v>55020.33</v>
          </cell>
          <cell r="BW28">
            <v>55020.33</v>
          </cell>
          <cell r="BX28">
            <v>55020.33</v>
          </cell>
          <cell r="BY28">
            <v>55020.33</v>
          </cell>
          <cell r="BZ28">
            <v>55020.33</v>
          </cell>
          <cell r="CA28">
            <v>55020.33</v>
          </cell>
          <cell r="CB28">
            <v>55020.33</v>
          </cell>
          <cell r="CC28">
            <v>55020.33</v>
          </cell>
          <cell r="CD28">
            <v>55020.33</v>
          </cell>
          <cell r="CE28">
            <v>55020.33</v>
          </cell>
          <cell r="CF28">
            <v>55024.33</v>
          </cell>
          <cell r="CH28">
            <v>3103879.77</v>
          </cell>
          <cell r="CI28">
            <v>258656.48</v>
          </cell>
          <cell r="CJ28">
            <v>258656.48</v>
          </cell>
          <cell r="CK28">
            <v>258656.48</v>
          </cell>
          <cell r="CL28">
            <v>258656.48</v>
          </cell>
          <cell r="CM28">
            <v>258656.48</v>
          </cell>
          <cell r="CN28">
            <v>258656.48</v>
          </cell>
          <cell r="CO28">
            <v>258656.48</v>
          </cell>
          <cell r="CP28">
            <v>258656.48</v>
          </cell>
          <cell r="CQ28">
            <v>258656.48</v>
          </cell>
          <cell r="CR28">
            <v>258656.48</v>
          </cell>
          <cell r="CS28">
            <v>258656.48</v>
          </cell>
          <cell r="CT28">
            <v>258658.49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>
            <v>31024211.489999998</v>
          </cell>
          <cell r="DK28">
            <v>2585350.54</v>
          </cell>
          <cell r="DL28">
            <v>2585350.54</v>
          </cell>
          <cell r="DM28">
            <v>2585350.54</v>
          </cell>
          <cell r="DN28">
            <v>2585350.54</v>
          </cell>
          <cell r="DO28">
            <v>2585350.54</v>
          </cell>
          <cell r="DP28">
            <v>2585350.54</v>
          </cell>
          <cell r="DQ28">
            <v>2585350.54</v>
          </cell>
          <cell r="DR28">
            <v>2585350.54</v>
          </cell>
          <cell r="DS28">
            <v>2585350.54</v>
          </cell>
          <cell r="DT28">
            <v>2585350.54</v>
          </cell>
          <cell r="DU28">
            <v>2585350.54</v>
          </cell>
          <cell r="DV28">
            <v>2585355.5499999998</v>
          </cell>
          <cell r="DX28">
            <v>5747037.8200000003</v>
          </cell>
          <cell r="DY28">
            <v>473946.57</v>
          </cell>
          <cell r="DZ28">
            <v>467972.44</v>
          </cell>
          <cell r="EA28">
            <v>469016.09</v>
          </cell>
          <cell r="EB28">
            <v>471500.37</v>
          </cell>
          <cell r="EC28">
            <v>466664.13</v>
          </cell>
          <cell r="ED28">
            <v>471515.41</v>
          </cell>
          <cell r="EE28">
            <v>477312.08</v>
          </cell>
          <cell r="EF28">
            <v>481110.7</v>
          </cell>
          <cell r="EG28">
            <v>480950.29</v>
          </cell>
          <cell r="EH28">
            <v>479146.73</v>
          </cell>
          <cell r="EI28">
            <v>486343.94</v>
          </cell>
          <cell r="EJ28">
            <v>521559.07</v>
          </cell>
          <cell r="EL28">
            <v>8487082.0399999991</v>
          </cell>
          <cell r="EM28">
            <v>704804.1</v>
          </cell>
          <cell r="EN28">
            <v>696976.33</v>
          </cell>
          <cell r="EO28">
            <v>698077.83</v>
          </cell>
          <cell r="EP28">
            <v>704432.26</v>
          </cell>
          <cell r="EQ28">
            <v>695807.68</v>
          </cell>
          <cell r="ER28">
            <v>702770.48</v>
          </cell>
          <cell r="ES28">
            <v>704931.39</v>
          </cell>
          <cell r="ET28">
            <v>710565.18</v>
          </cell>
          <cell r="EU28">
            <v>707655.58</v>
          </cell>
          <cell r="EV28">
            <v>707879.08</v>
          </cell>
          <cell r="EW28">
            <v>716888.54</v>
          </cell>
          <cell r="EX28">
            <v>736293.59</v>
          </cell>
          <cell r="EZ28">
            <v>136224.75</v>
          </cell>
          <cell r="FA28">
            <v>12557.33</v>
          </cell>
          <cell r="FB28">
            <v>12238.34</v>
          </cell>
          <cell r="FC28">
            <v>12032.05</v>
          </cell>
          <cell r="FD28">
            <v>12747.52</v>
          </cell>
          <cell r="FE28">
            <v>11865.01</v>
          </cell>
          <cell r="FF28">
            <v>12264.5</v>
          </cell>
          <cell r="FG28">
            <v>11391.06</v>
          </cell>
          <cell r="FH28">
            <v>11864.01</v>
          </cell>
          <cell r="FI28">
            <v>10073.84</v>
          </cell>
          <cell r="FJ28">
            <v>9664.2800000000007</v>
          </cell>
          <cell r="FK28">
            <v>10227.799999999999</v>
          </cell>
          <cell r="FL28">
            <v>9299.01</v>
          </cell>
          <cell r="FN28" t="str">
            <v>0</v>
          </cell>
          <cell r="FO28" t="str">
            <v>0</v>
          </cell>
          <cell r="FP28" t="str">
            <v>0</v>
          </cell>
          <cell r="FQ28" t="str">
            <v>0</v>
          </cell>
          <cell r="FR28" t="str">
            <v>0</v>
          </cell>
          <cell r="FS28" t="str">
            <v>0</v>
          </cell>
          <cell r="FT28" t="str">
            <v>0</v>
          </cell>
          <cell r="FU28" t="str">
            <v>0</v>
          </cell>
          <cell r="FV28" t="str">
            <v>0</v>
          </cell>
          <cell r="FW28" t="str">
            <v>0</v>
          </cell>
          <cell r="FX28" t="str">
            <v>0</v>
          </cell>
          <cell r="FY28" t="str">
            <v>0</v>
          </cell>
          <cell r="FZ28" t="str">
            <v>0</v>
          </cell>
          <cell r="GB28">
            <v>14370344.609999999</v>
          </cell>
          <cell r="GC28">
            <v>1191308</v>
          </cell>
          <cell r="GD28">
            <v>1177187.1100000001</v>
          </cell>
          <cell r="GE28">
            <v>1179125.97</v>
          </cell>
          <cell r="GF28">
            <v>1188680.1499999999</v>
          </cell>
          <cell r="GG28">
            <v>1174336.82</v>
          </cell>
          <cell r="GH28">
            <v>1186550.3899999999</v>
          </cell>
          <cell r="GI28">
            <v>1193634.53</v>
          </cell>
          <cell r="GJ28">
            <v>1203539.8899999999</v>
          </cell>
          <cell r="GK28">
            <v>1198679.71</v>
          </cell>
          <cell r="GL28">
            <v>1196690.0900000001</v>
          </cell>
          <cell r="GM28">
            <v>1213460.28</v>
          </cell>
          <cell r="GN28">
            <v>1267151.67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  <cell r="DX29" t="str">
            <v>0</v>
          </cell>
          <cell r="DY29" t="str">
            <v>0</v>
          </cell>
          <cell r="DZ29" t="str">
            <v>0</v>
          </cell>
          <cell r="EA29" t="str">
            <v>0</v>
          </cell>
          <cell r="EB29" t="str">
            <v>0</v>
          </cell>
          <cell r="EC29" t="str">
            <v>0</v>
          </cell>
          <cell r="ED29" t="str">
            <v>0</v>
          </cell>
          <cell r="EE29" t="str">
            <v>0</v>
          </cell>
          <cell r="EF29" t="str">
            <v>0</v>
          </cell>
          <cell r="EG29" t="str">
            <v>0</v>
          </cell>
          <cell r="EH29" t="str">
            <v>0</v>
          </cell>
          <cell r="EI29" t="str">
            <v>0</v>
          </cell>
          <cell r="EJ29" t="str">
            <v>0</v>
          </cell>
          <cell r="EL29" t="str">
            <v>0</v>
          </cell>
          <cell r="EM29" t="str">
            <v>0</v>
          </cell>
          <cell r="EN29" t="str">
            <v>0</v>
          </cell>
          <cell r="EO29" t="str">
            <v>0</v>
          </cell>
          <cell r="EP29" t="str">
            <v>0</v>
          </cell>
          <cell r="EQ29" t="str">
            <v>0</v>
          </cell>
          <cell r="ER29" t="str">
            <v>0</v>
          </cell>
          <cell r="ES29" t="str">
            <v>0</v>
          </cell>
          <cell r="ET29" t="str">
            <v>0</v>
          </cell>
          <cell r="EU29" t="str">
            <v>0</v>
          </cell>
          <cell r="EV29" t="str">
            <v>0</v>
          </cell>
          <cell r="EW29" t="str">
            <v>0</v>
          </cell>
          <cell r="EX29" t="str">
            <v>0</v>
          </cell>
          <cell r="EZ29" t="str">
            <v>0</v>
          </cell>
          <cell r="FA29" t="str">
            <v>0</v>
          </cell>
          <cell r="FB29" t="str">
            <v>0</v>
          </cell>
          <cell r="FC29" t="str">
            <v>0</v>
          </cell>
          <cell r="FD29" t="str">
            <v>0</v>
          </cell>
          <cell r="FE29" t="str">
            <v>0</v>
          </cell>
          <cell r="FF29" t="str">
            <v>0</v>
          </cell>
          <cell r="FG29" t="str">
            <v>0</v>
          </cell>
          <cell r="FH29" t="str">
            <v>0</v>
          </cell>
          <cell r="FI29" t="str">
            <v>0</v>
          </cell>
          <cell r="FJ29" t="str">
            <v>0</v>
          </cell>
          <cell r="FK29" t="str">
            <v>0</v>
          </cell>
          <cell r="FL29" t="str">
            <v>0</v>
          </cell>
          <cell r="FN29" t="str">
            <v>0</v>
          </cell>
          <cell r="FO29" t="str">
            <v>0</v>
          </cell>
          <cell r="FP29" t="str">
            <v>0</v>
          </cell>
          <cell r="FQ29" t="str">
            <v>0</v>
          </cell>
          <cell r="FR29" t="str">
            <v>0</v>
          </cell>
          <cell r="FS29" t="str">
            <v>0</v>
          </cell>
          <cell r="FT29" t="str">
            <v>0</v>
          </cell>
          <cell r="FU29" t="str">
            <v>0</v>
          </cell>
          <cell r="FV29" t="str">
            <v>0</v>
          </cell>
          <cell r="FW29" t="str">
            <v>0</v>
          </cell>
          <cell r="FX29" t="str">
            <v>0</v>
          </cell>
          <cell r="FY29" t="str">
            <v>0</v>
          </cell>
          <cell r="FZ29" t="str">
            <v>0</v>
          </cell>
          <cell r="GB29" t="str">
            <v>0</v>
          </cell>
          <cell r="GC29" t="str">
            <v>0</v>
          </cell>
          <cell r="GD29" t="str">
            <v>0</v>
          </cell>
          <cell r="GE29" t="str">
            <v>0</v>
          </cell>
          <cell r="GF29" t="str">
            <v>0</v>
          </cell>
          <cell r="GG29" t="str">
            <v>0</v>
          </cell>
          <cell r="GH29" t="str">
            <v>0</v>
          </cell>
          <cell r="GI29" t="str">
            <v>0</v>
          </cell>
          <cell r="GJ29" t="str">
            <v>0</v>
          </cell>
          <cell r="GK29" t="str">
            <v>0</v>
          </cell>
          <cell r="GL29" t="str">
            <v>0</v>
          </cell>
          <cell r="GM29" t="str">
            <v>0</v>
          </cell>
          <cell r="GN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  <cell r="DX30" t="str">
            <v>0</v>
          </cell>
          <cell r="DY30" t="str">
            <v>0</v>
          </cell>
          <cell r="DZ30" t="str">
            <v>0</v>
          </cell>
          <cell r="EA30" t="str">
            <v>0</v>
          </cell>
          <cell r="EB30" t="str">
            <v>0</v>
          </cell>
          <cell r="EC30" t="str">
            <v>0</v>
          </cell>
          <cell r="ED30" t="str">
            <v>0</v>
          </cell>
          <cell r="EE30" t="str">
            <v>0</v>
          </cell>
          <cell r="EF30" t="str">
            <v>0</v>
          </cell>
          <cell r="EG30" t="str">
            <v>0</v>
          </cell>
          <cell r="EH30" t="str">
            <v>0</v>
          </cell>
          <cell r="EI30" t="str">
            <v>0</v>
          </cell>
          <cell r="EJ30" t="str">
            <v>0</v>
          </cell>
          <cell r="EL30" t="str">
            <v>0</v>
          </cell>
          <cell r="EM30" t="str">
            <v>0</v>
          </cell>
          <cell r="EN30" t="str">
            <v>0</v>
          </cell>
          <cell r="EO30" t="str">
            <v>0</v>
          </cell>
          <cell r="EP30" t="str">
            <v>0</v>
          </cell>
          <cell r="EQ30" t="str">
            <v>0</v>
          </cell>
          <cell r="ER30" t="str">
            <v>0</v>
          </cell>
          <cell r="ES30" t="str">
            <v>0</v>
          </cell>
          <cell r="ET30" t="str">
            <v>0</v>
          </cell>
          <cell r="EU30" t="str">
            <v>0</v>
          </cell>
          <cell r="EV30" t="str">
            <v>0</v>
          </cell>
          <cell r="EW30" t="str">
            <v>0</v>
          </cell>
          <cell r="EX30" t="str">
            <v>0</v>
          </cell>
          <cell r="EZ30" t="str">
            <v>0</v>
          </cell>
          <cell r="FA30" t="str">
            <v>0</v>
          </cell>
          <cell r="FB30" t="str">
            <v>0</v>
          </cell>
          <cell r="FC30" t="str">
            <v>0</v>
          </cell>
          <cell r="FD30" t="str">
            <v>0</v>
          </cell>
          <cell r="FE30" t="str">
            <v>0</v>
          </cell>
          <cell r="FF30" t="str">
            <v>0</v>
          </cell>
          <cell r="FG30" t="str">
            <v>0</v>
          </cell>
          <cell r="FH30" t="str">
            <v>0</v>
          </cell>
          <cell r="FI30" t="str">
            <v>0</v>
          </cell>
          <cell r="FJ30" t="str">
            <v>0</v>
          </cell>
          <cell r="FK30" t="str">
            <v>0</v>
          </cell>
          <cell r="FL30" t="str">
            <v>0</v>
          </cell>
          <cell r="FN30" t="str">
            <v>0</v>
          </cell>
          <cell r="FO30" t="str">
            <v>0</v>
          </cell>
          <cell r="FP30" t="str">
            <v>0</v>
          </cell>
          <cell r="FQ30" t="str">
            <v>0</v>
          </cell>
          <cell r="FR30" t="str">
            <v>0</v>
          </cell>
          <cell r="FS30" t="str">
            <v>0</v>
          </cell>
          <cell r="FT30" t="str">
            <v>0</v>
          </cell>
          <cell r="FU30" t="str">
            <v>0</v>
          </cell>
          <cell r="FV30" t="str">
            <v>0</v>
          </cell>
          <cell r="FW30" t="str">
            <v>0</v>
          </cell>
          <cell r="FX30" t="str">
            <v>0</v>
          </cell>
          <cell r="FY30" t="str">
            <v>0</v>
          </cell>
          <cell r="FZ30" t="str">
            <v>0</v>
          </cell>
          <cell r="GB30" t="str">
            <v>0</v>
          </cell>
          <cell r="GC30" t="str">
            <v>0</v>
          </cell>
          <cell r="GD30" t="str">
            <v>0</v>
          </cell>
          <cell r="GE30" t="str">
            <v>0</v>
          </cell>
          <cell r="GF30" t="str">
            <v>0</v>
          </cell>
          <cell r="GG30" t="str">
            <v>0</v>
          </cell>
          <cell r="GH30" t="str">
            <v>0</v>
          </cell>
          <cell r="GI30" t="str">
            <v>0</v>
          </cell>
          <cell r="GJ30" t="str">
            <v>0</v>
          </cell>
          <cell r="GK30" t="str">
            <v>0</v>
          </cell>
          <cell r="GL30" t="str">
            <v>0</v>
          </cell>
          <cell r="GM30" t="str">
            <v>0</v>
          </cell>
          <cell r="GN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  <cell r="DX31" t="str">
            <v>0</v>
          </cell>
          <cell r="DY31" t="str">
            <v>0</v>
          </cell>
          <cell r="DZ31" t="str">
            <v>0</v>
          </cell>
          <cell r="EA31" t="str">
            <v>0</v>
          </cell>
          <cell r="EB31" t="str">
            <v>0</v>
          </cell>
          <cell r="EC31" t="str">
            <v>0</v>
          </cell>
          <cell r="ED31" t="str">
            <v>0</v>
          </cell>
          <cell r="EE31" t="str">
            <v>0</v>
          </cell>
          <cell r="EF31" t="str">
            <v>0</v>
          </cell>
          <cell r="EG31" t="str">
            <v>0</v>
          </cell>
          <cell r="EH31" t="str">
            <v>0</v>
          </cell>
          <cell r="EI31" t="str">
            <v>0</v>
          </cell>
          <cell r="EJ31" t="str">
            <v>0</v>
          </cell>
          <cell r="EL31" t="str">
            <v>0</v>
          </cell>
          <cell r="EM31" t="str">
            <v>0</v>
          </cell>
          <cell r="EN31" t="str">
            <v>0</v>
          </cell>
          <cell r="EO31" t="str">
            <v>0</v>
          </cell>
          <cell r="EP31" t="str">
            <v>0</v>
          </cell>
          <cell r="EQ31" t="str">
            <v>0</v>
          </cell>
          <cell r="ER31" t="str">
            <v>0</v>
          </cell>
          <cell r="ES31" t="str">
            <v>0</v>
          </cell>
          <cell r="ET31" t="str">
            <v>0</v>
          </cell>
          <cell r="EU31" t="str">
            <v>0</v>
          </cell>
          <cell r="EV31" t="str">
            <v>0</v>
          </cell>
          <cell r="EW31" t="str">
            <v>0</v>
          </cell>
          <cell r="EX31" t="str">
            <v>0</v>
          </cell>
          <cell r="EZ31" t="str">
            <v>0</v>
          </cell>
          <cell r="FA31" t="str">
            <v>0</v>
          </cell>
          <cell r="FB31" t="str">
            <v>0</v>
          </cell>
          <cell r="FC31" t="str">
            <v>0</v>
          </cell>
          <cell r="FD31" t="str">
            <v>0</v>
          </cell>
          <cell r="FE31" t="str">
            <v>0</v>
          </cell>
          <cell r="FF31" t="str">
            <v>0</v>
          </cell>
          <cell r="FG31" t="str">
            <v>0</v>
          </cell>
          <cell r="FH31" t="str">
            <v>0</v>
          </cell>
          <cell r="FI31" t="str">
            <v>0</v>
          </cell>
          <cell r="FJ31" t="str">
            <v>0</v>
          </cell>
          <cell r="FK31" t="str">
            <v>0</v>
          </cell>
          <cell r="FL31" t="str">
            <v>0</v>
          </cell>
          <cell r="FN31" t="str">
            <v>0</v>
          </cell>
          <cell r="FO31" t="str">
            <v>0</v>
          </cell>
          <cell r="FP31" t="str">
            <v>0</v>
          </cell>
          <cell r="FQ31" t="str">
            <v>0</v>
          </cell>
          <cell r="FR31" t="str">
            <v>0</v>
          </cell>
          <cell r="FS31" t="str">
            <v>0</v>
          </cell>
          <cell r="FT31" t="str">
            <v>0</v>
          </cell>
          <cell r="FU31" t="str">
            <v>0</v>
          </cell>
          <cell r="FV31" t="str">
            <v>0</v>
          </cell>
          <cell r="FW31" t="str">
            <v>0</v>
          </cell>
          <cell r="FX31" t="str">
            <v>0</v>
          </cell>
          <cell r="FY31" t="str">
            <v>0</v>
          </cell>
          <cell r="FZ31" t="str">
            <v>0</v>
          </cell>
          <cell r="GB31" t="str">
            <v>0</v>
          </cell>
          <cell r="GC31" t="str">
            <v>0</v>
          </cell>
          <cell r="GD31" t="str">
            <v>0</v>
          </cell>
          <cell r="GE31" t="str">
            <v>0</v>
          </cell>
          <cell r="GF31" t="str">
            <v>0</v>
          </cell>
          <cell r="GG31" t="str">
            <v>0</v>
          </cell>
          <cell r="GH31" t="str">
            <v>0</v>
          </cell>
          <cell r="GI31" t="str">
            <v>0</v>
          </cell>
          <cell r="GJ31" t="str">
            <v>0</v>
          </cell>
          <cell r="GK31" t="str">
            <v>0</v>
          </cell>
          <cell r="GL31" t="str">
            <v>0</v>
          </cell>
          <cell r="GM31" t="str">
            <v>0</v>
          </cell>
          <cell r="GN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 t="str">
            <v>0</v>
          </cell>
          <cell r="BU32" t="str">
            <v>0</v>
          </cell>
          <cell r="BV32" t="str">
            <v>0</v>
          </cell>
          <cell r="BW32" t="str">
            <v>0</v>
          </cell>
          <cell r="BX32" t="str">
            <v>0</v>
          </cell>
          <cell r="BY32" t="str">
            <v>0</v>
          </cell>
          <cell r="BZ32" t="str">
            <v>0</v>
          </cell>
          <cell r="CA32" t="str">
            <v>0</v>
          </cell>
          <cell r="CB32" t="str">
            <v>0</v>
          </cell>
          <cell r="CC32" t="str">
            <v>0</v>
          </cell>
          <cell r="CD32" t="str">
            <v>0</v>
          </cell>
          <cell r="CE32" t="str">
            <v>0</v>
          </cell>
          <cell r="CF32" t="str">
            <v>0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  <cell r="DX32" t="str">
            <v>0</v>
          </cell>
          <cell r="DY32" t="str">
            <v>0</v>
          </cell>
          <cell r="DZ32" t="str">
            <v>0</v>
          </cell>
          <cell r="EA32" t="str">
            <v>0</v>
          </cell>
          <cell r="EB32" t="str">
            <v>0</v>
          </cell>
          <cell r="EC32" t="str">
            <v>0</v>
          </cell>
          <cell r="ED32" t="str">
            <v>0</v>
          </cell>
          <cell r="EE32" t="str">
            <v>0</v>
          </cell>
          <cell r="EF32" t="str">
            <v>0</v>
          </cell>
          <cell r="EG32" t="str">
            <v>0</v>
          </cell>
          <cell r="EH32" t="str">
            <v>0</v>
          </cell>
          <cell r="EI32" t="str">
            <v>0</v>
          </cell>
          <cell r="EJ32" t="str">
            <v>0</v>
          </cell>
          <cell r="EL32" t="str">
            <v>0</v>
          </cell>
          <cell r="EM32" t="str">
            <v>0</v>
          </cell>
          <cell r="EN32" t="str">
            <v>0</v>
          </cell>
          <cell r="EO32" t="str">
            <v>0</v>
          </cell>
          <cell r="EP32" t="str">
            <v>0</v>
          </cell>
          <cell r="EQ32" t="str">
            <v>0</v>
          </cell>
          <cell r="ER32" t="str">
            <v>0</v>
          </cell>
          <cell r="ES32" t="str">
            <v>0</v>
          </cell>
          <cell r="ET32" t="str">
            <v>0</v>
          </cell>
          <cell r="EU32" t="str">
            <v>0</v>
          </cell>
          <cell r="EV32" t="str">
            <v>0</v>
          </cell>
          <cell r="EW32" t="str">
            <v>0</v>
          </cell>
          <cell r="EX32" t="str">
            <v>0</v>
          </cell>
          <cell r="EZ32" t="str">
            <v>0</v>
          </cell>
          <cell r="FA32" t="str">
            <v>0</v>
          </cell>
          <cell r="FB32" t="str">
            <v>0</v>
          </cell>
          <cell r="FC32" t="str">
            <v>0</v>
          </cell>
          <cell r="FD32" t="str">
            <v>0</v>
          </cell>
          <cell r="FE32" t="str">
            <v>0</v>
          </cell>
          <cell r="FF32" t="str">
            <v>0</v>
          </cell>
          <cell r="FG32" t="str">
            <v>0</v>
          </cell>
          <cell r="FH32" t="str">
            <v>0</v>
          </cell>
          <cell r="FI32" t="str">
            <v>0</v>
          </cell>
          <cell r="FJ32" t="str">
            <v>0</v>
          </cell>
          <cell r="FK32" t="str">
            <v>0</v>
          </cell>
          <cell r="FL32" t="str">
            <v>0</v>
          </cell>
          <cell r="FN32" t="str">
            <v>0</v>
          </cell>
          <cell r="FO32" t="str">
            <v>0</v>
          </cell>
          <cell r="FP32" t="str">
            <v>0</v>
          </cell>
          <cell r="FQ32" t="str">
            <v>0</v>
          </cell>
          <cell r="FR32" t="str">
            <v>0</v>
          </cell>
          <cell r="FS32" t="str">
            <v>0</v>
          </cell>
          <cell r="FT32" t="str">
            <v>0</v>
          </cell>
          <cell r="FU32" t="str">
            <v>0</v>
          </cell>
          <cell r="FV32" t="str">
            <v>0</v>
          </cell>
          <cell r="FW32" t="str">
            <v>0</v>
          </cell>
          <cell r="FX32" t="str">
            <v>0</v>
          </cell>
          <cell r="FY32" t="str">
            <v>0</v>
          </cell>
          <cell r="FZ32" t="str">
            <v>0</v>
          </cell>
          <cell r="GB32" t="str">
            <v>0</v>
          </cell>
          <cell r="GC32" t="str">
            <v>0</v>
          </cell>
          <cell r="GD32" t="str">
            <v>0</v>
          </cell>
          <cell r="GE32" t="str">
            <v>0</v>
          </cell>
          <cell r="GF32" t="str">
            <v>0</v>
          </cell>
          <cell r="GG32" t="str">
            <v>0</v>
          </cell>
          <cell r="GH32" t="str">
            <v>0</v>
          </cell>
          <cell r="GI32" t="str">
            <v>0</v>
          </cell>
          <cell r="GJ32" t="str">
            <v>0</v>
          </cell>
          <cell r="GK32" t="str">
            <v>0</v>
          </cell>
          <cell r="GL32" t="str">
            <v>0</v>
          </cell>
          <cell r="GM32" t="str">
            <v>0</v>
          </cell>
          <cell r="GN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 t="str">
            <v>0</v>
          </cell>
          <cell r="BU33" t="str">
            <v>0</v>
          </cell>
          <cell r="BV33" t="str">
            <v>0</v>
          </cell>
          <cell r="BW33" t="str">
            <v>0</v>
          </cell>
          <cell r="BX33" t="str">
            <v>0</v>
          </cell>
          <cell r="BY33" t="str">
            <v>0</v>
          </cell>
          <cell r="BZ33" t="str">
            <v>0</v>
          </cell>
          <cell r="CA33" t="str">
            <v>0</v>
          </cell>
          <cell r="CB33" t="str">
            <v>0</v>
          </cell>
          <cell r="CC33" t="str">
            <v>0</v>
          </cell>
          <cell r="CD33" t="str">
            <v>0</v>
          </cell>
          <cell r="CE33" t="str">
            <v>0</v>
          </cell>
          <cell r="CF33" t="str">
            <v>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  <cell r="DX33" t="str">
            <v>0</v>
          </cell>
          <cell r="DY33" t="str">
            <v>0</v>
          </cell>
          <cell r="DZ33" t="str">
            <v>0</v>
          </cell>
          <cell r="EA33" t="str">
            <v>0</v>
          </cell>
          <cell r="EB33" t="str">
            <v>0</v>
          </cell>
          <cell r="EC33" t="str">
            <v>0</v>
          </cell>
          <cell r="ED33" t="str">
            <v>0</v>
          </cell>
          <cell r="EE33" t="str">
            <v>0</v>
          </cell>
          <cell r="EF33" t="str">
            <v>0</v>
          </cell>
          <cell r="EG33" t="str">
            <v>0</v>
          </cell>
          <cell r="EH33" t="str">
            <v>0</v>
          </cell>
          <cell r="EI33" t="str">
            <v>0</v>
          </cell>
          <cell r="EJ33" t="str">
            <v>0</v>
          </cell>
          <cell r="EL33" t="str">
            <v>0</v>
          </cell>
          <cell r="EM33" t="str">
            <v>0</v>
          </cell>
          <cell r="EN33" t="str">
            <v>0</v>
          </cell>
          <cell r="EO33" t="str">
            <v>0</v>
          </cell>
          <cell r="EP33" t="str">
            <v>0</v>
          </cell>
          <cell r="EQ33" t="str">
            <v>0</v>
          </cell>
          <cell r="ER33" t="str">
            <v>0</v>
          </cell>
          <cell r="ES33" t="str">
            <v>0</v>
          </cell>
          <cell r="ET33" t="str">
            <v>0</v>
          </cell>
          <cell r="EU33" t="str">
            <v>0</v>
          </cell>
          <cell r="EV33" t="str">
            <v>0</v>
          </cell>
          <cell r="EW33" t="str">
            <v>0</v>
          </cell>
          <cell r="EX33" t="str">
            <v>0</v>
          </cell>
          <cell r="EZ33" t="str">
            <v>0</v>
          </cell>
          <cell r="FA33" t="str">
            <v>0</v>
          </cell>
          <cell r="FB33" t="str">
            <v>0</v>
          </cell>
          <cell r="FC33" t="str">
            <v>0</v>
          </cell>
          <cell r="FD33" t="str">
            <v>0</v>
          </cell>
          <cell r="FE33" t="str">
            <v>0</v>
          </cell>
          <cell r="FF33" t="str">
            <v>0</v>
          </cell>
          <cell r="FG33" t="str">
            <v>0</v>
          </cell>
          <cell r="FH33" t="str">
            <v>0</v>
          </cell>
          <cell r="FI33" t="str">
            <v>0</v>
          </cell>
          <cell r="FJ33" t="str">
            <v>0</v>
          </cell>
          <cell r="FK33" t="str">
            <v>0</v>
          </cell>
          <cell r="FL33" t="str">
            <v>0</v>
          </cell>
          <cell r="FN33" t="str">
            <v>0</v>
          </cell>
          <cell r="FO33" t="str">
            <v>0</v>
          </cell>
          <cell r="FP33" t="str">
            <v>0</v>
          </cell>
          <cell r="FQ33" t="str">
            <v>0</v>
          </cell>
          <cell r="FR33" t="str">
            <v>0</v>
          </cell>
          <cell r="FS33" t="str">
            <v>0</v>
          </cell>
          <cell r="FT33" t="str">
            <v>0</v>
          </cell>
          <cell r="FU33" t="str">
            <v>0</v>
          </cell>
          <cell r="FV33" t="str">
            <v>0</v>
          </cell>
          <cell r="FW33" t="str">
            <v>0</v>
          </cell>
          <cell r="FX33" t="str">
            <v>0</v>
          </cell>
          <cell r="FY33" t="str">
            <v>0</v>
          </cell>
          <cell r="FZ33" t="str">
            <v>0</v>
          </cell>
          <cell r="GB33" t="str">
            <v>0</v>
          </cell>
          <cell r="GC33" t="str">
            <v>0</v>
          </cell>
          <cell r="GD33" t="str">
            <v>0</v>
          </cell>
          <cell r="GE33" t="str">
            <v>0</v>
          </cell>
          <cell r="GF33" t="str">
            <v>0</v>
          </cell>
          <cell r="GG33" t="str">
            <v>0</v>
          </cell>
          <cell r="GH33" t="str">
            <v>0</v>
          </cell>
          <cell r="GI33" t="str">
            <v>0</v>
          </cell>
          <cell r="GJ33" t="str">
            <v>0</v>
          </cell>
          <cell r="GK33" t="str">
            <v>0</v>
          </cell>
          <cell r="GL33" t="str">
            <v>0</v>
          </cell>
          <cell r="GM33" t="str">
            <v>0</v>
          </cell>
          <cell r="GN33" t="str">
            <v>0</v>
          </cell>
        </row>
        <row r="34">
          <cell r="A34" t="str">
            <v>Depreciation Expense - Depr Exp-Distributi 4030-30005</v>
          </cell>
          <cell r="B34" t="str">
            <v>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  <cell r="DX34" t="str">
            <v>0</v>
          </cell>
          <cell r="DY34" t="str">
            <v>0</v>
          </cell>
          <cell r="DZ34" t="str">
            <v>0</v>
          </cell>
          <cell r="EA34" t="str">
            <v>0</v>
          </cell>
          <cell r="EB34" t="str">
            <v>0</v>
          </cell>
          <cell r="EC34" t="str">
            <v>0</v>
          </cell>
          <cell r="ED34" t="str">
            <v>0</v>
          </cell>
          <cell r="EE34" t="str">
            <v>0</v>
          </cell>
          <cell r="EF34" t="str">
            <v>0</v>
          </cell>
          <cell r="EG34" t="str">
            <v>0</v>
          </cell>
          <cell r="EH34" t="str">
            <v>0</v>
          </cell>
          <cell r="EI34" t="str">
            <v>0</v>
          </cell>
          <cell r="EJ34" t="str">
            <v>0</v>
          </cell>
          <cell r="EL34" t="str">
            <v>0</v>
          </cell>
          <cell r="EM34" t="str">
            <v>0</v>
          </cell>
          <cell r="EN34" t="str">
            <v>0</v>
          </cell>
          <cell r="EO34" t="str">
            <v>0</v>
          </cell>
          <cell r="EP34" t="str">
            <v>0</v>
          </cell>
          <cell r="EQ34" t="str">
            <v>0</v>
          </cell>
          <cell r="ER34" t="str">
            <v>0</v>
          </cell>
          <cell r="ES34" t="str">
            <v>0</v>
          </cell>
          <cell r="ET34" t="str">
            <v>0</v>
          </cell>
          <cell r="EU34" t="str">
            <v>0</v>
          </cell>
          <cell r="EV34" t="str">
            <v>0</v>
          </cell>
          <cell r="EW34" t="str">
            <v>0</v>
          </cell>
          <cell r="EX34" t="str">
            <v>0</v>
          </cell>
          <cell r="EZ34" t="str">
            <v>0</v>
          </cell>
          <cell r="FA34" t="str">
            <v>0</v>
          </cell>
          <cell r="FB34" t="str">
            <v>0</v>
          </cell>
          <cell r="FC34" t="str">
            <v>0</v>
          </cell>
          <cell r="FD34" t="str">
            <v>0</v>
          </cell>
          <cell r="FE34" t="str">
            <v>0</v>
          </cell>
          <cell r="FF34" t="str">
            <v>0</v>
          </cell>
          <cell r="FG34" t="str">
            <v>0</v>
          </cell>
          <cell r="FH34" t="str">
            <v>0</v>
          </cell>
          <cell r="FI34" t="str">
            <v>0</v>
          </cell>
          <cell r="FJ34" t="str">
            <v>0</v>
          </cell>
          <cell r="FK34" t="str">
            <v>0</v>
          </cell>
          <cell r="FL34" t="str">
            <v>0</v>
          </cell>
          <cell r="FN34" t="str">
            <v>0</v>
          </cell>
          <cell r="FO34" t="str">
            <v>0</v>
          </cell>
          <cell r="FP34" t="str">
            <v>0</v>
          </cell>
          <cell r="FQ34" t="str">
            <v>0</v>
          </cell>
          <cell r="FR34" t="str">
            <v>0</v>
          </cell>
          <cell r="FS34" t="str">
            <v>0</v>
          </cell>
          <cell r="FT34" t="str">
            <v>0</v>
          </cell>
          <cell r="FU34" t="str">
            <v>0</v>
          </cell>
          <cell r="FV34" t="str">
            <v>0</v>
          </cell>
          <cell r="FW34" t="str">
            <v>0</v>
          </cell>
          <cell r="FX34" t="str">
            <v>0</v>
          </cell>
          <cell r="FY34" t="str">
            <v>0</v>
          </cell>
          <cell r="FZ34" t="str">
            <v>0</v>
          </cell>
          <cell r="GB34" t="str">
            <v>0</v>
          </cell>
          <cell r="GC34" t="str">
            <v>0</v>
          </cell>
          <cell r="GD34" t="str">
            <v>0</v>
          </cell>
          <cell r="GE34" t="str">
            <v>0</v>
          </cell>
          <cell r="GF34" t="str">
            <v>0</v>
          </cell>
          <cell r="GG34" t="str">
            <v>0</v>
          </cell>
          <cell r="GH34" t="str">
            <v>0</v>
          </cell>
          <cell r="GI34" t="str">
            <v>0</v>
          </cell>
          <cell r="GJ34" t="str">
            <v>0</v>
          </cell>
          <cell r="GK34" t="str">
            <v>0</v>
          </cell>
          <cell r="GL34" t="str">
            <v>0</v>
          </cell>
          <cell r="GM34" t="str">
            <v>0</v>
          </cell>
          <cell r="GN34" t="str">
            <v>0</v>
          </cell>
        </row>
        <row r="35">
          <cell r="A35" t="str">
            <v>Depreciation Expense - Depr Exp-General Pl 4030-30007</v>
          </cell>
          <cell r="B35" t="str">
            <v>0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  <cell r="DX35" t="str">
            <v>0</v>
          </cell>
          <cell r="DY35" t="str">
            <v>0</v>
          </cell>
          <cell r="DZ35" t="str">
            <v>0</v>
          </cell>
          <cell r="EA35" t="str">
            <v>0</v>
          </cell>
          <cell r="EB35" t="str">
            <v>0</v>
          </cell>
          <cell r="EC35" t="str">
            <v>0</v>
          </cell>
          <cell r="ED35" t="str">
            <v>0</v>
          </cell>
          <cell r="EE35" t="str">
            <v>0</v>
          </cell>
          <cell r="EF35" t="str">
            <v>0</v>
          </cell>
          <cell r="EG35" t="str">
            <v>0</v>
          </cell>
          <cell r="EH35" t="str">
            <v>0</v>
          </cell>
          <cell r="EI35" t="str">
            <v>0</v>
          </cell>
          <cell r="EJ35" t="str">
            <v>0</v>
          </cell>
          <cell r="EL35" t="str">
            <v>0</v>
          </cell>
          <cell r="EM35" t="str">
            <v>0</v>
          </cell>
          <cell r="EN35" t="str">
            <v>0</v>
          </cell>
          <cell r="EO35" t="str">
            <v>0</v>
          </cell>
          <cell r="EP35" t="str">
            <v>0</v>
          </cell>
          <cell r="EQ35" t="str">
            <v>0</v>
          </cell>
          <cell r="ER35" t="str">
            <v>0</v>
          </cell>
          <cell r="ES35" t="str">
            <v>0</v>
          </cell>
          <cell r="ET35" t="str">
            <v>0</v>
          </cell>
          <cell r="EU35" t="str">
            <v>0</v>
          </cell>
          <cell r="EV35" t="str">
            <v>0</v>
          </cell>
          <cell r="EW35" t="str">
            <v>0</v>
          </cell>
          <cell r="EX35" t="str">
            <v>0</v>
          </cell>
          <cell r="EZ35" t="str">
            <v>0</v>
          </cell>
          <cell r="FA35" t="str">
            <v>0</v>
          </cell>
          <cell r="FB35" t="str">
            <v>0</v>
          </cell>
          <cell r="FC35" t="str">
            <v>0</v>
          </cell>
          <cell r="FD35" t="str">
            <v>0</v>
          </cell>
          <cell r="FE35" t="str">
            <v>0</v>
          </cell>
          <cell r="FF35" t="str">
            <v>0</v>
          </cell>
          <cell r="FG35" t="str">
            <v>0</v>
          </cell>
          <cell r="FH35" t="str">
            <v>0</v>
          </cell>
          <cell r="FI35" t="str">
            <v>0</v>
          </cell>
          <cell r="FJ35" t="str">
            <v>0</v>
          </cell>
          <cell r="FK35" t="str">
            <v>0</v>
          </cell>
          <cell r="FL35" t="str">
            <v>0</v>
          </cell>
          <cell r="FN35" t="str">
            <v>0</v>
          </cell>
          <cell r="FO35" t="str">
            <v>0</v>
          </cell>
          <cell r="FP35" t="str">
            <v>0</v>
          </cell>
          <cell r="FQ35" t="str">
            <v>0</v>
          </cell>
          <cell r="FR35" t="str">
            <v>0</v>
          </cell>
          <cell r="FS35" t="str">
            <v>0</v>
          </cell>
          <cell r="FT35" t="str">
            <v>0</v>
          </cell>
          <cell r="FU35" t="str">
            <v>0</v>
          </cell>
          <cell r="FV35" t="str">
            <v>0</v>
          </cell>
          <cell r="FW35" t="str">
            <v>0</v>
          </cell>
          <cell r="FX35" t="str">
            <v>0</v>
          </cell>
          <cell r="FY35" t="str">
            <v>0</v>
          </cell>
          <cell r="FZ35" t="str">
            <v>0</v>
          </cell>
          <cell r="GB35" t="str">
            <v>0</v>
          </cell>
          <cell r="GC35" t="str">
            <v>0</v>
          </cell>
          <cell r="GD35" t="str">
            <v>0</v>
          </cell>
          <cell r="GE35" t="str">
            <v>0</v>
          </cell>
          <cell r="GF35" t="str">
            <v>0</v>
          </cell>
          <cell r="GG35" t="str">
            <v>0</v>
          </cell>
          <cell r="GH35" t="str">
            <v>0</v>
          </cell>
          <cell r="GI35" t="str">
            <v>0</v>
          </cell>
          <cell r="GJ35" t="str">
            <v>0</v>
          </cell>
          <cell r="GK35" t="str">
            <v>0</v>
          </cell>
          <cell r="GL35" t="str">
            <v>0</v>
          </cell>
          <cell r="GM35" t="str">
            <v>0</v>
          </cell>
          <cell r="GN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  <cell r="DX36" t="str">
            <v>0</v>
          </cell>
          <cell r="DY36" t="str">
            <v>0</v>
          </cell>
          <cell r="DZ36" t="str">
            <v>0</v>
          </cell>
          <cell r="EA36" t="str">
            <v>0</v>
          </cell>
          <cell r="EB36" t="str">
            <v>0</v>
          </cell>
          <cell r="EC36" t="str">
            <v>0</v>
          </cell>
          <cell r="ED36" t="str">
            <v>0</v>
          </cell>
          <cell r="EE36" t="str">
            <v>0</v>
          </cell>
          <cell r="EF36" t="str">
            <v>0</v>
          </cell>
          <cell r="EG36" t="str">
            <v>0</v>
          </cell>
          <cell r="EH36" t="str">
            <v>0</v>
          </cell>
          <cell r="EI36" t="str">
            <v>0</v>
          </cell>
          <cell r="EJ36" t="str">
            <v>0</v>
          </cell>
          <cell r="EL36" t="str">
            <v>0</v>
          </cell>
          <cell r="EM36" t="str">
            <v>0</v>
          </cell>
          <cell r="EN36" t="str">
            <v>0</v>
          </cell>
          <cell r="EO36" t="str">
            <v>0</v>
          </cell>
          <cell r="EP36" t="str">
            <v>0</v>
          </cell>
          <cell r="EQ36" t="str">
            <v>0</v>
          </cell>
          <cell r="ER36" t="str">
            <v>0</v>
          </cell>
          <cell r="ES36" t="str">
            <v>0</v>
          </cell>
          <cell r="ET36" t="str">
            <v>0</v>
          </cell>
          <cell r="EU36" t="str">
            <v>0</v>
          </cell>
          <cell r="EV36" t="str">
            <v>0</v>
          </cell>
          <cell r="EW36" t="str">
            <v>0</v>
          </cell>
          <cell r="EX36" t="str">
            <v>0</v>
          </cell>
          <cell r="EZ36" t="str">
            <v>0</v>
          </cell>
          <cell r="FA36" t="str">
            <v>0</v>
          </cell>
          <cell r="FB36" t="str">
            <v>0</v>
          </cell>
          <cell r="FC36" t="str">
            <v>0</v>
          </cell>
          <cell r="FD36" t="str">
            <v>0</v>
          </cell>
          <cell r="FE36" t="str">
            <v>0</v>
          </cell>
          <cell r="FF36" t="str">
            <v>0</v>
          </cell>
          <cell r="FG36" t="str">
            <v>0</v>
          </cell>
          <cell r="FH36" t="str">
            <v>0</v>
          </cell>
          <cell r="FI36" t="str">
            <v>0</v>
          </cell>
          <cell r="FJ36" t="str">
            <v>0</v>
          </cell>
          <cell r="FK36" t="str">
            <v>0</v>
          </cell>
          <cell r="FL36" t="str">
            <v>0</v>
          </cell>
          <cell r="FN36" t="str">
            <v>0</v>
          </cell>
          <cell r="FO36" t="str">
            <v>0</v>
          </cell>
          <cell r="FP36" t="str">
            <v>0</v>
          </cell>
          <cell r="FQ36" t="str">
            <v>0</v>
          </cell>
          <cell r="FR36" t="str">
            <v>0</v>
          </cell>
          <cell r="FS36" t="str">
            <v>0</v>
          </cell>
          <cell r="FT36" t="str">
            <v>0</v>
          </cell>
          <cell r="FU36" t="str">
            <v>0</v>
          </cell>
          <cell r="FV36" t="str">
            <v>0</v>
          </cell>
          <cell r="FW36" t="str">
            <v>0</v>
          </cell>
          <cell r="FX36" t="str">
            <v>0</v>
          </cell>
          <cell r="FY36" t="str">
            <v>0</v>
          </cell>
          <cell r="FZ36" t="str">
            <v>0</v>
          </cell>
          <cell r="GB36" t="str">
            <v>0</v>
          </cell>
          <cell r="GC36" t="str">
            <v>0</v>
          </cell>
          <cell r="GD36" t="str">
            <v>0</v>
          </cell>
          <cell r="GE36" t="str">
            <v>0</v>
          </cell>
          <cell r="GF36" t="str">
            <v>0</v>
          </cell>
          <cell r="GG36" t="str">
            <v>0</v>
          </cell>
          <cell r="GH36" t="str">
            <v>0</v>
          </cell>
          <cell r="GI36" t="str">
            <v>0</v>
          </cell>
          <cell r="GJ36" t="str">
            <v>0</v>
          </cell>
          <cell r="GK36" t="str">
            <v>0</v>
          </cell>
          <cell r="GL36" t="str">
            <v>0</v>
          </cell>
          <cell r="GM36" t="str">
            <v>0</v>
          </cell>
          <cell r="GN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T37" t="str">
            <v>0</v>
          </cell>
          <cell r="BU37" t="str">
            <v>0</v>
          </cell>
          <cell r="BV37" t="str">
            <v>0</v>
          </cell>
          <cell r="BW37" t="str">
            <v>0</v>
          </cell>
          <cell r="BX37" t="str">
            <v>0</v>
          </cell>
          <cell r="BY37" t="str">
            <v>0</v>
          </cell>
          <cell r="BZ37" t="str">
            <v>0</v>
          </cell>
          <cell r="CA37" t="str">
            <v>0</v>
          </cell>
          <cell r="CB37" t="str">
            <v>0</v>
          </cell>
          <cell r="CC37" t="str">
            <v>0</v>
          </cell>
          <cell r="CD37" t="str">
            <v>0</v>
          </cell>
          <cell r="CE37" t="str">
            <v>0</v>
          </cell>
          <cell r="CF37" t="str">
            <v>0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  <cell r="DX37" t="str">
            <v>0</v>
          </cell>
          <cell r="DY37" t="str">
            <v>0</v>
          </cell>
          <cell r="DZ37" t="str">
            <v>0</v>
          </cell>
          <cell r="EA37" t="str">
            <v>0</v>
          </cell>
          <cell r="EB37" t="str">
            <v>0</v>
          </cell>
          <cell r="EC37" t="str">
            <v>0</v>
          </cell>
          <cell r="ED37" t="str">
            <v>0</v>
          </cell>
          <cell r="EE37" t="str">
            <v>0</v>
          </cell>
          <cell r="EF37" t="str">
            <v>0</v>
          </cell>
          <cell r="EG37" t="str">
            <v>0</v>
          </cell>
          <cell r="EH37" t="str">
            <v>0</v>
          </cell>
          <cell r="EI37" t="str">
            <v>0</v>
          </cell>
          <cell r="EJ37" t="str">
            <v>0</v>
          </cell>
          <cell r="EL37" t="str">
            <v>0</v>
          </cell>
          <cell r="EM37" t="str">
            <v>0</v>
          </cell>
          <cell r="EN37" t="str">
            <v>0</v>
          </cell>
          <cell r="EO37" t="str">
            <v>0</v>
          </cell>
          <cell r="EP37" t="str">
            <v>0</v>
          </cell>
          <cell r="EQ37" t="str">
            <v>0</v>
          </cell>
          <cell r="ER37" t="str">
            <v>0</v>
          </cell>
          <cell r="ES37" t="str">
            <v>0</v>
          </cell>
          <cell r="ET37" t="str">
            <v>0</v>
          </cell>
          <cell r="EU37" t="str">
            <v>0</v>
          </cell>
          <cell r="EV37" t="str">
            <v>0</v>
          </cell>
          <cell r="EW37" t="str">
            <v>0</v>
          </cell>
          <cell r="EX37" t="str">
            <v>0</v>
          </cell>
          <cell r="EZ37" t="str">
            <v>0</v>
          </cell>
          <cell r="FA37" t="str">
            <v>0</v>
          </cell>
          <cell r="FB37" t="str">
            <v>0</v>
          </cell>
          <cell r="FC37" t="str">
            <v>0</v>
          </cell>
          <cell r="FD37" t="str">
            <v>0</v>
          </cell>
          <cell r="FE37" t="str">
            <v>0</v>
          </cell>
          <cell r="FF37" t="str">
            <v>0</v>
          </cell>
          <cell r="FG37" t="str">
            <v>0</v>
          </cell>
          <cell r="FH37" t="str">
            <v>0</v>
          </cell>
          <cell r="FI37" t="str">
            <v>0</v>
          </cell>
          <cell r="FJ37" t="str">
            <v>0</v>
          </cell>
          <cell r="FK37" t="str">
            <v>0</v>
          </cell>
          <cell r="FL37" t="str">
            <v>0</v>
          </cell>
          <cell r="FN37" t="str">
            <v>0</v>
          </cell>
          <cell r="FO37" t="str">
            <v>0</v>
          </cell>
          <cell r="FP37" t="str">
            <v>0</v>
          </cell>
          <cell r="FQ37" t="str">
            <v>0</v>
          </cell>
          <cell r="FR37" t="str">
            <v>0</v>
          </cell>
          <cell r="FS37" t="str">
            <v>0</v>
          </cell>
          <cell r="FT37" t="str">
            <v>0</v>
          </cell>
          <cell r="FU37" t="str">
            <v>0</v>
          </cell>
          <cell r="FV37" t="str">
            <v>0</v>
          </cell>
          <cell r="FW37" t="str">
            <v>0</v>
          </cell>
          <cell r="FX37" t="str">
            <v>0</v>
          </cell>
          <cell r="FY37" t="str">
            <v>0</v>
          </cell>
          <cell r="FZ37" t="str">
            <v>0</v>
          </cell>
          <cell r="GB37" t="str">
            <v>0</v>
          </cell>
          <cell r="GC37" t="str">
            <v>0</v>
          </cell>
          <cell r="GD37" t="str">
            <v>0</v>
          </cell>
          <cell r="GE37" t="str">
            <v>0</v>
          </cell>
          <cell r="GF37" t="str">
            <v>0</v>
          </cell>
          <cell r="GG37" t="str">
            <v>0</v>
          </cell>
          <cell r="GH37" t="str">
            <v>0</v>
          </cell>
          <cell r="GI37" t="str">
            <v>0</v>
          </cell>
          <cell r="GJ37" t="str">
            <v>0</v>
          </cell>
          <cell r="GK37" t="str">
            <v>0</v>
          </cell>
          <cell r="GL37" t="str">
            <v>0</v>
          </cell>
          <cell r="GM37" t="str">
            <v>0</v>
          </cell>
          <cell r="GN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  <cell r="DX38" t="str">
            <v>0</v>
          </cell>
          <cell r="DY38" t="str">
            <v>0</v>
          </cell>
          <cell r="DZ38" t="str">
            <v>0</v>
          </cell>
          <cell r="EA38" t="str">
            <v>0</v>
          </cell>
          <cell r="EB38" t="str">
            <v>0</v>
          </cell>
          <cell r="EC38" t="str">
            <v>0</v>
          </cell>
          <cell r="ED38" t="str">
            <v>0</v>
          </cell>
          <cell r="EE38" t="str">
            <v>0</v>
          </cell>
          <cell r="EF38" t="str">
            <v>0</v>
          </cell>
          <cell r="EG38" t="str">
            <v>0</v>
          </cell>
          <cell r="EH38" t="str">
            <v>0</v>
          </cell>
          <cell r="EI38" t="str">
            <v>0</v>
          </cell>
          <cell r="EJ38" t="str">
            <v>0</v>
          </cell>
          <cell r="EL38" t="str">
            <v>0</v>
          </cell>
          <cell r="EM38" t="str">
            <v>0</v>
          </cell>
          <cell r="EN38" t="str">
            <v>0</v>
          </cell>
          <cell r="EO38" t="str">
            <v>0</v>
          </cell>
          <cell r="EP38" t="str">
            <v>0</v>
          </cell>
          <cell r="EQ38" t="str">
            <v>0</v>
          </cell>
          <cell r="ER38" t="str">
            <v>0</v>
          </cell>
          <cell r="ES38" t="str">
            <v>0</v>
          </cell>
          <cell r="ET38" t="str">
            <v>0</v>
          </cell>
          <cell r="EU38" t="str">
            <v>0</v>
          </cell>
          <cell r="EV38" t="str">
            <v>0</v>
          </cell>
          <cell r="EW38" t="str">
            <v>0</v>
          </cell>
          <cell r="EX38" t="str">
            <v>0</v>
          </cell>
          <cell r="EZ38" t="str">
            <v>0</v>
          </cell>
          <cell r="FA38" t="str">
            <v>0</v>
          </cell>
          <cell r="FB38" t="str">
            <v>0</v>
          </cell>
          <cell r="FC38" t="str">
            <v>0</v>
          </cell>
          <cell r="FD38" t="str">
            <v>0</v>
          </cell>
          <cell r="FE38" t="str">
            <v>0</v>
          </cell>
          <cell r="FF38" t="str">
            <v>0</v>
          </cell>
          <cell r="FG38" t="str">
            <v>0</v>
          </cell>
          <cell r="FH38" t="str">
            <v>0</v>
          </cell>
          <cell r="FI38" t="str">
            <v>0</v>
          </cell>
          <cell r="FJ38" t="str">
            <v>0</v>
          </cell>
          <cell r="FK38" t="str">
            <v>0</v>
          </cell>
          <cell r="FL38" t="str">
            <v>0</v>
          </cell>
          <cell r="FN38" t="str">
            <v>0</v>
          </cell>
          <cell r="FO38" t="str">
            <v>0</v>
          </cell>
          <cell r="FP38" t="str">
            <v>0</v>
          </cell>
          <cell r="FQ38" t="str">
            <v>0</v>
          </cell>
          <cell r="FR38" t="str">
            <v>0</v>
          </cell>
          <cell r="FS38" t="str">
            <v>0</v>
          </cell>
          <cell r="FT38" t="str">
            <v>0</v>
          </cell>
          <cell r="FU38" t="str">
            <v>0</v>
          </cell>
          <cell r="FV38" t="str">
            <v>0</v>
          </cell>
          <cell r="FW38" t="str">
            <v>0</v>
          </cell>
          <cell r="FX38" t="str">
            <v>0</v>
          </cell>
          <cell r="FY38" t="str">
            <v>0</v>
          </cell>
          <cell r="FZ38" t="str">
            <v>0</v>
          </cell>
          <cell r="GB38" t="str">
            <v>0</v>
          </cell>
          <cell r="GC38" t="str">
            <v>0</v>
          </cell>
          <cell r="GD38" t="str">
            <v>0</v>
          </cell>
          <cell r="GE38" t="str">
            <v>0</v>
          </cell>
          <cell r="GF38" t="str">
            <v>0</v>
          </cell>
          <cell r="GG38" t="str">
            <v>0</v>
          </cell>
          <cell r="GH38" t="str">
            <v>0</v>
          </cell>
          <cell r="GI38" t="str">
            <v>0</v>
          </cell>
          <cell r="GJ38" t="str">
            <v>0</v>
          </cell>
          <cell r="GK38" t="str">
            <v>0</v>
          </cell>
          <cell r="GL38" t="str">
            <v>0</v>
          </cell>
          <cell r="GM38" t="str">
            <v>0</v>
          </cell>
          <cell r="GN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 t="str">
            <v>0</v>
          </cell>
          <cell r="BU39" t="str">
            <v>0</v>
          </cell>
          <cell r="BV39" t="str">
            <v>0</v>
          </cell>
          <cell r="BW39" t="str">
            <v>0</v>
          </cell>
          <cell r="BX39" t="str">
            <v>0</v>
          </cell>
          <cell r="BY39" t="str">
            <v>0</v>
          </cell>
          <cell r="BZ39" t="str">
            <v>0</v>
          </cell>
          <cell r="CA39" t="str">
            <v>0</v>
          </cell>
          <cell r="CB39" t="str">
            <v>0</v>
          </cell>
          <cell r="CC39" t="str">
            <v>0</v>
          </cell>
          <cell r="CD39" t="str">
            <v>0</v>
          </cell>
          <cell r="CE39" t="str">
            <v>0</v>
          </cell>
          <cell r="CF39" t="str">
            <v>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  <cell r="DX39" t="str">
            <v>0</v>
          </cell>
          <cell r="DY39" t="str">
            <v>0</v>
          </cell>
          <cell r="DZ39" t="str">
            <v>0</v>
          </cell>
          <cell r="EA39" t="str">
            <v>0</v>
          </cell>
          <cell r="EB39" t="str">
            <v>0</v>
          </cell>
          <cell r="EC39" t="str">
            <v>0</v>
          </cell>
          <cell r="ED39" t="str">
            <v>0</v>
          </cell>
          <cell r="EE39" t="str">
            <v>0</v>
          </cell>
          <cell r="EF39" t="str">
            <v>0</v>
          </cell>
          <cell r="EG39" t="str">
            <v>0</v>
          </cell>
          <cell r="EH39" t="str">
            <v>0</v>
          </cell>
          <cell r="EI39" t="str">
            <v>0</v>
          </cell>
          <cell r="EJ39" t="str">
            <v>0</v>
          </cell>
          <cell r="EL39" t="str">
            <v>0</v>
          </cell>
          <cell r="EM39" t="str">
            <v>0</v>
          </cell>
          <cell r="EN39" t="str">
            <v>0</v>
          </cell>
          <cell r="EO39" t="str">
            <v>0</v>
          </cell>
          <cell r="EP39" t="str">
            <v>0</v>
          </cell>
          <cell r="EQ39" t="str">
            <v>0</v>
          </cell>
          <cell r="ER39" t="str">
            <v>0</v>
          </cell>
          <cell r="ES39" t="str">
            <v>0</v>
          </cell>
          <cell r="ET39" t="str">
            <v>0</v>
          </cell>
          <cell r="EU39" t="str">
            <v>0</v>
          </cell>
          <cell r="EV39" t="str">
            <v>0</v>
          </cell>
          <cell r="EW39" t="str">
            <v>0</v>
          </cell>
          <cell r="EX39" t="str">
            <v>0</v>
          </cell>
          <cell r="EZ39" t="str">
            <v>0</v>
          </cell>
          <cell r="FA39" t="str">
            <v>0</v>
          </cell>
          <cell r="FB39" t="str">
            <v>0</v>
          </cell>
          <cell r="FC39" t="str">
            <v>0</v>
          </cell>
          <cell r="FD39" t="str">
            <v>0</v>
          </cell>
          <cell r="FE39" t="str">
            <v>0</v>
          </cell>
          <cell r="FF39" t="str">
            <v>0</v>
          </cell>
          <cell r="FG39" t="str">
            <v>0</v>
          </cell>
          <cell r="FH39" t="str">
            <v>0</v>
          </cell>
          <cell r="FI39" t="str">
            <v>0</v>
          </cell>
          <cell r="FJ39" t="str">
            <v>0</v>
          </cell>
          <cell r="FK39" t="str">
            <v>0</v>
          </cell>
          <cell r="FL39" t="str">
            <v>0</v>
          </cell>
          <cell r="FN39" t="str">
            <v>0</v>
          </cell>
          <cell r="FO39" t="str">
            <v>0</v>
          </cell>
          <cell r="FP39" t="str">
            <v>0</v>
          </cell>
          <cell r="FQ39" t="str">
            <v>0</v>
          </cell>
          <cell r="FR39" t="str">
            <v>0</v>
          </cell>
          <cell r="FS39" t="str">
            <v>0</v>
          </cell>
          <cell r="FT39" t="str">
            <v>0</v>
          </cell>
          <cell r="FU39" t="str">
            <v>0</v>
          </cell>
          <cell r="FV39" t="str">
            <v>0</v>
          </cell>
          <cell r="FW39" t="str">
            <v>0</v>
          </cell>
          <cell r="FX39" t="str">
            <v>0</v>
          </cell>
          <cell r="FY39" t="str">
            <v>0</v>
          </cell>
          <cell r="FZ39" t="str">
            <v>0</v>
          </cell>
          <cell r="GB39" t="str">
            <v>0</v>
          </cell>
          <cell r="GC39" t="str">
            <v>0</v>
          </cell>
          <cell r="GD39" t="str">
            <v>0</v>
          </cell>
          <cell r="GE39" t="str">
            <v>0</v>
          </cell>
          <cell r="GF39" t="str">
            <v>0</v>
          </cell>
          <cell r="GG39" t="str">
            <v>0</v>
          </cell>
          <cell r="GH39" t="str">
            <v>0</v>
          </cell>
          <cell r="GI39" t="str">
            <v>0</v>
          </cell>
          <cell r="GJ39" t="str">
            <v>0</v>
          </cell>
          <cell r="GK39" t="str">
            <v>0</v>
          </cell>
          <cell r="GL39" t="str">
            <v>0</v>
          </cell>
          <cell r="GM39" t="str">
            <v>0</v>
          </cell>
          <cell r="GN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  <cell r="DX40" t="str">
            <v>0</v>
          </cell>
          <cell r="DY40" t="str">
            <v>0</v>
          </cell>
          <cell r="DZ40" t="str">
            <v>0</v>
          </cell>
          <cell r="EA40" t="str">
            <v>0</v>
          </cell>
          <cell r="EB40" t="str">
            <v>0</v>
          </cell>
          <cell r="EC40" t="str">
            <v>0</v>
          </cell>
          <cell r="ED40" t="str">
            <v>0</v>
          </cell>
          <cell r="EE40" t="str">
            <v>0</v>
          </cell>
          <cell r="EF40" t="str">
            <v>0</v>
          </cell>
          <cell r="EG40" t="str">
            <v>0</v>
          </cell>
          <cell r="EH40" t="str">
            <v>0</v>
          </cell>
          <cell r="EI40" t="str">
            <v>0</v>
          </cell>
          <cell r="EJ40" t="str">
            <v>0</v>
          </cell>
          <cell r="EL40" t="str">
            <v>0</v>
          </cell>
          <cell r="EM40" t="str">
            <v>0</v>
          </cell>
          <cell r="EN40" t="str">
            <v>0</v>
          </cell>
          <cell r="EO40" t="str">
            <v>0</v>
          </cell>
          <cell r="EP40" t="str">
            <v>0</v>
          </cell>
          <cell r="EQ40" t="str">
            <v>0</v>
          </cell>
          <cell r="ER40" t="str">
            <v>0</v>
          </cell>
          <cell r="ES40" t="str">
            <v>0</v>
          </cell>
          <cell r="ET40" t="str">
            <v>0</v>
          </cell>
          <cell r="EU40" t="str">
            <v>0</v>
          </cell>
          <cell r="EV40" t="str">
            <v>0</v>
          </cell>
          <cell r="EW40" t="str">
            <v>0</v>
          </cell>
          <cell r="EX40" t="str">
            <v>0</v>
          </cell>
          <cell r="EZ40" t="str">
            <v>0</v>
          </cell>
          <cell r="FA40" t="str">
            <v>0</v>
          </cell>
          <cell r="FB40" t="str">
            <v>0</v>
          </cell>
          <cell r="FC40" t="str">
            <v>0</v>
          </cell>
          <cell r="FD40" t="str">
            <v>0</v>
          </cell>
          <cell r="FE40" t="str">
            <v>0</v>
          </cell>
          <cell r="FF40" t="str">
            <v>0</v>
          </cell>
          <cell r="FG40" t="str">
            <v>0</v>
          </cell>
          <cell r="FH40" t="str">
            <v>0</v>
          </cell>
          <cell r="FI40" t="str">
            <v>0</v>
          </cell>
          <cell r="FJ40" t="str">
            <v>0</v>
          </cell>
          <cell r="FK40" t="str">
            <v>0</v>
          </cell>
          <cell r="FL40" t="str">
            <v>0</v>
          </cell>
          <cell r="FN40" t="str">
            <v>0</v>
          </cell>
          <cell r="FO40" t="str">
            <v>0</v>
          </cell>
          <cell r="FP40" t="str">
            <v>0</v>
          </cell>
          <cell r="FQ40" t="str">
            <v>0</v>
          </cell>
          <cell r="FR40" t="str">
            <v>0</v>
          </cell>
          <cell r="FS40" t="str">
            <v>0</v>
          </cell>
          <cell r="FT40" t="str">
            <v>0</v>
          </cell>
          <cell r="FU40" t="str">
            <v>0</v>
          </cell>
          <cell r="FV40" t="str">
            <v>0</v>
          </cell>
          <cell r="FW40" t="str">
            <v>0</v>
          </cell>
          <cell r="FX40" t="str">
            <v>0</v>
          </cell>
          <cell r="FY40" t="str">
            <v>0</v>
          </cell>
          <cell r="FZ40" t="str">
            <v>0</v>
          </cell>
          <cell r="GB40" t="str">
            <v>0</v>
          </cell>
          <cell r="GC40" t="str">
            <v>0</v>
          </cell>
          <cell r="GD40" t="str">
            <v>0</v>
          </cell>
          <cell r="GE40" t="str">
            <v>0</v>
          </cell>
          <cell r="GF40" t="str">
            <v>0</v>
          </cell>
          <cell r="GG40" t="str">
            <v>0</v>
          </cell>
          <cell r="GH40" t="str">
            <v>0</v>
          </cell>
          <cell r="GI40" t="str">
            <v>0</v>
          </cell>
          <cell r="GJ40" t="str">
            <v>0</v>
          </cell>
          <cell r="GK40" t="str">
            <v>0</v>
          </cell>
          <cell r="GL40" t="str">
            <v>0</v>
          </cell>
          <cell r="GM40" t="str">
            <v>0</v>
          </cell>
          <cell r="GN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  <cell r="DX41" t="str">
            <v>0</v>
          </cell>
          <cell r="DY41" t="str">
            <v>0</v>
          </cell>
          <cell r="DZ41" t="str">
            <v>0</v>
          </cell>
          <cell r="EA41" t="str">
            <v>0</v>
          </cell>
          <cell r="EB41" t="str">
            <v>0</v>
          </cell>
          <cell r="EC41" t="str">
            <v>0</v>
          </cell>
          <cell r="ED41" t="str">
            <v>0</v>
          </cell>
          <cell r="EE41" t="str">
            <v>0</v>
          </cell>
          <cell r="EF41" t="str">
            <v>0</v>
          </cell>
          <cell r="EG41" t="str">
            <v>0</v>
          </cell>
          <cell r="EH41" t="str">
            <v>0</v>
          </cell>
          <cell r="EI41" t="str">
            <v>0</v>
          </cell>
          <cell r="EJ41" t="str">
            <v>0</v>
          </cell>
          <cell r="EL41" t="str">
            <v>0</v>
          </cell>
          <cell r="EM41" t="str">
            <v>0</v>
          </cell>
          <cell r="EN41" t="str">
            <v>0</v>
          </cell>
          <cell r="EO41" t="str">
            <v>0</v>
          </cell>
          <cell r="EP41" t="str">
            <v>0</v>
          </cell>
          <cell r="EQ41" t="str">
            <v>0</v>
          </cell>
          <cell r="ER41" t="str">
            <v>0</v>
          </cell>
          <cell r="ES41" t="str">
            <v>0</v>
          </cell>
          <cell r="ET41" t="str">
            <v>0</v>
          </cell>
          <cell r="EU41" t="str">
            <v>0</v>
          </cell>
          <cell r="EV41" t="str">
            <v>0</v>
          </cell>
          <cell r="EW41" t="str">
            <v>0</v>
          </cell>
          <cell r="EX41" t="str">
            <v>0</v>
          </cell>
          <cell r="EZ41" t="str">
            <v>0</v>
          </cell>
          <cell r="FA41" t="str">
            <v>0</v>
          </cell>
          <cell r="FB41" t="str">
            <v>0</v>
          </cell>
          <cell r="FC41" t="str">
            <v>0</v>
          </cell>
          <cell r="FD41" t="str">
            <v>0</v>
          </cell>
          <cell r="FE41" t="str">
            <v>0</v>
          </cell>
          <cell r="FF41" t="str">
            <v>0</v>
          </cell>
          <cell r="FG41" t="str">
            <v>0</v>
          </cell>
          <cell r="FH41" t="str">
            <v>0</v>
          </cell>
          <cell r="FI41" t="str">
            <v>0</v>
          </cell>
          <cell r="FJ41" t="str">
            <v>0</v>
          </cell>
          <cell r="FK41" t="str">
            <v>0</v>
          </cell>
          <cell r="FL41" t="str">
            <v>0</v>
          </cell>
          <cell r="FN41" t="str">
            <v>0</v>
          </cell>
          <cell r="FO41" t="str">
            <v>0</v>
          </cell>
          <cell r="FP41" t="str">
            <v>0</v>
          </cell>
          <cell r="FQ41" t="str">
            <v>0</v>
          </cell>
          <cell r="FR41" t="str">
            <v>0</v>
          </cell>
          <cell r="FS41" t="str">
            <v>0</v>
          </cell>
          <cell r="FT41" t="str">
            <v>0</v>
          </cell>
          <cell r="FU41" t="str">
            <v>0</v>
          </cell>
          <cell r="FV41" t="str">
            <v>0</v>
          </cell>
          <cell r="FW41" t="str">
            <v>0</v>
          </cell>
          <cell r="FX41" t="str">
            <v>0</v>
          </cell>
          <cell r="FY41" t="str">
            <v>0</v>
          </cell>
          <cell r="FZ41" t="str">
            <v>0</v>
          </cell>
          <cell r="GB41" t="str">
            <v>0</v>
          </cell>
          <cell r="GC41" t="str">
            <v>0</v>
          </cell>
          <cell r="GD41" t="str">
            <v>0</v>
          </cell>
          <cell r="GE41" t="str">
            <v>0</v>
          </cell>
          <cell r="GF41" t="str">
            <v>0</v>
          </cell>
          <cell r="GG41" t="str">
            <v>0</v>
          </cell>
          <cell r="GH41" t="str">
            <v>0</v>
          </cell>
          <cell r="GI41" t="str">
            <v>0</v>
          </cell>
          <cell r="GJ41" t="str">
            <v>0</v>
          </cell>
          <cell r="GK41" t="str">
            <v>0</v>
          </cell>
          <cell r="GL41" t="str">
            <v>0</v>
          </cell>
          <cell r="GM41" t="str">
            <v>0</v>
          </cell>
          <cell r="GN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  <cell r="DX42" t="str">
            <v>0</v>
          </cell>
          <cell r="DY42" t="str">
            <v>0</v>
          </cell>
          <cell r="DZ42" t="str">
            <v>0</v>
          </cell>
          <cell r="EA42" t="str">
            <v>0</v>
          </cell>
          <cell r="EB42" t="str">
            <v>0</v>
          </cell>
          <cell r="EC42" t="str">
            <v>0</v>
          </cell>
          <cell r="ED42" t="str">
            <v>0</v>
          </cell>
          <cell r="EE42" t="str">
            <v>0</v>
          </cell>
          <cell r="EF42" t="str">
            <v>0</v>
          </cell>
          <cell r="EG42" t="str">
            <v>0</v>
          </cell>
          <cell r="EH42" t="str">
            <v>0</v>
          </cell>
          <cell r="EI42" t="str">
            <v>0</v>
          </cell>
          <cell r="EJ42" t="str">
            <v>0</v>
          </cell>
          <cell r="EL42" t="str">
            <v>0</v>
          </cell>
          <cell r="EM42" t="str">
            <v>0</v>
          </cell>
          <cell r="EN42" t="str">
            <v>0</v>
          </cell>
          <cell r="EO42" t="str">
            <v>0</v>
          </cell>
          <cell r="EP42" t="str">
            <v>0</v>
          </cell>
          <cell r="EQ42" t="str">
            <v>0</v>
          </cell>
          <cell r="ER42" t="str">
            <v>0</v>
          </cell>
          <cell r="ES42" t="str">
            <v>0</v>
          </cell>
          <cell r="ET42" t="str">
            <v>0</v>
          </cell>
          <cell r="EU42" t="str">
            <v>0</v>
          </cell>
          <cell r="EV42" t="str">
            <v>0</v>
          </cell>
          <cell r="EW42" t="str">
            <v>0</v>
          </cell>
          <cell r="EX42" t="str">
            <v>0</v>
          </cell>
          <cell r="EZ42" t="str">
            <v>0</v>
          </cell>
          <cell r="FA42" t="str">
            <v>0</v>
          </cell>
          <cell r="FB42" t="str">
            <v>0</v>
          </cell>
          <cell r="FC42" t="str">
            <v>0</v>
          </cell>
          <cell r="FD42" t="str">
            <v>0</v>
          </cell>
          <cell r="FE42" t="str">
            <v>0</v>
          </cell>
          <cell r="FF42" t="str">
            <v>0</v>
          </cell>
          <cell r="FG42" t="str">
            <v>0</v>
          </cell>
          <cell r="FH42" t="str">
            <v>0</v>
          </cell>
          <cell r="FI42" t="str">
            <v>0</v>
          </cell>
          <cell r="FJ42" t="str">
            <v>0</v>
          </cell>
          <cell r="FK42" t="str">
            <v>0</v>
          </cell>
          <cell r="FL42" t="str">
            <v>0</v>
          </cell>
          <cell r="FN42" t="str">
            <v>0</v>
          </cell>
          <cell r="FO42" t="str">
            <v>0</v>
          </cell>
          <cell r="FP42" t="str">
            <v>0</v>
          </cell>
          <cell r="FQ42" t="str">
            <v>0</v>
          </cell>
          <cell r="FR42" t="str">
            <v>0</v>
          </cell>
          <cell r="FS42" t="str">
            <v>0</v>
          </cell>
          <cell r="FT42" t="str">
            <v>0</v>
          </cell>
          <cell r="FU42" t="str">
            <v>0</v>
          </cell>
          <cell r="FV42" t="str">
            <v>0</v>
          </cell>
          <cell r="FW42" t="str">
            <v>0</v>
          </cell>
          <cell r="FX42" t="str">
            <v>0</v>
          </cell>
          <cell r="FY42" t="str">
            <v>0</v>
          </cell>
          <cell r="FZ42" t="str">
            <v>0</v>
          </cell>
          <cell r="GB42" t="str">
            <v>0</v>
          </cell>
          <cell r="GC42" t="str">
            <v>0</v>
          </cell>
          <cell r="GD42" t="str">
            <v>0</v>
          </cell>
          <cell r="GE42" t="str">
            <v>0</v>
          </cell>
          <cell r="GF42" t="str">
            <v>0</v>
          </cell>
          <cell r="GG42" t="str">
            <v>0</v>
          </cell>
          <cell r="GH42" t="str">
            <v>0</v>
          </cell>
          <cell r="GI42" t="str">
            <v>0</v>
          </cell>
          <cell r="GJ42" t="str">
            <v>0</v>
          </cell>
          <cell r="GK42" t="str">
            <v>0</v>
          </cell>
          <cell r="GL42" t="str">
            <v>0</v>
          </cell>
          <cell r="GM42" t="str">
            <v>0</v>
          </cell>
          <cell r="GN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  <cell r="DX43" t="str">
            <v>0</v>
          </cell>
          <cell r="DY43" t="str">
            <v>0</v>
          </cell>
          <cell r="DZ43" t="str">
            <v>0</v>
          </cell>
          <cell r="EA43" t="str">
            <v>0</v>
          </cell>
          <cell r="EB43" t="str">
            <v>0</v>
          </cell>
          <cell r="EC43" t="str">
            <v>0</v>
          </cell>
          <cell r="ED43" t="str">
            <v>0</v>
          </cell>
          <cell r="EE43" t="str">
            <v>0</v>
          </cell>
          <cell r="EF43" t="str">
            <v>0</v>
          </cell>
          <cell r="EG43" t="str">
            <v>0</v>
          </cell>
          <cell r="EH43" t="str">
            <v>0</v>
          </cell>
          <cell r="EI43" t="str">
            <v>0</v>
          </cell>
          <cell r="EJ43" t="str">
            <v>0</v>
          </cell>
          <cell r="EL43" t="str">
            <v>0</v>
          </cell>
          <cell r="EM43" t="str">
            <v>0</v>
          </cell>
          <cell r="EN43" t="str">
            <v>0</v>
          </cell>
          <cell r="EO43" t="str">
            <v>0</v>
          </cell>
          <cell r="EP43" t="str">
            <v>0</v>
          </cell>
          <cell r="EQ43" t="str">
            <v>0</v>
          </cell>
          <cell r="ER43" t="str">
            <v>0</v>
          </cell>
          <cell r="ES43" t="str">
            <v>0</v>
          </cell>
          <cell r="ET43" t="str">
            <v>0</v>
          </cell>
          <cell r="EU43" t="str">
            <v>0</v>
          </cell>
          <cell r="EV43" t="str">
            <v>0</v>
          </cell>
          <cell r="EW43" t="str">
            <v>0</v>
          </cell>
          <cell r="EX43" t="str">
            <v>0</v>
          </cell>
          <cell r="EZ43" t="str">
            <v>0</v>
          </cell>
          <cell r="FA43" t="str">
            <v>0</v>
          </cell>
          <cell r="FB43" t="str">
            <v>0</v>
          </cell>
          <cell r="FC43" t="str">
            <v>0</v>
          </cell>
          <cell r="FD43" t="str">
            <v>0</v>
          </cell>
          <cell r="FE43" t="str">
            <v>0</v>
          </cell>
          <cell r="FF43" t="str">
            <v>0</v>
          </cell>
          <cell r="FG43" t="str">
            <v>0</v>
          </cell>
          <cell r="FH43" t="str">
            <v>0</v>
          </cell>
          <cell r="FI43" t="str">
            <v>0</v>
          </cell>
          <cell r="FJ43" t="str">
            <v>0</v>
          </cell>
          <cell r="FK43" t="str">
            <v>0</v>
          </cell>
          <cell r="FL43" t="str">
            <v>0</v>
          </cell>
          <cell r="FN43" t="str">
            <v>0</v>
          </cell>
          <cell r="FO43" t="str">
            <v>0</v>
          </cell>
          <cell r="FP43" t="str">
            <v>0</v>
          </cell>
          <cell r="FQ43" t="str">
            <v>0</v>
          </cell>
          <cell r="FR43" t="str">
            <v>0</v>
          </cell>
          <cell r="FS43" t="str">
            <v>0</v>
          </cell>
          <cell r="FT43" t="str">
            <v>0</v>
          </cell>
          <cell r="FU43" t="str">
            <v>0</v>
          </cell>
          <cell r="FV43" t="str">
            <v>0</v>
          </cell>
          <cell r="FW43" t="str">
            <v>0</v>
          </cell>
          <cell r="FX43" t="str">
            <v>0</v>
          </cell>
          <cell r="FY43" t="str">
            <v>0</v>
          </cell>
          <cell r="FZ43" t="str">
            <v>0</v>
          </cell>
          <cell r="GB43" t="str">
            <v>0</v>
          </cell>
          <cell r="GC43" t="str">
            <v>0</v>
          </cell>
          <cell r="GD43" t="str">
            <v>0</v>
          </cell>
          <cell r="GE43" t="str">
            <v>0</v>
          </cell>
          <cell r="GF43" t="str">
            <v>0</v>
          </cell>
          <cell r="GG43" t="str">
            <v>0</v>
          </cell>
          <cell r="GH43" t="str">
            <v>0</v>
          </cell>
          <cell r="GI43" t="str">
            <v>0</v>
          </cell>
          <cell r="GJ43" t="str">
            <v>0</v>
          </cell>
          <cell r="GK43" t="str">
            <v>0</v>
          </cell>
          <cell r="GL43" t="str">
            <v>0</v>
          </cell>
          <cell r="GM43" t="str">
            <v>0</v>
          </cell>
          <cell r="GN43" t="str">
            <v>0</v>
          </cell>
        </row>
        <row r="44">
          <cell r="A44" t="str">
            <v>Depreciation Expense - Stores Depreciation 4030-30051</v>
          </cell>
          <cell r="B44" t="str">
            <v>0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  <cell r="DX44" t="str">
            <v>0</v>
          </cell>
          <cell r="DY44" t="str">
            <v>0</v>
          </cell>
          <cell r="DZ44" t="str">
            <v>0</v>
          </cell>
          <cell r="EA44" t="str">
            <v>0</v>
          </cell>
          <cell r="EB44" t="str">
            <v>0</v>
          </cell>
          <cell r="EC44" t="str">
            <v>0</v>
          </cell>
          <cell r="ED44" t="str">
            <v>0</v>
          </cell>
          <cell r="EE44" t="str">
            <v>0</v>
          </cell>
          <cell r="EF44" t="str">
            <v>0</v>
          </cell>
          <cell r="EG44" t="str">
            <v>0</v>
          </cell>
          <cell r="EH44" t="str">
            <v>0</v>
          </cell>
          <cell r="EI44" t="str">
            <v>0</v>
          </cell>
          <cell r="EJ44" t="str">
            <v>0</v>
          </cell>
          <cell r="EL44" t="str">
            <v>0</v>
          </cell>
          <cell r="EM44" t="str">
            <v>0</v>
          </cell>
          <cell r="EN44" t="str">
            <v>0</v>
          </cell>
          <cell r="EO44" t="str">
            <v>0</v>
          </cell>
          <cell r="EP44" t="str">
            <v>0</v>
          </cell>
          <cell r="EQ44" t="str">
            <v>0</v>
          </cell>
          <cell r="ER44" t="str">
            <v>0</v>
          </cell>
          <cell r="ES44" t="str">
            <v>0</v>
          </cell>
          <cell r="ET44" t="str">
            <v>0</v>
          </cell>
          <cell r="EU44" t="str">
            <v>0</v>
          </cell>
          <cell r="EV44" t="str">
            <v>0</v>
          </cell>
          <cell r="EW44" t="str">
            <v>0</v>
          </cell>
          <cell r="EX44" t="str">
            <v>0</v>
          </cell>
          <cell r="EZ44" t="str">
            <v>0</v>
          </cell>
          <cell r="FA44" t="str">
            <v>0</v>
          </cell>
          <cell r="FB44" t="str">
            <v>0</v>
          </cell>
          <cell r="FC44" t="str">
            <v>0</v>
          </cell>
          <cell r="FD44" t="str">
            <v>0</v>
          </cell>
          <cell r="FE44" t="str">
            <v>0</v>
          </cell>
          <cell r="FF44" t="str">
            <v>0</v>
          </cell>
          <cell r="FG44" t="str">
            <v>0</v>
          </cell>
          <cell r="FH44" t="str">
            <v>0</v>
          </cell>
          <cell r="FI44" t="str">
            <v>0</v>
          </cell>
          <cell r="FJ44" t="str">
            <v>0</v>
          </cell>
          <cell r="FK44" t="str">
            <v>0</v>
          </cell>
          <cell r="FL44" t="str">
            <v>0</v>
          </cell>
          <cell r="FN44" t="str">
            <v>0</v>
          </cell>
          <cell r="FO44" t="str">
            <v>0</v>
          </cell>
          <cell r="FP44" t="str">
            <v>0</v>
          </cell>
          <cell r="FQ44" t="str">
            <v>0</v>
          </cell>
          <cell r="FR44" t="str">
            <v>0</v>
          </cell>
          <cell r="FS44" t="str">
            <v>0</v>
          </cell>
          <cell r="FT44" t="str">
            <v>0</v>
          </cell>
          <cell r="FU44" t="str">
            <v>0</v>
          </cell>
          <cell r="FV44" t="str">
            <v>0</v>
          </cell>
          <cell r="FW44" t="str">
            <v>0</v>
          </cell>
          <cell r="FX44" t="str">
            <v>0</v>
          </cell>
          <cell r="FY44" t="str">
            <v>0</v>
          </cell>
          <cell r="FZ44" t="str">
            <v>0</v>
          </cell>
          <cell r="GB44" t="str">
            <v>0</v>
          </cell>
          <cell r="GC44" t="str">
            <v>0</v>
          </cell>
          <cell r="GD44" t="str">
            <v>0</v>
          </cell>
          <cell r="GE44" t="str">
            <v>0</v>
          </cell>
          <cell r="GF44" t="str">
            <v>0</v>
          </cell>
          <cell r="GG44" t="str">
            <v>0</v>
          </cell>
          <cell r="GH44" t="str">
            <v>0</v>
          </cell>
          <cell r="GI44" t="str">
            <v>0</v>
          </cell>
          <cell r="GJ44" t="str">
            <v>0</v>
          </cell>
          <cell r="GK44" t="str">
            <v>0</v>
          </cell>
          <cell r="GL44" t="str">
            <v>0</v>
          </cell>
          <cell r="GM44" t="str">
            <v>0</v>
          </cell>
          <cell r="GN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  <cell r="DX45" t="str">
            <v>0</v>
          </cell>
          <cell r="DY45" t="str">
            <v>0</v>
          </cell>
          <cell r="DZ45" t="str">
            <v>0</v>
          </cell>
          <cell r="EA45" t="str">
            <v>0</v>
          </cell>
          <cell r="EB45" t="str">
            <v>0</v>
          </cell>
          <cell r="EC45" t="str">
            <v>0</v>
          </cell>
          <cell r="ED45" t="str">
            <v>0</v>
          </cell>
          <cell r="EE45" t="str">
            <v>0</v>
          </cell>
          <cell r="EF45" t="str">
            <v>0</v>
          </cell>
          <cell r="EG45" t="str">
            <v>0</v>
          </cell>
          <cell r="EH45" t="str">
            <v>0</v>
          </cell>
          <cell r="EI45" t="str">
            <v>0</v>
          </cell>
          <cell r="EJ45" t="str">
            <v>0</v>
          </cell>
          <cell r="EL45" t="str">
            <v>0</v>
          </cell>
          <cell r="EM45" t="str">
            <v>0</v>
          </cell>
          <cell r="EN45" t="str">
            <v>0</v>
          </cell>
          <cell r="EO45" t="str">
            <v>0</v>
          </cell>
          <cell r="EP45" t="str">
            <v>0</v>
          </cell>
          <cell r="EQ45" t="str">
            <v>0</v>
          </cell>
          <cell r="ER45" t="str">
            <v>0</v>
          </cell>
          <cell r="ES45" t="str">
            <v>0</v>
          </cell>
          <cell r="ET45" t="str">
            <v>0</v>
          </cell>
          <cell r="EU45" t="str">
            <v>0</v>
          </cell>
          <cell r="EV45" t="str">
            <v>0</v>
          </cell>
          <cell r="EW45" t="str">
            <v>0</v>
          </cell>
          <cell r="EX45" t="str">
            <v>0</v>
          </cell>
          <cell r="EZ45" t="str">
            <v>0</v>
          </cell>
          <cell r="FA45" t="str">
            <v>0</v>
          </cell>
          <cell r="FB45" t="str">
            <v>0</v>
          </cell>
          <cell r="FC45" t="str">
            <v>0</v>
          </cell>
          <cell r="FD45" t="str">
            <v>0</v>
          </cell>
          <cell r="FE45" t="str">
            <v>0</v>
          </cell>
          <cell r="FF45" t="str">
            <v>0</v>
          </cell>
          <cell r="FG45" t="str">
            <v>0</v>
          </cell>
          <cell r="FH45" t="str">
            <v>0</v>
          </cell>
          <cell r="FI45" t="str">
            <v>0</v>
          </cell>
          <cell r="FJ45" t="str">
            <v>0</v>
          </cell>
          <cell r="FK45" t="str">
            <v>0</v>
          </cell>
          <cell r="FL45" t="str">
            <v>0</v>
          </cell>
          <cell r="FN45" t="str">
            <v>0</v>
          </cell>
          <cell r="FO45" t="str">
            <v>0</v>
          </cell>
          <cell r="FP45" t="str">
            <v>0</v>
          </cell>
          <cell r="FQ45" t="str">
            <v>0</v>
          </cell>
          <cell r="FR45" t="str">
            <v>0</v>
          </cell>
          <cell r="FS45" t="str">
            <v>0</v>
          </cell>
          <cell r="FT45" t="str">
            <v>0</v>
          </cell>
          <cell r="FU45" t="str">
            <v>0</v>
          </cell>
          <cell r="FV45" t="str">
            <v>0</v>
          </cell>
          <cell r="FW45" t="str">
            <v>0</v>
          </cell>
          <cell r="FX45" t="str">
            <v>0</v>
          </cell>
          <cell r="FY45" t="str">
            <v>0</v>
          </cell>
          <cell r="FZ45" t="str">
            <v>0</v>
          </cell>
          <cell r="GB45" t="str">
            <v>0</v>
          </cell>
          <cell r="GC45" t="str">
            <v>0</v>
          </cell>
          <cell r="GD45" t="str">
            <v>0</v>
          </cell>
          <cell r="GE45" t="str">
            <v>0</v>
          </cell>
          <cell r="GF45" t="str">
            <v>0</v>
          </cell>
          <cell r="GG45" t="str">
            <v>0</v>
          </cell>
          <cell r="GH45" t="str">
            <v>0</v>
          </cell>
          <cell r="GI45" t="str">
            <v>0</v>
          </cell>
          <cell r="GJ45" t="str">
            <v>0</v>
          </cell>
          <cell r="GK45" t="str">
            <v>0</v>
          </cell>
          <cell r="GL45" t="str">
            <v>0</v>
          </cell>
          <cell r="GM45" t="str">
            <v>0</v>
          </cell>
          <cell r="GN45" t="str">
            <v>0</v>
          </cell>
        </row>
        <row r="46">
          <cell r="A46" t="str">
            <v>Depreciation Expense - Tools &amp; Shop Deprec 4030-30061</v>
          </cell>
          <cell r="B46" t="str">
            <v>0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  <cell r="DX46" t="str">
            <v>0</v>
          </cell>
          <cell r="DY46" t="str">
            <v>0</v>
          </cell>
          <cell r="DZ46" t="str">
            <v>0</v>
          </cell>
          <cell r="EA46" t="str">
            <v>0</v>
          </cell>
          <cell r="EB46" t="str">
            <v>0</v>
          </cell>
          <cell r="EC46" t="str">
            <v>0</v>
          </cell>
          <cell r="ED46" t="str">
            <v>0</v>
          </cell>
          <cell r="EE46" t="str">
            <v>0</v>
          </cell>
          <cell r="EF46" t="str">
            <v>0</v>
          </cell>
          <cell r="EG46" t="str">
            <v>0</v>
          </cell>
          <cell r="EH46" t="str">
            <v>0</v>
          </cell>
          <cell r="EI46" t="str">
            <v>0</v>
          </cell>
          <cell r="EJ46" t="str">
            <v>0</v>
          </cell>
          <cell r="EL46" t="str">
            <v>0</v>
          </cell>
          <cell r="EM46" t="str">
            <v>0</v>
          </cell>
          <cell r="EN46" t="str">
            <v>0</v>
          </cell>
          <cell r="EO46" t="str">
            <v>0</v>
          </cell>
          <cell r="EP46" t="str">
            <v>0</v>
          </cell>
          <cell r="EQ46" t="str">
            <v>0</v>
          </cell>
          <cell r="ER46" t="str">
            <v>0</v>
          </cell>
          <cell r="ES46" t="str">
            <v>0</v>
          </cell>
          <cell r="ET46" t="str">
            <v>0</v>
          </cell>
          <cell r="EU46" t="str">
            <v>0</v>
          </cell>
          <cell r="EV46" t="str">
            <v>0</v>
          </cell>
          <cell r="EW46" t="str">
            <v>0</v>
          </cell>
          <cell r="EX46" t="str">
            <v>0</v>
          </cell>
          <cell r="EZ46" t="str">
            <v>0</v>
          </cell>
          <cell r="FA46" t="str">
            <v>0</v>
          </cell>
          <cell r="FB46" t="str">
            <v>0</v>
          </cell>
          <cell r="FC46" t="str">
            <v>0</v>
          </cell>
          <cell r="FD46" t="str">
            <v>0</v>
          </cell>
          <cell r="FE46" t="str">
            <v>0</v>
          </cell>
          <cell r="FF46" t="str">
            <v>0</v>
          </cell>
          <cell r="FG46" t="str">
            <v>0</v>
          </cell>
          <cell r="FH46" t="str">
            <v>0</v>
          </cell>
          <cell r="FI46" t="str">
            <v>0</v>
          </cell>
          <cell r="FJ46" t="str">
            <v>0</v>
          </cell>
          <cell r="FK46" t="str">
            <v>0</v>
          </cell>
          <cell r="FL46" t="str">
            <v>0</v>
          </cell>
          <cell r="FN46" t="str">
            <v>0</v>
          </cell>
          <cell r="FO46" t="str">
            <v>0</v>
          </cell>
          <cell r="FP46" t="str">
            <v>0</v>
          </cell>
          <cell r="FQ46" t="str">
            <v>0</v>
          </cell>
          <cell r="FR46" t="str">
            <v>0</v>
          </cell>
          <cell r="FS46" t="str">
            <v>0</v>
          </cell>
          <cell r="FT46" t="str">
            <v>0</v>
          </cell>
          <cell r="FU46" t="str">
            <v>0</v>
          </cell>
          <cell r="FV46" t="str">
            <v>0</v>
          </cell>
          <cell r="FW46" t="str">
            <v>0</v>
          </cell>
          <cell r="FX46" t="str">
            <v>0</v>
          </cell>
          <cell r="FY46" t="str">
            <v>0</v>
          </cell>
          <cell r="FZ46" t="str">
            <v>0</v>
          </cell>
          <cell r="GB46" t="str">
            <v>0</v>
          </cell>
          <cell r="GC46" t="str">
            <v>0</v>
          </cell>
          <cell r="GD46" t="str">
            <v>0</v>
          </cell>
          <cell r="GE46" t="str">
            <v>0</v>
          </cell>
          <cell r="GF46" t="str">
            <v>0</v>
          </cell>
          <cell r="GG46" t="str">
            <v>0</v>
          </cell>
          <cell r="GH46" t="str">
            <v>0</v>
          </cell>
          <cell r="GI46" t="str">
            <v>0</v>
          </cell>
          <cell r="GJ46" t="str">
            <v>0</v>
          </cell>
          <cell r="GK46" t="str">
            <v>0</v>
          </cell>
          <cell r="GL46" t="str">
            <v>0</v>
          </cell>
          <cell r="GM46" t="str">
            <v>0</v>
          </cell>
          <cell r="GN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  <cell r="DX47" t="str">
            <v>0</v>
          </cell>
          <cell r="DY47" t="str">
            <v>0</v>
          </cell>
          <cell r="DZ47" t="str">
            <v>0</v>
          </cell>
          <cell r="EA47" t="str">
            <v>0</v>
          </cell>
          <cell r="EB47" t="str">
            <v>0</v>
          </cell>
          <cell r="EC47" t="str">
            <v>0</v>
          </cell>
          <cell r="ED47" t="str">
            <v>0</v>
          </cell>
          <cell r="EE47" t="str">
            <v>0</v>
          </cell>
          <cell r="EF47" t="str">
            <v>0</v>
          </cell>
          <cell r="EG47" t="str">
            <v>0</v>
          </cell>
          <cell r="EH47" t="str">
            <v>0</v>
          </cell>
          <cell r="EI47" t="str">
            <v>0</v>
          </cell>
          <cell r="EJ47" t="str">
            <v>0</v>
          </cell>
          <cell r="EL47" t="str">
            <v>0</v>
          </cell>
          <cell r="EM47" t="str">
            <v>0</v>
          </cell>
          <cell r="EN47" t="str">
            <v>0</v>
          </cell>
          <cell r="EO47" t="str">
            <v>0</v>
          </cell>
          <cell r="EP47" t="str">
            <v>0</v>
          </cell>
          <cell r="EQ47" t="str">
            <v>0</v>
          </cell>
          <cell r="ER47" t="str">
            <v>0</v>
          </cell>
          <cell r="ES47" t="str">
            <v>0</v>
          </cell>
          <cell r="ET47" t="str">
            <v>0</v>
          </cell>
          <cell r="EU47" t="str">
            <v>0</v>
          </cell>
          <cell r="EV47" t="str">
            <v>0</v>
          </cell>
          <cell r="EW47" t="str">
            <v>0</v>
          </cell>
          <cell r="EX47" t="str">
            <v>0</v>
          </cell>
          <cell r="EZ47" t="str">
            <v>0</v>
          </cell>
          <cell r="FA47" t="str">
            <v>0</v>
          </cell>
          <cell r="FB47" t="str">
            <v>0</v>
          </cell>
          <cell r="FC47" t="str">
            <v>0</v>
          </cell>
          <cell r="FD47" t="str">
            <v>0</v>
          </cell>
          <cell r="FE47" t="str">
            <v>0</v>
          </cell>
          <cell r="FF47" t="str">
            <v>0</v>
          </cell>
          <cell r="FG47" t="str">
            <v>0</v>
          </cell>
          <cell r="FH47" t="str">
            <v>0</v>
          </cell>
          <cell r="FI47" t="str">
            <v>0</v>
          </cell>
          <cell r="FJ47" t="str">
            <v>0</v>
          </cell>
          <cell r="FK47" t="str">
            <v>0</v>
          </cell>
          <cell r="FL47" t="str">
            <v>0</v>
          </cell>
          <cell r="FN47" t="str">
            <v>0</v>
          </cell>
          <cell r="FO47" t="str">
            <v>0</v>
          </cell>
          <cell r="FP47" t="str">
            <v>0</v>
          </cell>
          <cell r="FQ47" t="str">
            <v>0</v>
          </cell>
          <cell r="FR47" t="str">
            <v>0</v>
          </cell>
          <cell r="FS47" t="str">
            <v>0</v>
          </cell>
          <cell r="FT47" t="str">
            <v>0</v>
          </cell>
          <cell r="FU47" t="str">
            <v>0</v>
          </cell>
          <cell r="FV47" t="str">
            <v>0</v>
          </cell>
          <cell r="FW47" t="str">
            <v>0</v>
          </cell>
          <cell r="FX47" t="str">
            <v>0</v>
          </cell>
          <cell r="FY47" t="str">
            <v>0</v>
          </cell>
          <cell r="FZ47" t="str">
            <v>0</v>
          </cell>
          <cell r="GB47" t="str">
            <v>0</v>
          </cell>
          <cell r="GC47" t="str">
            <v>0</v>
          </cell>
          <cell r="GD47" t="str">
            <v>0</v>
          </cell>
          <cell r="GE47" t="str">
            <v>0</v>
          </cell>
          <cell r="GF47" t="str">
            <v>0</v>
          </cell>
          <cell r="GG47" t="str">
            <v>0</v>
          </cell>
          <cell r="GH47" t="str">
            <v>0</v>
          </cell>
          <cell r="GI47" t="str">
            <v>0</v>
          </cell>
          <cell r="GJ47" t="str">
            <v>0</v>
          </cell>
          <cell r="GK47" t="str">
            <v>0</v>
          </cell>
          <cell r="GL47" t="str">
            <v>0</v>
          </cell>
          <cell r="GM47" t="str">
            <v>0</v>
          </cell>
          <cell r="GN47" t="str">
            <v>0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  <cell r="DX48" t="str">
            <v>0</v>
          </cell>
          <cell r="DY48" t="str">
            <v>0</v>
          </cell>
          <cell r="DZ48" t="str">
            <v>0</v>
          </cell>
          <cell r="EA48" t="str">
            <v>0</v>
          </cell>
          <cell r="EB48" t="str">
            <v>0</v>
          </cell>
          <cell r="EC48" t="str">
            <v>0</v>
          </cell>
          <cell r="ED48" t="str">
            <v>0</v>
          </cell>
          <cell r="EE48" t="str">
            <v>0</v>
          </cell>
          <cell r="EF48" t="str">
            <v>0</v>
          </cell>
          <cell r="EG48" t="str">
            <v>0</v>
          </cell>
          <cell r="EH48" t="str">
            <v>0</v>
          </cell>
          <cell r="EI48" t="str">
            <v>0</v>
          </cell>
          <cell r="EJ48" t="str">
            <v>0</v>
          </cell>
          <cell r="EL48" t="str">
            <v>0</v>
          </cell>
          <cell r="EM48" t="str">
            <v>0</v>
          </cell>
          <cell r="EN48" t="str">
            <v>0</v>
          </cell>
          <cell r="EO48" t="str">
            <v>0</v>
          </cell>
          <cell r="EP48" t="str">
            <v>0</v>
          </cell>
          <cell r="EQ48" t="str">
            <v>0</v>
          </cell>
          <cell r="ER48" t="str">
            <v>0</v>
          </cell>
          <cell r="ES48" t="str">
            <v>0</v>
          </cell>
          <cell r="ET48" t="str">
            <v>0</v>
          </cell>
          <cell r="EU48" t="str">
            <v>0</v>
          </cell>
          <cell r="EV48" t="str">
            <v>0</v>
          </cell>
          <cell r="EW48" t="str">
            <v>0</v>
          </cell>
          <cell r="EX48" t="str">
            <v>0</v>
          </cell>
          <cell r="EZ48" t="str">
            <v>0</v>
          </cell>
          <cell r="FA48" t="str">
            <v>0</v>
          </cell>
          <cell r="FB48" t="str">
            <v>0</v>
          </cell>
          <cell r="FC48" t="str">
            <v>0</v>
          </cell>
          <cell r="FD48" t="str">
            <v>0</v>
          </cell>
          <cell r="FE48" t="str">
            <v>0</v>
          </cell>
          <cell r="FF48" t="str">
            <v>0</v>
          </cell>
          <cell r="FG48" t="str">
            <v>0</v>
          </cell>
          <cell r="FH48" t="str">
            <v>0</v>
          </cell>
          <cell r="FI48" t="str">
            <v>0</v>
          </cell>
          <cell r="FJ48" t="str">
            <v>0</v>
          </cell>
          <cell r="FK48" t="str">
            <v>0</v>
          </cell>
          <cell r="FL48" t="str">
            <v>0</v>
          </cell>
          <cell r="FN48" t="str">
            <v>0</v>
          </cell>
          <cell r="FO48" t="str">
            <v>0</v>
          </cell>
          <cell r="FP48" t="str">
            <v>0</v>
          </cell>
          <cell r="FQ48" t="str">
            <v>0</v>
          </cell>
          <cell r="FR48" t="str">
            <v>0</v>
          </cell>
          <cell r="FS48" t="str">
            <v>0</v>
          </cell>
          <cell r="FT48" t="str">
            <v>0</v>
          </cell>
          <cell r="FU48" t="str">
            <v>0</v>
          </cell>
          <cell r="FV48" t="str">
            <v>0</v>
          </cell>
          <cell r="FW48" t="str">
            <v>0</v>
          </cell>
          <cell r="FX48" t="str">
            <v>0</v>
          </cell>
          <cell r="FY48" t="str">
            <v>0</v>
          </cell>
          <cell r="FZ48" t="str">
            <v>0</v>
          </cell>
          <cell r="GB48" t="str">
            <v>0</v>
          </cell>
          <cell r="GC48" t="str">
            <v>0</v>
          </cell>
          <cell r="GD48" t="str">
            <v>0</v>
          </cell>
          <cell r="GE48" t="str">
            <v>0</v>
          </cell>
          <cell r="GF48" t="str">
            <v>0</v>
          </cell>
          <cell r="GG48" t="str">
            <v>0</v>
          </cell>
          <cell r="GH48" t="str">
            <v>0</v>
          </cell>
          <cell r="GI48" t="str">
            <v>0</v>
          </cell>
          <cell r="GJ48" t="str">
            <v>0</v>
          </cell>
          <cell r="GK48" t="str">
            <v>0</v>
          </cell>
          <cell r="GL48" t="str">
            <v>0</v>
          </cell>
          <cell r="GM48" t="str">
            <v>0</v>
          </cell>
          <cell r="GN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  <cell r="DX49" t="str">
            <v>0</v>
          </cell>
          <cell r="DY49" t="str">
            <v>0</v>
          </cell>
          <cell r="DZ49" t="str">
            <v>0</v>
          </cell>
          <cell r="EA49" t="str">
            <v>0</v>
          </cell>
          <cell r="EB49" t="str">
            <v>0</v>
          </cell>
          <cell r="EC49" t="str">
            <v>0</v>
          </cell>
          <cell r="ED49" t="str">
            <v>0</v>
          </cell>
          <cell r="EE49" t="str">
            <v>0</v>
          </cell>
          <cell r="EF49" t="str">
            <v>0</v>
          </cell>
          <cell r="EG49" t="str">
            <v>0</v>
          </cell>
          <cell r="EH49" t="str">
            <v>0</v>
          </cell>
          <cell r="EI49" t="str">
            <v>0</v>
          </cell>
          <cell r="EJ49" t="str">
            <v>0</v>
          </cell>
          <cell r="EL49" t="str">
            <v>0</v>
          </cell>
          <cell r="EM49" t="str">
            <v>0</v>
          </cell>
          <cell r="EN49" t="str">
            <v>0</v>
          </cell>
          <cell r="EO49" t="str">
            <v>0</v>
          </cell>
          <cell r="EP49" t="str">
            <v>0</v>
          </cell>
          <cell r="EQ49" t="str">
            <v>0</v>
          </cell>
          <cell r="ER49" t="str">
            <v>0</v>
          </cell>
          <cell r="ES49" t="str">
            <v>0</v>
          </cell>
          <cell r="ET49" t="str">
            <v>0</v>
          </cell>
          <cell r="EU49" t="str">
            <v>0</v>
          </cell>
          <cell r="EV49" t="str">
            <v>0</v>
          </cell>
          <cell r="EW49" t="str">
            <v>0</v>
          </cell>
          <cell r="EX49" t="str">
            <v>0</v>
          </cell>
          <cell r="EZ49" t="str">
            <v>0</v>
          </cell>
          <cell r="FA49" t="str">
            <v>0</v>
          </cell>
          <cell r="FB49" t="str">
            <v>0</v>
          </cell>
          <cell r="FC49" t="str">
            <v>0</v>
          </cell>
          <cell r="FD49" t="str">
            <v>0</v>
          </cell>
          <cell r="FE49" t="str">
            <v>0</v>
          </cell>
          <cell r="FF49" t="str">
            <v>0</v>
          </cell>
          <cell r="FG49" t="str">
            <v>0</v>
          </cell>
          <cell r="FH49" t="str">
            <v>0</v>
          </cell>
          <cell r="FI49" t="str">
            <v>0</v>
          </cell>
          <cell r="FJ49" t="str">
            <v>0</v>
          </cell>
          <cell r="FK49" t="str">
            <v>0</v>
          </cell>
          <cell r="FL49" t="str">
            <v>0</v>
          </cell>
          <cell r="FN49" t="str">
            <v>0</v>
          </cell>
          <cell r="FO49" t="str">
            <v>0</v>
          </cell>
          <cell r="FP49" t="str">
            <v>0</v>
          </cell>
          <cell r="FQ49" t="str">
            <v>0</v>
          </cell>
          <cell r="FR49" t="str">
            <v>0</v>
          </cell>
          <cell r="FS49" t="str">
            <v>0</v>
          </cell>
          <cell r="FT49" t="str">
            <v>0</v>
          </cell>
          <cell r="FU49" t="str">
            <v>0</v>
          </cell>
          <cell r="FV49" t="str">
            <v>0</v>
          </cell>
          <cell r="FW49" t="str">
            <v>0</v>
          </cell>
          <cell r="FX49" t="str">
            <v>0</v>
          </cell>
          <cell r="FY49" t="str">
            <v>0</v>
          </cell>
          <cell r="FZ49" t="str">
            <v>0</v>
          </cell>
          <cell r="GB49" t="str">
            <v>0</v>
          </cell>
          <cell r="GC49" t="str">
            <v>0</v>
          </cell>
          <cell r="GD49" t="str">
            <v>0</v>
          </cell>
          <cell r="GE49" t="str">
            <v>0</v>
          </cell>
          <cell r="GF49" t="str">
            <v>0</v>
          </cell>
          <cell r="GG49" t="str">
            <v>0</v>
          </cell>
          <cell r="GH49" t="str">
            <v>0</v>
          </cell>
          <cell r="GI49" t="str">
            <v>0</v>
          </cell>
          <cell r="GJ49" t="str">
            <v>0</v>
          </cell>
          <cell r="GK49" t="str">
            <v>0</v>
          </cell>
          <cell r="GL49" t="str">
            <v>0</v>
          </cell>
          <cell r="GM49" t="str">
            <v>0</v>
          </cell>
          <cell r="GN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  <cell r="DX50" t="str">
            <v>0</v>
          </cell>
          <cell r="DY50" t="str">
            <v>0</v>
          </cell>
          <cell r="DZ50" t="str">
            <v>0</v>
          </cell>
          <cell r="EA50" t="str">
            <v>0</v>
          </cell>
          <cell r="EB50" t="str">
            <v>0</v>
          </cell>
          <cell r="EC50" t="str">
            <v>0</v>
          </cell>
          <cell r="ED50" t="str">
            <v>0</v>
          </cell>
          <cell r="EE50" t="str">
            <v>0</v>
          </cell>
          <cell r="EF50" t="str">
            <v>0</v>
          </cell>
          <cell r="EG50" t="str">
            <v>0</v>
          </cell>
          <cell r="EH50" t="str">
            <v>0</v>
          </cell>
          <cell r="EI50" t="str">
            <v>0</v>
          </cell>
          <cell r="EJ50" t="str">
            <v>0</v>
          </cell>
          <cell r="EL50" t="str">
            <v>0</v>
          </cell>
          <cell r="EM50" t="str">
            <v>0</v>
          </cell>
          <cell r="EN50" t="str">
            <v>0</v>
          </cell>
          <cell r="EO50" t="str">
            <v>0</v>
          </cell>
          <cell r="EP50" t="str">
            <v>0</v>
          </cell>
          <cell r="EQ50" t="str">
            <v>0</v>
          </cell>
          <cell r="ER50" t="str">
            <v>0</v>
          </cell>
          <cell r="ES50" t="str">
            <v>0</v>
          </cell>
          <cell r="ET50" t="str">
            <v>0</v>
          </cell>
          <cell r="EU50" t="str">
            <v>0</v>
          </cell>
          <cell r="EV50" t="str">
            <v>0</v>
          </cell>
          <cell r="EW50" t="str">
            <v>0</v>
          </cell>
          <cell r="EX50" t="str">
            <v>0</v>
          </cell>
          <cell r="EZ50" t="str">
            <v>0</v>
          </cell>
          <cell r="FA50" t="str">
            <v>0</v>
          </cell>
          <cell r="FB50" t="str">
            <v>0</v>
          </cell>
          <cell r="FC50" t="str">
            <v>0</v>
          </cell>
          <cell r="FD50" t="str">
            <v>0</v>
          </cell>
          <cell r="FE50" t="str">
            <v>0</v>
          </cell>
          <cell r="FF50" t="str">
            <v>0</v>
          </cell>
          <cell r="FG50" t="str">
            <v>0</v>
          </cell>
          <cell r="FH50" t="str">
            <v>0</v>
          </cell>
          <cell r="FI50" t="str">
            <v>0</v>
          </cell>
          <cell r="FJ50" t="str">
            <v>0</v>
          </cell>
          <cell r="FK50" t="str">
            <v>0</v>
          </cell>
          <cell r="FL50" t="str">
            <v>0</v>
          </cell>
          <cell r="FN50" t="str">
            <v>0</v>
          </cell>
          <cell r="FO50" t="str">
            <v>0</v>
          </cell>
          <cell r="FP50" t="str">
            <v>0</v>
          </cell>
          <cell r="FQ50" t="str">
            <v>0</v>
          </cell>
          <cell r="FR50" t="str">
            <v>0</v>
          </cell>
          <cell r="FS50" t="str">
            <v>0</v>
          </cell>
          <cell r="FT50" t="str">
            <v>0</v>
          </cell>
          <cell r="FU50" t="str">
            <v>0</v>
          </cell>
          <cell r="FV50" t="str">
            <v>0</v>
          </cell>
          <cell r="FW50" t="str">
            <v>0</v>
          </cell>
          <cell r="FX50" t="str">
            <v>0</v>
          </cell>
          <cell r="FY50" t="str">
            <v>0</v>
          </cell>
          <cell r="FZ50" t="str">
            <v>0</v>
          </cell>
          <cell r="GB50" t="str">
            <v>0</v>
          </cell>
          <cell r="GC50" t="str">
            <v>0</v>
          </cell>
          <cell r="GD50" t="str">
            <v>0</v>
          </cell>
          <cell r="GE50" t="str">
            <v>0</v>
          </cell>
          <cell r="GF50" t="str">
            <v>0</v>
          </cell>
          <cell r="GG50" t="str">
            <v>0</v>
          </cell>
          <cell r="GH50" t="str">
            <v>0</v>
          </cell>
          <cell r="GI50" t="str">
            <v>0</v>
          </cell>
          <cell r="GJ50" t="str">
            <v>0</v>
          </cell>
          <cell r="GK50" t="str">
            <v>0</v>
          </cell>
          <cell r="GL50" t="str">
            <v>0</v>
          </cell>
          <cell r="GM50" t="str">
            <v>0</v>
          </cell>
          <cell r="GN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  <cell r="DX51" t="str">
            <v>0</v>
          </cell>
          <cell r="DY51" t="str">
            <v>0</v>
          </cell>
          <cell r="DZ51" t="str">
            <v>0</v>
          </cell>
          <cell r="EA51" t="str">
            <v>0</v>
          </cell>
          <cell r="EB51" t="str">
            <v>0</v>
          </cell>
          <cell r="EC51" t="str">
            <v>0</v>
          </cell>
          <cell r="ED51" t="str">
            <v>0</v>
          </cell>
          <cell r="EE51" t="str">
            <v>0</v>
          </cell>
          <cell r="EF51" t="str">
            <v>0</v>
          </cell>
          <cell r="EG51" t="str">
            <v>0</v>
          </cell>
          <cell r="EH51" t="str">
            <v>0</v>
          </cell>
          <cell r="EI51" t="str">
            <v>0</v>
          </cell>
          <cell r="EJ51" t="str">
            <v>0</v>
          </cell>
          <cell r="EL51" t="str">
            <v>0</v>
          </cell>
          <cell r="EM51" t="str">
            <v>0</v>
          </cell>
          <cell r="EN51" t="str">
            <v>0</v>
          </cell>
          <cell r="EO51" t="str">
            <v>0</v>
          </cell>
          <cell r="EP51" t="str">
            <v>0</v>
          </cell>
          <cell r="EQ51" t="str">
            <v>0</v>
          </cell>
          <cell r="ER51" t="str">
            <v>0</v>
          </cell>
          <cell r="ES51" t="str">
            <v>0</v>
          </cell>
          <cell r="ET51" t="str">
            <v>0</v>
          </cell>
          <cell r="EU51" t="str">
            <v>0</v>
          </cell>
          <cell r="EV51" t="str">
            <v>0</v>
          </cell>
          <cell r="EW51" t="str">
            <v>0</v>
          </cell>
          <cell r="EX51" t="str">
            <v>0</v>
          </cell>
          <cell r="EZ51" t="str">
            <v>0</v>
          </cell>
          <cell r="FA51" t="str">
            <v>0</v>
          </cell>
          <cell r="FB51" t="str">
            <v>0</v>
          </cell>
          <cell r="FC51" t="str">
            <v>0</v>
          </cell>
          <cell r="FD51" t="str">
            <v>0</v>
          </cell>
          <cell r="FE51" t="str">
            <v>0</v>
          </cell>
          <cell r="FF51" t="str">
            <v>0</v>
          </cell>
          <cell r="FG51" t="str">
            <v>0</v>
          </cell>
          <cell r="FH51" t="str">
            <v>0</v>
          </cell>
          <cell r="FI51" t="str">
            <v>0</v>
          </cell>
          <cell r="FJ51" t="str">
            <v>0</v>
          </cell>
          <cell r="FK51" t="str">
            <v>0</v>
          </cell>
          <cell r="FL51" t="str">
            <v>0</v>
          </cell>
          <cell r="FN51" t="str">
            <v>0</v>
          </cell>
          <cell r="FO51" t="str">
            <v>0</v>
          </cell>
          <cell r="FP51" t="str">
            <v>0</v>
          </cell>
          <cell r="FQ51" t="str">
            <v>0</v>
          </cell>
          <cell r="FR51" t="str">
            <v>0</v>
          </cell>
          <cell r="FS51" t="str">
            <v>0</v>
          </cell>
          <cell r="FT51" t="str">
            <v>0</v>
          </cell>
          <cell r="FU51" t="str">
            <v>0</v>
          </cell>
          <cell r="FV51" t="str">
            <v>0</v>
          </cell>
          <cell r="FW51" t="str">
            <v>0</v>
          </cell>
          <cell r="FX51" t="str">
            <v>0</v>
          </cell>
          <cell r="FY51" t="str">
            <v>0</v>
          </cell>
          <cell r="FZ51" t="str">
            <v>0</v>
          </cell>
          <cell r="GB51" t="str">
            <v>0</v>
          </cell>
          <cell r="GC51" t="str">
            <v>0</v>
          </cell>
          <cell r="GD51" t="str">
            <v>0</v>
          </cell>
          <cell r="GE51" t="str">
            <v>0</v>
          </cell>
          <cell r="GF51" t="str">
            <v>0</v>
          </cell>
          <cell r="GG51" t="str">
            <v>0</v>
          </cell>
          <cell r="GH51" t="str">
            <v>0</v>
          </cell>
          <cell r="GI51" t="str">
            <v>0</v>
          </cell>
          <cell r="GJ51" t="str">
            <v>0</v>
          </cell>
          <cell r="GK51" t="str">
            <v>0</v>
          </cell>
          <cell r="GL51" t="str">
            <v>0</v>
          </cell>
          <cell r="GM51" t="str">
            <v>0</v>
          </cell>
          <cell r="GN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  <cell r="DX52" t="str">
            <v>0</v>
          </cell>
          <cell r="DY52" t="str">
            <v>0</v>
          </cell>
          <cell r="DZ52" t="str">
            <v>0</v>
          </cell>
          <cell r="EA52" t="str">
            <v>0</v>
          </cell>
          <cell r="EB52" t="str">
            <v>0</v>
          </cell>
          <cell r="EC52" t="str">
            <v>0</v>
          </cell>
          <cell r="ED52" t="str">
            <v>0</v>
          </cell>
          <cell r="EE52" t="str">
            <v>0</v>
          </cell>
          <cell r="EF52" t="str">
            <v>0</v>
          </cell>
          <cell r="EG52" t="str">
            <v>0</v>
          </cell>
          <cell r="EH52" t="str">
            <v>0</v>
          </cell>
          <cell r="EI52" t="str">
            <v>0</v>
          </cell>
          <cell r="EJ52" t="str">
            <v>0</v>
          </cell>
          <cell r="EL52" t="str">
            <v>0</v>
          </cell>
          <cell r="EM52" t="str">
            <v>0</v>
          </cell>
          <cell r="EN52" t="str">
            <v>0</v>
          </cell>
          <cell r="EO52" t="str">
            <v>0</v>
          </cell>
          <cell r="EP52" t="str">
            <v>0</v>
          </cell>
          <cell r="EQ52" t="str">
            <v>0</v>
          </cell>
          <cell r="ER52" t="str">
            <v>0</v>
          </cell>
          <cell r="ES52" t="str">
            <v>0</v>
          </cell>
          <cell r="ET52" t="str">
            <v>0</v>
          </cell>
          <cell r="EU52" t="str">
            <v>0</v>
          </cell>
          <cell r="EV52" t="str">
            <v>0</v>
          </cell>
          <cell r="EW52" t="str">
            <v>0</v>
          </cell>
          <cell r="EX52" t="str">
            <v>0</v>
          </cell>
          <cell r="EZ52" t="str">
            <v>0</v>
          </cell>
          <cell r="FA52" t="str">
            <v>0</v>
          </cell>
          <cell r="FB52" t="str">
            <v>0</v>
          </cell>
          <cell r="FC52" t="str">
            <v>0</v>
          </cell>
          <cell r="FD52" t="str">
            <v>0</v>
          </cell>
          <cell r="FE52" t="str">
            <v>0</v>
          </cell>
          <cell r="FF52" t="str">
            <v>0</v>
          </cell>
          <cell r="FG52" t="str">
            <v>0</v>
          </cell>
          <cell r="FH52" t="str">
            <v>0</v>
          </cell>
          <cell r="FI52" t="str">
            <v>0</v>
          </cell>
          <cell r="FJ52" t="str">
            <v>0</v>
          </cell>
          <cell r="FK52" t="str">
            <v>0</v>
          </cell>
          <cell r="FL52" t="str">
            <v>0</v>
          </cell>
          <cell r="FN52" t="str">
            <v>0</v>
          </cell>
          <cell r="FO52" t="str">
            <v>0</v>
          </cell>
          <cell r="FP52" t="str">
            <v>0</v>
          </cell>
          <cell r="FQ52" t="str">
            <v>0</v>
          </cell>
          <cell r="FR52" t="str">
            <v>0</v>
          </cell>
          <cell r="FS52" t="str">
            <v>0</v>
          </cell>
          <cell r="FT52" t="str">
            <v>0</v>
          </cell>
          <cell r="FU52" t="str">
            <v>0</v>
          </cell>
          <cell r="FV52" t="str">
            <v>0</v>
          </cell>
          <cell r="FW52" t="str">
            <v>0</v>
          </cell>
          <cell r="FX52" t="str">
            <v>0</v>
          </cell>
          <cell r="FY52" t="str">
            <v>0</v>
          </cell>
          <cell r="FZ52" t="str">
            <v>0</v>
          </cell>
          <cell r="GB52" t="str">
            <v>0</v>
          </cell>
          <cell r="GC52" t="str">
            <v>0</v>
          </cell>
          <cell r="GD52" t="str">
            <v>0</v>
          </cell>
          <cell r="GE52" t="str">
            <v>0</v>
          </cell>
          <cell r="GF52" t="str">
            <v>0</v>
          </cell>
          <cell r="GG52" t="str">
            <v>0</v>
          </cell>
          <cell r="GH52" t="str">
            <v>0</v>
          </cell>
          <cell r="GI52" t="str">
            <v>0</v>
          </cell>
          <cell r="GJ52" t="str">
            <v>0</v>
          </cell>
          <cell r="GK52" t="str">
            <v>0</v>
          </cell>
          <cell r="GL52" t="str">
            <v>0</v>
          </cell>
          <cell r="GM52" t="str">
            <v>0</v>
          </cell>
          <cell r="GN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  <cell r="DX53" t="str">
            <v>0</v>
          </cell>
          <cell r="DY53" t="str">
            <v>0</v>
          </cell>
          <cell r="DZ53" t="str">
            <v>0</v>
          </cell>
          <cell r="EA53" t="str">
            <v>0</v>
          </cell>
          <cell r="EB53" t="str">
            <v>0</v>
          </cell>
          <cell r="EC53" t="str">
            <v>0</v>
          </cell>
          <cell r="ED53" t="str">
            <v>0</v>
          </cell>
          <cell r="EE53" t="str">
            <v>0</v>
          </cell>
          <cell r="EF53" t="str">
            <v>0</v>
          </cell>
          <cell r="EG53" t="str">
            <v>0</v>
          </cell>
          <cell r="EH53" t="str">
            <v>0</v>
          </cell>
          <cell r="EI53" t="str">
            <v>0</v>
          </cell>
          <cell r="EJ53" t="str">
            <v>0</v>
          </cell>
          <cell r="EL53" t="str">
            <v>0</v>
          </cell>
          <cell r="EM53" t="str">
            <v>0</v>
          </cell>
          <cell r="EN53" t="str">
            <v>0</v>
          </cell>
          <cell r="EO53" t="str">
            <v>0</v>
          </cell>
          <cell r="EP53" t="str">
            <v>0</v>
          </cell>
          <cell r="EQ53" t="str">
            <v>0</v>
          </cell>
          <cell r="ER53" t="str">
            <v>0</v>
          </cell>
          <cell r="ES53" t="str">
            <v>0</v>
          </cell>
          <cell r="ET53" t="str">
            <v>0</v>
          </cell>
          <cell r="EU53" t="str">
            <v>0</v>
          </cell>
          <cell r="EV53" t="str">
            <v>0</v>
          </cell>
          <cell r="EW53" t="str">
            <v>0</v>
          </cell>
          <cell r="EX53" t="str">
            <v>0</v>
          </cell>
          <cell r="EZ53" t="str">
            <v>0</v>
          </cell>
          <cell r="FA53" t="str">
            <v>0</v>
          </cell>
          <cell r="FB53" t="str">
            <v>0</v>
          </cell>
          <cell r="FC53" t="str">
            <v>0</v>
          </cell>
          <cell r="FD53" t="str">
            <v>0</v>
          </cell>
          <cell r="FE53" t="str">
            <v>0</v>
          </cell>
          <cell r="FF53" t="str">
            <v>0</v>
          </cell>
          <cell r="FG53" t="str">
            <v>0</v>
          </cell>
          <cell r="FH53" t="str">
            <v>0</v>
          </cell>
          <cell r="FI53" t="str">
            <v>0</v>
          </cell>
          <cell r="FJ53" t="str">
            <v>0</v>
          </cell>
          <cell r="FK53" t="str">
            <v>0</v>
          </cell>
          <cell r="FL53" t="str">
            <v>0</v>
          </cell>
          <cell r="FN53" t="str">
            <v>0</v>
          </cell>
          <cell r="FO53" t="str">
            <v>0</v>
          </cell>
          <cell r="FP53" t="str">
            <v>0</v>
          </cell>
          <cell r="FQ53" t="str">
            <v>0</v>
          </cell>
          <cell r="FR53" t="str">
            <v>0</v>
          </cell>
          <cell r="FS53" t="str">
            <v>0</v>
          </cell>
          <cell r="FT53" t="str">
            <v>0</v>
          </cell>
          <cell r="FU53" t="str">
            <v>0</v>
          </cell>
          <cell r="FV53" t="str">
            <v>0</v>
          </cell>
          <cell r="FW53" t="str">
            <v>0</v>
          </cell>
          <cell r="FX53" t="str">
            <v>0</v>
          </cell>
          <cell r="FY53" t="str">
            <v>0</v>
          </cell>
          <cell r="FZ53" t="str">
            <v>0</v>
          </cell>
          <cell r="GB53" t="str">
            <v>0</v>
          </cell>
          <cell r="GC53" t="str">
            <v>0</v>
          </cell>
          <cell r="GD53" t="str">
            <v>0</v>
          </cell>
          <cell r="GE53" t="str">
            <v>0</v>
          </cell>
          <cell r="GF53" t="str">
            <v>0</v>
          </cell>
          <cell r="GG53" t="str">
            <v>0</v>
          </cell>
          <cell r="GH53" t="str">
            <v>0</v>
          </cell>
          <cell r="GI53" t="str">
            <v>0</v>
          </cell>
          <cell r="GJ53" t="str">
            <v>0</v>
          </cell>
          <cell r="GK53" t="str">
            <v>0</v>
          </cell>
          <cell r="GL53" t="str">
            <v>0</v>
          </cell>
          <cell r="GM53" t="str">
            <v>0</v>
          </cell>
          <cell r="GN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  <cell r="DX54" t="str">
            <v>0</v>
          </cell>
          <cell r="DY54" t="str">
            <v>0</v>
          </cell>
          <cell r="DZ54" t="str">
            <v>0</v>
          </cell>
          <cell r="EA54" t="str">
            <v>0</v>
          </cell>
          <cell r="EB54" t="str">
            <v>0</v>
          </cell>
          <cell r="EC54" t="str">
            <v>0</v>
          </cell>
          <cell r="ED54" t="str">
            <v>0</v>
          </cell>
          <cell r="EE54" t="str">
            <v>0</v>
          </cell>
          <cell r="EF54" t="str">
            <v>0</v>
          </cell>
          <cell r="EG54" t="str">
            <v>0</v>
          </cell>
          <cell r="EH54" t="str">
            <v>0</v>
          </cell>
          <cell r="EI54" t="str">
            <v>0</v>
          </cell>
          <cell r="EJ54" t="str">
            <v>0</v>
          </cell>
          <cell r="EL54" t="str">
            <v>0</v>
          </cell>
          <cell r="EM54" t="str">
            <v>0</v>
          </cell>
          <cell r="EN54" t="str">
            <v>0</v>
          </cell>
          <cell r="EO54" t="str">
            <v>0</v>
          </cell>
          <cell r="EP54" t="str">
            <v>0</v>
          </cell>
          <cell r="EQ54" t="str">
            <v>0</v>
          </cell>
          <cell r="ER54" t="str">
            <v>0</v>
          </cell>
          <cell r="ES54" t="str">
            <v>0</v>
          </cell>
          <cell r="ET54" t="str">
            <v>0</v>
          </cell>
          <cell r="EU54" t="str">
            <v>0</v>
          </cell>
          <cell r="EV54" t="str">
            <v>0</v>
          </cell>
          <cell r="EW54" t="str">
            <v>0</v>
          </cell>
          <cell r="EX54" t="str">
            <v>0</v>
          </cell>
          <cell r="EZ54" t="str">
            <v>0</v>
          </cell>
          <cell r="FA54" t="str">
            <v>0</v>
          </cell>
          <cell r="FB54" t="str">
            <v>0</v>
          </cell>
          <cell r="FC54" t="str">
            <v>0</v>
          </cell>
          <cell r="FD54" t="str">
            <v>0</v>
          </cell>
          <cell r="FE54" t="str">
            <v>0</v>
          </cell>
          <cell r="FF54" t="str">
            <v>0</v>
          </cell>
          <cell r="FG54" t="str">
            <v>0</v>
          </cell>
          <cell r="FH54" t="str">
            <v>0</v>
          </cell>
          <cell r="FI54" t="str">
            <v>0</v>
          </cell>
          <cell r="FJ54" t="str">
            <v>0</v>
          </cell>
          <cell r="FK54" t="str">
            <v>0</v>
          </cell>
          <cell r="FL54" t="str">
            <v>0</v>
          </cell>
          <cell r="FN54" t="str">
            <v>0</v>
          </cell>
          <cell r="FO54" t="str">
            <v>0</v>
          </cell>
          <cell r="FP54" t="str">
            <v>0</v>
          </cell>
          <cell r="FQ54" t="str">
            <v>0</v>
          </cell>
          <cell r="FR54" t="str">
            <v>0</v>
          </cell>
          <cell r="FS54" t="str">
            <v>0</v>
          </cell>
          <cell r="FT54" t="str">
            <v>0</v>
          </cell>
          <cell r="FU54" t="str">
            <v>0</v>
          </cell>
          <cell r="FV54" t="str">
            <v>0</v>
          </cell>
          <cell r="FW54" t="str">
            <v>0</v>
          </cell>
          <cell r="FX54" t="str">
            <v>0</v>
          </cell>
          <cell r="FY54" t="str">
            <v>0</v>
          </cell>
          <cell r="FZ54" t="str">
            <v>0</v>
          </cell>
          <cell r="GB54" t="str">
            <v>0</v>
          </cell>
          <cell r="GC54" t="str">
            <v>0</v>
          </cell>
          <cell r="GD54" t="str">
            <v>0</v>
          </cell>
          <cell r="GE54" t="str">
            <v>0</v>
          </cell>
          <cell r="GF54" t="str">
            <v>0</v>
          </cell>
          <cell r="GG54" t="str">
            <v>0</v>
          </cell>
          <cell r="GH54" t="str">
            <v>0</v>
          </cell>
          <cell r="GI54" t="str">
            <v>0</v>
          </cell>
          <cell r="GJ54" t="str">
            <v>0</v>
          </cell>
          <cell r="GK54" t="str">
            <v>0</v>
          </cell>
          <cell r="GL54" t="str">
            <v>0</v>
          </cell>
          <cell r="GM54" t="str">
            <v>0</v>
          </cell>
          <cell r="GN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  <cell r="DX55" t="str">
            <v>0</v>
          </cell>
          <cell r="DY55" t="str">
            <v>0</v>
          </cell>
          <cell r="DZ55" t="str">
            <v>0</v>
          </cell>
          <cell r="EA55" t="str">
            <v>0</v>
          </cell>
          <cell r="EB55" t="str">
            <v>0</v>
          </cell>
          <cell r="EC55" t="str">
            <v>0</v>
          </cell>
          <cell r="ED55" t="str">
            <v>0</v>
          </cell>
          <cell r="EE55" t="str">
            <v>0</v>
          </cell>
          <cell r="EF55" t="str">
            <v>0</v>
          </cell>
          <cell r="EG55" t="str">
            <v>0</v>
          </cell>
          <cell r="EH55" t="str">
            <v>0</v>
          </cell>
          <cell r="EI55" t="str">
            <v>0</v>
          </cell>
          <cell r="EJ55" t="str">
            <v>0</v>
          </cell>
          <cell r="EL55" t="str">
            <v>0</v>
          </cell>
          <cell r="EM55" t="str">
            <v>0</v>
          </cell>
          <cell r="EN55" t="str">
            <v>0</v>
          </cell>
          <cell r="EO55" t="str">
            <v>0</v>
          </cell>
          <cell r="EP55" t="str">
            <v>0</v>
          </cell>
          <cell r="EQ55" t="str">
            <v>0</v>
          </cell>
          <cell r="ER55" t="str">
            <v>0</v>
          </cell>
          <cell r="ES55" t="str">
            <v>0</v>
          </cell>
          <cell r="ET55" t="str">
            <v>0</v>
          </cell>
          <cell r="EU55" t="str">
            <v>0</v>
          </cell>
          <cell r="EV55" t="str">
            <v>0</v>
          </cell>
          <cell r="EW55" t="str">
            <v>0</v>
          </cell>
          <cell r="EX55" t="str">
            <v>0</v>
          </cell>
          <cell r="EZ55" t="str">
            <v>0</v>
          </cell>
          <cell r="FA55" t="str">
            <v>0</v>
          </cell>
          <cell r="FB55" t="str">
            <v>0</v>
          </cell>
          <cell r="FC55" t="str">
            <v>0</v>
          </cell>
          <cell r="FD55" t="str">
            <v>0</v>
          </cell>
          <cell r="FE55" t="str">
            <v>0</v>
          </cell>
          <cell r="FF55" t="str">
            <v>0</v>
          </cell>
          <cell r="FG55" t="str">
            <v>0</v>
          </cell>
          <cell r="FH55" t="str">
            <v>0</v>
          </cell>
          <cell r="FI55" t="str">
            <v>0</v>
          </cell>
          <cell r="FJ55" t="str">
            <v>0</v>
          </cell>
          <cell r="FK55" t="str">
            <v>0</v>
          </cell>
          <cell r="FL55" t="str">
            <v>0</v>
          </cell>
          <cell r="FN55" t="str">
            <v>0</v>
          </cell>
          <cell r="FO55" t="str">
            <v>0</v>
          </cell>
          <cell r="FP55" t="str">
            <v>0</v>
          </cell>
          <cell r="FQ55" t="str">
            <v>0</v>
          </cell>
          <cell r="FR55" t="str">
            <v>0</v>
          </cell>
          <cell r="FS55" t="str">
            <v>0</v>
          </cell>
          <cell r="FT55" t="str">
            <v>0</v>
          </cell>
          <cell r="FU55" t="str">
            <v>0</v>
          </cell>
          <cell r="FV55" t="str">
            <v>0</v>
          </cell>
          <cell r="FW55" t="str">
            <v>0</v>
          </cell>
          <cell r="FX55" t="str">
            <v>0</v>
          </cell>
          <cell r="FY55" t="str">
            <v>0</v>
          </cell>
          <cell r="FZ55" t="str">
            <v>0</v>
          </cell>
          <cell r="GB55" t="str">
            <v>0</v>
          </cell>
          <cell r="GC55" t="str">
            <v>0</v>
          </cell>
          <cell r="GD55" t="str">
            <v>0</v>
          </cell>
          <cell r="GE55" t="str">
            <v>0</v>
          </cell>
          <cell r="GF55" t="str">
            <v>0</v>
          </cell>
          <cell r="GG55" t="str">
            <v>0</v>
          </cell>
          <cell r="GH55" t="str">
            <v>0</v>
          </cell>
          <cell r="GI55" t="str">
            <v>0</v>
          </cell>
          <cell r="GJ55" t="str">
            <v>0</v>
          </cell>
          <cell r="GK55" t="str">
            <v>0</v>
          </cell>
          <cell r="GL55" t="str">
            <v>0</v>
          </cell>
          <cell r="GM55" t="str">
            <v>0</v>
          </cell>
          <cell r="GN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  <cell r="DX56" t="str">
            <v>0</v>
          </cell>
          <cell r="DY56" t="str">
            <v>0</v>
          </cell>
          <cell r="DZ56" t="str">
            <v>0</v>
          </cell>
          <cell r="EA56" t="str">
            <v>0</v>
          </cell>
          <cell r="EB56" t="str">
            <v>0</v>
          </cell>
          <cell r="EC56" t="str">
            <v>0</v>
          </cell>
          <cell r="ED56" t="str">
            <v>0</v>
          </cell>
          <cell r="EE56" t="str">
            <v>0</v>
          </cell>
          <cell r="EF56" t="str">
            <v>0</v>
          </cell>
          <cell r="EG56" t="str">
            <v>0</v>
          </cell>
          <cell r="EH56" t="str">
            <v>0</v>
          </cell>
          <cell r="EI56" t="str">
            <v>0</v>
          </cell>
          <cell r="EJ56" t="str">
            <v>0</v>
          </cell>
          <cell r="EL56" t="str">
            <v>0</v>
          </cell>
          <cell r="EM56" t="str">
            <v>0</v>
          </cell>
          <cell r="EN56" t="str">
            <v>0</v>
          </cell>
          <cell r="EO56" t="str">
            <v>0</v>
          </cell>
          <cell r="EP56" t="str">
            <v>0</v>
          </cell>
          <cell r="EQ56" t="str">
            <v>0</v>
          </cell>
          <cell r="ER56" t="str">
            <v>0</v>
          </cell>
          <cell r="ES56" t="str">
            <v>0</v>
          </cell>
          <cell r="ET56" t="str">
            <v>0</v>
          </cell>
          <cell r="EU56" t="str">
            <v>0</v>
          </cell>
          <cell r="EV56" t="str">
            <v>0</v>
          </cell>
          <cell r="EW56" t="str">
            <v>0</v>
          </cell>
          <cell r="EX56" t="str">
            <v>0</v>
          </cell>
          <cell r="EZ56" t="str">
            <v>0</v>
          </cell>
          <cell r="FA56" t="str">
            <v>0</v>
          </cell>
          <cell r="FB56" t="str">
            <v>0</v>
          </cell>
          <cell r="FC56" t="str">
            <v>0</v>
          </cell>
          <cell r="FD56" t="str">
            <v>0</v>
          </cell>
          <cell r="FE56" t="str">
            <v>0</v>
          </cell>
          <cell r="FF56" t="str">
            <v>0</v>
          </cell>
          <cell r="FG56" t="str">
            <v>0</v>
          </cell>
          <cell r="FH56" t="str">
            <v>0</v>
          </cell>
          <cell r="FI56" t="str">
            <v>0</v>
          </cell>
          <cell r="FJ56" t="str">
            <v>0</v>
          </cell>
          <cell r="FK56" t="str">
            <v>0</v>
          </cell>
          <cell r="FL56" t="str">
            <v>0</v>
          </cell>
          <cell r="FN56" t="str">
            <v>0</v>
          </cell>
          <cell r="FO56" t="str">
            <v>0</v>
          </cell>
          <cell r="FP56" t="str">
            <v>0</v>
          </cell>
          <cell r="FQ56" t="str">
            <v>0</v>
          </cell>
          <cell r="FR56" t="str">
            <v>0</v>
          </cell>
          <cell r="FS56" t="str">
            <v>0</v>
          </cell>
          <cell r="FT56" t="str">
            <v>0</v>
          </cell>
          <cell r="FU56" t="str">
            <v>0</v>
          </cell>
          <cell r="FV56" t="str">
            <v>0</v>
          </cell>
          <cell r="FW56" t="str">
            <v>0</v>
          </cell>
          <cell r="FX56" t="str">
            <v>0</v>
          </cell>
          <cell r="FY56" t="str">
            <v>0</v>
          </cell>
          <cell r="FZ56" t="str">
            <v>0</v>
          </cell>
          <cell r="GB56" t="str">
            <v>0</v>
          </cell>
          <cell r="GC56" t="str">
            <v>0</v>
          </cell>
          <cell r="GD56" t="str">
            <v>0</v>
          </cell>
          <cell r="GE56" t="str">
            <v>0</v>
          </cell>
          <cell r="GF56" t="str">
            <v>0</v>
          </cell>
          <cell r="GG56" t="str">
            <v>0</v>
          </cell>
          <cell r="GH56" t="str">
            <v>0</v>
          </cell>
          <cell r="GI56" t="str">
            <v>0</v>
          </cell>
          <cell r="GJ56" t="str">
            <v>0</v>
          </cell>
          <cell r="GK56" t="str">
            <v>0</v>
          </cell>
          <cell r="GL56" t="str">
            <v>0</v>
          </cell>
          <cell r="GM56" t="str">
            <v>0</v>
          </cell>
          <cell r="GN56" t="str">
            <v>0</v>
          </cell>
        </row>
        <row r="57">
          <cell r="A57" t="str">
            <v>Depreciation Expense - Billing for Taxes O 4030-41124</v>
          </cell>
          <cell r="B57">
            <v>1539931.86</v>
          </cell>
          <cell r="C57">
            <v>119154.21</v>
          </cell>
          <cell r="D57">
            <v>120065.98</v>
          </cell>
          <cell r="E57">
            <v>122665.72</v>
          </cell>
          <cell r="F57">
            <v>122558.66</v>
          </cell>
          <cell r="G57">
            <v>126858.52</v>
          </cell>
          <cell r="H57">
            <v>126010.4</v>
          </cell>
          <cell r="I57">
            <v>125997.9</v>
          </cell>
          <cell r="J57">
            <v>125951.84</v>
          </cell>
          <cell r="K57">
            <v>127518.58</v>
          </cell>
          <cell r="L57">
            <v>131535.71</v>
          </cell>
          <cell r="M57">
            <v>132987.29</v>
          </cell>
          <cell r="N57">
            <v>158627.04999999999</v>
          </cell>
          <cell r="P57">
            <v>201965.4</v>
          </cell>
          <cell r="Q57">
            <v>15627.33</v>
          </cell>
          <cell r="R57">
            <v>15746.91</v>
          </cell>
          <cell r="S57">
            <v>16087.88</v>
          </cell>
          <cell r="T57">
            <v>16073.83</v>
          </cell>
          <cell r="U57">
            <v>16637.77</v>
          </cell>
          <cell r="V57">
            <v>16526.54</v>
          </cell>
          <cell r="W57">
            <v>16524.900000000001</v>
          </cell>
          <cell r="X57">
            <v>16518.86</v>
          </cell>
          <cell r="Y57">
            <v>16724.34</v>
          </cell>
          <cell r="Z57">
            <v>17251.189999999999</v>
          </cell>
          <cell r="AA57">
            <v>17441.57</v>
          </cell>
          <cell r="AB57">
            <v>20804.28</v>
          </cell>
          <cell r="AD57">
            <v>1195656.6499999999</v>
          </cell>
          <cell r="AE57">
            <v>92515.47</v>
          </cell>
          <cell r="AF57">
            <v>93223.4</v>
          </cell>
          <cell r="AG57">
            <v>95241.93</v>
          </cell>
          <cell r="AH57">
            <v>95158.8</v>
          </cell>
          <cell r="AI57">
            <v>98497.37</v>
          </cell>
          <cell r="AJ57">
            <v>97838.86</v>
          </cell>
          <cell r="AK57">
            <v>97829.15</v>
          </cell>
          <cell r="AL57">
            <v>97793.39</v>
          </cell>
          <cell r="AM57">
            <v>99009.86</v>
          </cell>
          <cell r="AN57">
            <v>102128.9</v>
          </cell>
          <cell r="AO57">
            <v>103255.96</v>
          </cell>
          <cell r="AP57">
            <v>123163.56</v>
          </cell>
          <cell r="AR57">
            <v>554342.75</v>
          </cell>
          <cell r="AS57">
            <v>42892.98</v>
          </cell>
          <cell r="AT57">
            <v>43221.2</v>
          </cell>
          <cell r="AU57">
            <v>44157.05</v>
          </cell>
          <cell r="AV57">
            <v>44118.51</v>
          </cell>
          <cell r="AW57">
            <v>45666.37</v>
          </cell>
          <cell r="AX57">
            <v>45361.07</v>
          </cell>
          <cell r="AY57">
            <v>45356.57</v>
          </cell>
          <cell r="AZ57">
            <v>45339.99</v>
          </cell>
          <cell r="BA57">
            <v>45903.98</v>
          </cell>
          <cell r="BB57">
            <v>47350.06</v>
          </cell>
          <cell r="BC57">
            <v>47872.6</v>
          </cell>
          <cell r="BD57">
            <v>57102.37</v>
          </cell>
          <cell r="BF57">
            <v>222639.29</v>
          </cell>
          <cell r="BG57">
            <v>17227</v>
          </cell>
          <cell r="BH57">
            <v>17358.82</v>
          </cell>
          <cell r="BI57">
            <v>17734.689999999999</v>
          </cell>
          <cell r="BJ57">
            <v>17719.21</v>
          </cell>
          <cell r="BK57">
            <v>18340.87</v>
          </cell>
          <cell r="BL57">
            <v>18218.25</v>
          </cell>
          <cell r="BM57">
            <v>18216.439999999999</v>
          </cell>
          <cell r="BN57">
            <v>18209.79</v>
          </cell>
          <cell r="BO57">
            <v>18436.3</v>
          </cell>
          <cell r="BP57">
            <v>19017.09</v>
          </cell>
          <cell r="BQ57">
            <v>19226.95</v>
          </cell>
          <cell r="BR57">
            <v>22933.88</v>
          </cell>
          <cell r="BT57">
            <v>44156.29</v>
          </cell>
          <cell r="BU57">
            <v>3416.65</v>
          </cell>
          <cell r="BV57">
            <v>3442.79</v>
          </cell>
          <cell r="BW57">
            <v>3517.34</v>
          </cell>
          <cell r="BX57">
            <v>3514.27</v>
          </cell>
          <cell r="BY57">
            <v>3637.56</v>
          </cell>
          <cell r="BZ57">
            <v>3613.25</v>
          </cell>
          <cell r="CA57">
            <v>3612.89</v>
          </cell>
          <cell r="CB57">
            <v>3611.57</v>
          </cell>
          <cell r="CC57">
            <v>3656.49</v>
          </cell>
          <cell r="CD57">
            <v>3771.68</v>
          </cell>
          <cell r="CE57">
            <v>3813.3</v>
          </cell>
          <cell r="CF57">
            <v>4548.5</v>
          </cell>
          <cell r="CH57">
            <v>443176.01</v>
          </cell>
          <cell r="CI57">
            <v>34291.31</v>
          </cell>
          <cell r="CJ57">
            <v>34553.71</v>
          </cell>
          <cell r="CK57">
            <v>35301.89</v>
          </cell>
          <cell r="CL57">
            <v>35271.08</v>
          </cell>
          <cell r="CM57">
            <v>36508.53</v>
          </cell>
          <cell r="CN57">
            <v>36264.449999999997</v>
          </cell>
          <cell r="CO57">
            <v>36260.86</v>
          </cell>
          <cell r="CP57">
            <v>36247.599999999999</v>
          </cell>
          <cell r="CQ57">
            <v>36698.49</v>
          </cell>
          <cell r="CR57">
            <v>37854.58</v>
          </cell>
          <cell r="CS57">
            <v>38272.33</v>
          </cell>
          <cell r="CT57">
            <v>45651.18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>
            <v>4201868.25</v>
          </cell>
          <cell r="DK57">
            <v>325124.95</v>
          </cell>
          <cell r="DL57">
            <v>327612.81</v>
          </cell>
          <cell r="DM57">
            <v>334706.5</v>
          </cell>
          <cell r="DN57">
            <v>334414.36</v>
          </cell>
          <cell r="DO57">
            <v>346146.99</v>
          </cell>
          <cell r="DP57">
            <v>343832.82</v>
          </cell>
          <cell r="DQ57">
            <v>343798.71</v>
          </cell>
          <cell r="DR57">
            <v>343673.04</v>
          </cell>
          <cell r="DS57">
            <v>347948.04</v>
          </cell>
          <cell r="DT57">
            <v>358909.21</v>
          </cell>
          <cell r="DU57">
            <v>362870</v>
          </cell>
          <cell r="DV57">
            <v>432830.82</v>
          </cell>
          <cell r="DX57">
            <v>887429.05</v>
          </cell>
          <cell r="DY57">
            <v>68665.960000000006</v>
          </cell>
          <cell r="DZ57">
            <v>69191.399999999994</v>
          </cell>
          <cell r="EA57">
            <v>70689.570000000007</v>
          </cell>
          <cell r="EB57">
            <v>70627.87</v>
          </cell>
          <cell r="EC57">
            <v>73105.789999999994</v>
          </cell>
          <cell r="ED57">
            <v>72617.039999999994</v>
          </cell>
          <cell r="EE57">
            <v>72609.84</v>
          </cell>
          <cell r="EF57">
            <v>72583.289999999994</v>
          </cell>
          <cell r="EG57">
            <v>73486.17</v>
          </cell>
          <cell r="EH57">
            <v>75801.149999999994</v>
          </cell>
          <cell r="EI57">
            <v>76637.67</v>
          </cell>
          <cell r="EJ57">
            <v>91413.3</v>
          </cell>
          <cell r="EL57">
            <v>1072413.23</v>
          </cell>
          <cell r="EM57">
            <v>82979.350000000006</v>
          </cell>
          <cell r="EN57">
            <v>83614.31</v>
          </cell>
          <cell r="EO57">
            <v>85424.78</v>
          </cell>
          <cell r="EP57">
            <v>85350.22</v>
          </cell>
          <cell r="EQ57">
            <v>88344.66</v>
          </cell>
          <cell r="ER57">
            <v>87754.02</v>
          </cell>
          <cell r="ES57">
            <v>87745.32</v>
          </cell>
          <cell r="ET57">
            <v>87713.25</v>
          </cell>
          <cell r="EU57">
            <v>88804.33</v>
          </cell>
          <cell r="EV57">
            <v>91601.87</v>
          </cell>
          <cell r="EW57">
            <v>92612.76</v>
          </cell>
          <cell r="EX57">
            <v>110468.36</v>
          </cell>
          <cell r="EZ57">
            <v>39951.35</v>
          </cell>
          <cell r="FA57">
            <v>3091.29</v>
          </cell>
          <cell r="FB57">
            <v>3114.94</v>
          </cell>
          <cell r="FC57">
            <v>3182.39</v>
          </cell>
          <cell r="FD57">
            <v>3179.61</v>
          </cell>
          <cell r="FE57">
            <v>3291.16</v>
          </cell>
          <cell r="FF57">
            <v>3269.16</v>
          </cell>
          <cell r="FG57">
            <v>3268.84</v>
          </cell>
          <cell r="FH57">
            <v>3267.64</v>
          </cell>
          <cell r="FI57">
            <v>3308.29</v>
          </cell>
          <cell r="FJ57">
            <v>3412.51</v>
          </cell>
          <cell r="FK57">
            <v>3450.17</v>
          </cell>
          <cell r="FL57">
            <v>4115.3500000000004</v>
          </cell>
          <cell r="FN57" t="str">
            <v>0</v>
          </cell>
          <cell r="FO57" t="str">
            <v>0</v>
          </cell>
          <cell r="FP57" t="str">
            <v>0</v>
          </cell>
          <cell r="FQ57" t="str">
            <v>0</v>
          </cell>
          <cell r="FR57" t="str">
            <v>0</v>
          </cell>
          <cell r="FS57" t="str">
            <v>0</v>
          </cell>
          <cell r="FT57" t="str">
            <v>0</v>
          </cell>
          <cell r="FU57" t="str">
            <v>0</v>
          </cell>
          <cell r="FV57" t="str">
            <v>0</v>
          </cell>
          <cell r="FW57" t="str">
            <v>0</v>
          </cell>
          <cell r="FX57" t="str">
            <v>0</v>
          </cell>
          <cell r="FY57" t="str">
            <v>0</v>
          </cell>
          <cell r="FZ57" t="str">
            <v>0</v>
          </cell>
          <cell r="GB57">
            <v>1999793.63</v>
          </cell>
          <cell r="GC57">
            <v>154736.6</v>
          </cell>
          <cell r="GD57">
            <v>155920.65</v>
          </cell>
          <cell r="GE57">
            <v>159296.74</v>
          </cell>
          <cell r="GF57">
            <v>159157.70000000001</v>
          </cell>
          <cell r="GG57">
            <v>164741.60999999999</v>
          </cell>
          <cell r="GH57">
            <v>163640.22</v>
          </cell>
          <cell r="GI57">
            <v>163624</v>
          </cell>
          <cell r="GJ57">
            <v>163564.18</v>
          </cell>
          <cell r="GK57">
            <v>165598.79</v>
          </cell>
          <cell r="GL57">
            <v>170815.53</v>
          </cell>
          <cell r="GM57">
            <v>172700.6</v>
          </cell>
          <cell r="GN57">
            <v>205997.01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  <cell r="DX58" t="str">
            <v>0</v>
          </cell>
          <cell r="DY58" t="str">
            <v>0</v>
          </cell>
          <cell r="DZ58" t="str">
            <v>0</v>
          </cell>
          <cell r="EA58" t="str">
            <v>0</v>
          </cell>
          <cell r="EB58" t="str">
            <v>0</v>
          </cell>
          <cell r="EC58" t="str">
            <v>0</v>
          </cell>
          <cell r="ED58" t="str">
            <v>0</v>
          </cell>
          <cell r="EE58" t="str">
            <v>0</v>
          </cell>
          <cell r="EF58" t="str">
            <v>0</v>
          </cell>
          <cell r="EG58" t="str">
            <v>0</v>
          </cell>
          <cell r="EH58" t="str">
            <v>0</v>
          </cell>
          <cell r="EI58" t="str">
            <v>0</v>
          </cell>
          <cell r="EJ58" t="str">
            <v>0</v>
          </cell>
          <cell r="EL58" t="str">
            <v>0</v>
          </cell>
          <cell r="EM58" t="str">
            <v>0</v>
          </cell>
          <cell r="EN58" t="str">
            <v>0</v>
          </cell>
          <cell r="EO58" t="str">
            <v>0</v>
          </cell>
          <cell r="EP58" t="str">
            <v>0</v>
          </cell>
          <cell r="EQ58" t="str">
            <v>0</v>
          </cell>
          <cell r="ER58" t="str">
            <v>0</v>
          </cell>
          <cell r="ES58" t="str">
            <v>0</v>
          </cell>
          <cell r="ET58" t="str">
            <v>0</v>
          </cell>
          <cell r="EU58" t="str">
            <v>0</v>
          </cell>
          <cell r="EV58" t="str">
            <v>0</v>
          </cell>
          <cell r="EW58" t="str">
            <v>0</v>
          </cell>
          <cell r="EX58" t="str">
            <v>0</v>
          </cell>
          <cell r="EZ58" t="str">
            <v>0</v>
          </cell>
          <cell r="FA58" t="str">
            <v>0</v>
          </cell>
          <cell r="FB58" t="str">
            <v>0</v>
          </cell>
          <cell r="FC58" t="str">
            <v>0</v>
          </cell>
          <cell r="FD58" t="str">
            <v>0</v>
          </cell>
          <cell r="FE58" t="str">
            <v>0</v>
          </cell>
          <cell r="FF58" t="str">
            <v>0</v>
          </cell>
          <cell r="FG58" t="str">
            <v>0</v>
          </cell>
          <cell r="FH58" t="str">
            <v>0</v>
          </cell>
          <cell r="FI58" t="str">
            <v>0</v>
          </cell>
          <cell r="FJ58" t="str">
            <v>0</v>
          </cell>
          <cell r="FK58" t="str">
            <v>0</v>
          </cell>
          <cell r="FL58" t="str">
            <v>0</v>
          </cell>
          <cell r="FN58" t="str">
            <v>0</v>
          </cell>
          <cell r="FO58" t="str">
            <v>0</v>
          </cell>
          <cell r="FP58" t="str">
            <v>0</v>
          </cell>
          <cell r="FQ58" t="str">
            <v>0</v>
          </cell>
          <cell r="FR58" t="str">
            <v>0</v>
          </cell>
          <cell r="FS58" t="str">
            <v>0</v>
          </cell>
          <cell r="FT58" t="str">
            <v>0</v>
          </cell>
          <cell r="FU58" t="str">
            <v>0</v>
          </cell>
          <cell r="FV58" t="str">
            <v>0</v>
          </cell>
          <cell r="FW58" t="str">
            <v>0</v>
          </cell>
          <cell r="FX58" t="str">
            <v>0</v>
          </cell>
          <cell r="FY58" t="str">
            <v>0</v>
          </cell>
          <cell r="FZ58" t="str">
            <v>0</v>
          </cell>
          <cell r="GB58" t="str">
            <v>0</v>
          </cell>
          <cell r="GC58" t="str">
            <v>0</v>
          </cell>
          <cell r="GD58" t="str">
            <v>0</v>
          </cell>
          <cell r="GE58" t="str">
            <v>0</v>
          </cell>
          <cell r="GF58" t="str">
            <v>0</v>
          </cell>
          <cell r="GG58" t="str">
            <v>0</v>
          </cell>
          <cell r="GH58" t="str">
            <v>0</v>
          </cell>
          <cell r="GI58" t="str">
            <v>0</v>
          </cell>
          <cell r="GJ58" t="str">
            <v>0</v>
          </cell>
          <cell r="GK58" t="str">
            <v>0</v>
          </cell>
          <cell r="GL58" t="str">
            <v>0</v>
          </cell>
          <cell r="GM58" t="str">
            <v>0</v>
          </cell>
          <cell r="GN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  <cell r="DX59" t="str">
            <v>0</v>
          </cell>
          <cell r="DY59" t="str">
            <v>0</v>
          </cell>
          <cell r="DZ59" t="str">
            <v>0</v>
          </cell>
          <cell r="EA59" t="str">
            <v>0</v>
          </cell>
          <cell r="EB59" t="str">
            <v>0</v>
          </cell>
          <cell r="EC59" t="str">
            <v>0</v>
          </cell>
          <cell r="ED59" t="str">
            <v>0</v>
          </cell>
          <cell r="EE59" t="str">
            <v>0</v>
          </cell>
          <cell r="EF59" t="str">
            <v>0</v>
          </cell>
          <cell r="EG59" t="str">
            <v>0</v>
          </cell>
          <cell r="EH59" t="str">
            <v>0</v>
          </cell>
          <cell r="EI59" t="str">
            <v>0</v>
          </cell>
          <cell r="EJ59" t="str">
            <v>0</v>
          </cell>
          <cell r="EL59" t="str">
            <v>0</v>
          </cell>
          <cell r="EM59" t="str">
            <v>0</v>
          </cell>
          <cell r="EN59" t="str">
            <v>0</v>
          </cell>
          <cell r="EO59" t="str">
            <v>0</v>
          </cell>
          <cell r="EP59" t="str">
            <v>0</v>
          </cell>
          <cell r="EQ59" t="str">
            <v>0</v>
          </cell>
          <cell r="ER59" t="str">
            <v>0</v>
          </cell>
          <cell r="ES59" t="str">
            <v>0</v>
          </cell>
          <cell r="ET59" t="str">
            <v>0</v>
          </cell>
          <cell r="EU59" t="str">
            <v>0</v>
          </cell>
          <cell r="EV59" t="str">
            <v>0</v>
          </cell>
          <cell r="EW59" t="str">
            <v>0</v>
          </cell>
          <cell r="EX59" t="str">
            <v>0</v>
          </cell>
          <cell r="EZ59" t="str">
            <v>0</v>
          </cell>
          <cell r="FA59" t="str">
            <v>0</v>
          </cell>
          <cell r="FB59" t="str">
            <v>0</v>
          </cell>
          <cell r="FC59" t="str">
            <v>0</v>
          </cell>
          <cell r="FD59" t="str">
            <v>0</v>
          </cell>
          <cell r="FE59" t="str">
            <v>0</v>
          </cell>
          <cell r="FF59" t="str">
            <v>0</v>
          </cell>
          <cell r="FG59" t="str">
            <v>0</v>
          </cell>
          <cell r="FH59" t="str">
            <v>0</v>
          </cell>
          <cell r="FI59" t="str">
            <v>0</v>
          </cell>
          <cell r="FJ59" t="str">
            <v>0</v>
          </cell>
          <cell r="FK59" t="str">
            <v>0</v>
          </cell>
          <cell r="FL59" t="str">
            <v>0</v>
          </cell>
          <cell r="FN59" t="str">
            <v>0</v>
          </cell>
          <cell r="FO59" t="str">
            <v>0</v>
          </cell>
          <cell r="FP59" t="str">
            <v>0</v>
          </cell>
          <cell r="FQ59" t="str">
            <v>0</v>
          </cell>
          <cell r="FR59" t="str">
            <v>0</v>
          </cell>
          <cell r="FS59" t="str">
            <v>0</v>
          </cell>
          <cell r="FT59" t="str">
            <v>0</v>
          </cell>
          <cell r="FU59" t="str">
            <v>0</v>
          </cell>
          <cell r="FV59" t="str">
            <v>0</v>
          </cell>
          <cell r="FW59" t="str">
            <v>0</v>
          </cell>
          <cell r="FX59" t="str">
            <v>0</v>
          </cell>
          <cell r="FY59" t="str">
            <v>0</v>
          </cell>
          <cell r="FZ59" t="str">
            <v>0</v>
          </cell>
          <cell r="GB59" t="str">
            <v>0</v>
          </cell>
          <cell r="GC59" t="str">
            <v>0</v>
          </cell>
          <cell r="GD59" t="str">
            <v>0</v>
          </cell>
          <cell r="GE59" t="str">
            <v>0</v>
          </cell>
          <cell r="GF59" t="str">
            <v>0</v>
          </cell>
          <cell r="GG59" t="str">
            <v>0</v>
          </cell>
          <cell r="GH59" t="str">
            <v>0</v>
          </cell>
          <cell r="GI59" t="str">
            <v>0</v>
          </cell>
          <cell r="GJ59" t="str">
            <v>0</v>
          </cell>
          <cell r="GK59" t="str">
            <v>0</v>
          </cell>
          <cell r="GL59" t="str">
            <v>0</v>
          </cell>
          <cell r="GM59" t="str">
            <v>0</v>
          </cell>
          <cell r="GN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  <cell r="DX60" t="str">
            <v>0</v>
          </cell>
          <cell r="DY60" t="str">
            <v>0</v>
          </cell>
          <cell r="DZ60" t="str">
            <v>0</v>
          </cell>
          <cell r="EA60" t="str">
            <v>0</v>
          </cell>
          <cell r="EB60" t="str">
            <v>0</v>
          </cell>
          <cell r="EC60" t="str">
            <v>0</v>
          </cell>
          <cell r="ED60" t="str">
            <v>0</v>
          </cell>
          <cell r="EE60" t="str">
            <v>0</v>
          </cell>
          <cell r="EF60" t="str">
            <v>0</v>
          </cell>
          <cell r="EG60" t="str">
            <v>0</v>
          </cell>
          <cell r="EH60" t="str">
            <v>0</v>
          </cell>
          <cell r="EI60" t="str">
            <v>0</v>
          </cell>
          <cell r="EJ60" t="str">
            <v>0</v>
          </cell>
          <cell r="EL60" t="str">
            <v>0</v>
          </cell>
          <cell r="EM60" t="str">
            <v>0</v>
          </cell>
          <cell r="EN60" t="str">
            <v>0</v>
          </cell>
          <cell r="EO60" t="str">
            <v>0</v>
          </cell>
          <cell r="EP60" t="str">
            <v>0</v>
          </cell>
          <cell r="EQ60" t="str">
            <v>0</v>
          </cell>
          <cell r="ER60" t="str">
            <v>0</v>
          </cell>
          <cell r="ES60" t="str">
            <v>0</v>
          </cell>
          <cell r="ET60" t="str">
            <v>0</v>
          </cell>
          <cell r="EU60" t="str">
            <v>0</v>
          </cell>
          <cell r="EV60" t="str">
            <v>0</v>
          </cell>
          <cell r="EW60" t="str">
            <v>0</v>
          </cell>
          <cell r="EX60" t="str">
            <v>0</v>
          </cell>
          <cell r="EZ60" t="str">
            <v>0</v>
          </cell>
          <cell r="FA60" t="str">
            <v>0</v>
          </cell>
          <cell r="FB60" t="str">
            <v>0</v>
          </cell>
          <cell r="FC60" t="str">
            <v>0</v>
          </cell>
          <cell r="FD60" t="str">
            <v>0</v>
          </cell>
          <cell r="FE60" t="str">
            <v>0</v>
          </cell>
          <cell r="FF60" t="str">
            <v>0</v>
          </cell>
          <cell r="FG60" t="str">
            <v>0</v>
          </cell>
          <cell r="FH60" t="str">
            <v>0</v>
          </cell>
          <cell r="FI60" t="str">
            <v>0</v>
          </cell>
          <cell r="FJ60" t="str">
            <v>0</v>
          </cell>
          <cell r="FK60" t="str">
            <v>0</v>
          </cell>
          <cell r="FL60" t="str">
            <v>0</v>
          </cell>
          <cell r="FN60" t="str">
            <v>0</v>
          </cell>
          <cell r="FO60" t="str">
            <v>0</v>
          </cell>
          <cell r="FP60" t="str">
            <v>0</v>
          </cell>
          <cell r="FQ60" t="str">
            <v>0</v>
          </cell>
          <cell r="FR60" t="str">
            <v>0</v>
          </cell>
          <cell r="FS60" t="str">
            <v>0</v>
          </cell>
          <cell r="FT60" t="str">
            <v>0</v>
          </cell>
          <cell r="FU60" t="str">
            <v>0</v>
          </cell>
          <cell r="FV60" t="str">
            <v>0</v>
          </cell>
          <cell r="FW60" t="str">
            <v>0</v>
          </cell>
          <cell r="FX60" t="str">
            <v>0</v>
          </cell>
          <cell r="FY60" t="str">
            <v>0</v>
          </cell>
          <cell r="FZ60" t="str">
            <v>0</v>
          </cell>
          <cell r="GB60" t="str">
            <v>0</v>
          </cell>
          <cell r="GC60" t="str">
            <v>0</v>
          </cell>
          <cell r="GD60" t="str">
            <v>0</v>
          </cell>
          <cell r="GE60" t="str">
            <v>0</v>
          </cell>
          <cell r="GF60" t="str">
            <v>0</v>
          </cell>
          <cell r="GG60" t="str">
            <v>0</v>
          </cell>
          <cell r="GH60" t="str">
            <v>0</v>
          </cell>
          <cell r="GI60" t="str">
            <v>0</v>
          </cell>
          <cell r="GJ60" t="str">
            <v>0</v>
          </cell>
          <cell r="GK60" t="str">
            <v>0</v>
          </cell>
          <cell r="GL60" t="str">
            <v>0</v>
          </cell>
          <cell r="GM60" t="str">
            <v>0</v>
          </cell>
          <cell r="GN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  <cell r="DX61" t="str">
            <v>0</v>
          </cell>
          <cell r="DY61" t="str">
            <v>0</v>
          </cell>
          <cell r="DZ61" t="str">
            <v>0</v>
          </cell>
          <cell r="EA61" t="str">
            <v>0</v>
          </cell>
          <cell r="EB61" t="str">
            <v>0</v>
          </cell>
          <cell r="EC61" t="str">
            <v>0</v>
          </cell>
          <cell r="ED61" t="str">
            <v>0</v>
          </cell>
          <cell r="EE61" t="str">
            <v>0</v>
          </cell>
          <cell r="EF61" t="str">
            <v>0</v>
          </cell>
          <cell r="EG61" t="str">
            <v>0</v>
          </cell>
          <cell r="EH61" t="str">
            <v>0</v>
          </cell>
          <cell r="EI61" t="str">
            <v>0</v>
          </cell>
          <cell r="EJ61" t="str">
            <v>0</v>
          </cell>
          <cell r="EL61" t="str">
            <v>0</v>
          </cell>
          <cell r="EM61" t="str">
            <v>0</v>
          </cell>
          <cell r="EN61" t="str">
            <v>0</v>
          </cell>
          <cell r="EO61" t="str">
            <v>0</v>
          </cell>
          <cell r="EP61" t="str">
            <v>0</v>
          </cell>
          <cell r="EQ61" t="str">
            <v>0</v>
          </cell>
          <cell r="ER61" t="str">
            <v>0</v>
          </cell>
          <cell r="ES61" t="str">
            <v>0</v>
          </cell>
          <cell r="ET61" t="str">
            <v>0</v>
          </cell>
          <cell r="EU61" t="str">
            <v>0</v>
          </cell>
          <cell r="EV61" t="str">
            <v>0</v>
          </cell>
          <cell r="EW61" t="str">
            <v>0</v>
          </cell>
          <cell r="EX61" t="str">
            <v>0</v>
          </cell>
          <cell r="EZ61" t="str">
            <v>0</v>
          </cell>
          <cell r="FA61" t="str">
            <v>0</v>
          </cell>
          <cell r="FB61" t="str">
            <v>0</v>
          </cell>
          <cell r="FC61" t="str">
            <v>0</v>
          </cell>
          <cell r="FD61" t="str">
            <v>0</v>
          </cell>
          <cell r="FE61" t="str">
            <v>0</v>
          </cell>
          <cell r="FF61" t="str">
            <v>0</v>
          </cell>
          <cell r="FG61" t="str">
            <v>0</v>
          </cell>
          <cell r="FH61" t="str">
            <v>0</v>
          </cell>
          <cell r="FI61" t="str">
            <v>0</v>
          </cell>
          <cell r="FJ61" t="str">
            <v>0</v>
          </cell>
          <cell r="FK61" t="str">
            <v>0</v>
          </cell>
          <cell r="FL61" t="str">
            <v>0</v>
          </cell>
          <cell r="FN61" t="str">
            <v>0</v>
          </cell>
          <cell r="FO61" t="str">
            <v>0</v>
          </cell>
          <cell r="FP61" t="str">
            <v>0</v>
          </cell>
          <cell r="FQ61" t="str">
            <v>0</v>
          </cell>
          <cell r="FR61" t="str">
            <v>0</v>
          </cell>
          <cell r="FS61" t="str">
            <v>0</v>
          </cell>
          <cell r="FT61" t="str">
            <v>0</v>
          </cell>
          <cell r="FU61" t="str">
            <v>0</v>
          </cell>
          <cell r="FV61" t="str">
            <v>0</v>
          </cell>
          <cell r="FW61" t="str">
            <v>0</v>
          </cell>
          <cell r="FX61" t="str">
            <v>0</v>
          </cell>
          <cell r="FY61" t="str">
            <v>0</v>
          </cell>
          <cell r="FZ61" t="str">
            <v>0</v>
          </cell>
          <cell r="GB61" t="str">
            <v>0</v>
          </cell>
          <cell r="GC61" t="str">
            <v>0</v>
          </cell>
          <cell r="GD61" t="str">
            <v>0</v>
          </cell>
          <cell r="GE61" t="str">
            <v>0</v>
          </cell>
          <cell r="GF61" t="str">
            <v>0</v>
          </cell>
          <cell r="GG61" t="str">
            <v>0</v>
          </cell>
          <cell r="GH61" t="str">
            <v>0</v>
          </cell>
          <cell r="GI61" t="str">
            <v>0</v>
          </cell>
          <cell r="GJ61" t="str">
            <v>0</v>
          </cell>
          <cell r="GK61" t="str">
            <v>0</v>
          </cell>
          <cell r="GL61" t="str">
            <v>0</v>
          </cell>
          <cell r="GM61" t="str">
            <v>0</v>
          </cell>
          <cell r="GN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  <cell r="DX62" t="str">
            <v>0</v>
          </cell>
          <cell r="DY62" t="str">
            <v>0</v>
          </cell>
          <cell r="DZ62" t="str">
            <v>0</v>
          </cell>
          <cell r="EA62" t="str">
            <v>0</v>
          </cell>
          <cell r="EB62" t="str">
            <v>0</v>
          </cell>
          <cell r="EC62" t="str">
            <v>0</v>
          </cell>
          <cell r="ED62" t="str">
            <v>0</v>
          </cell>
          <cell r="EE62" t="str">
            <v>0</v>
          </cell>
          <cell r="EF62" t="str">
            <v>0</v>
          </cell>
          <cell r="EG62" t="str">
            <v>0</v>
          </cell>
          <cell r="EH62" t="str">
            <v>0</v>
          </cell>
          <cell r="EI62" t="str">
            <v>0</v>
          </cell>
          <cell r="EJ62" t="str">
            <v>0</v>
          </cell>
          <cell r="EL62" t="str">
            <v>0</v>
          </cell>
          <cell r="EM62" t="str">
            <v>0</v>
          </cell>
          <cell r="EN62" t="str">
            <v>0</v>
          </cell>
          <cell r="EO62" t="str">
            <v>0</v>
          </cell>
          <cell r="EP62" t="str">
            <v>0</v>
          </cell>
          <cell r="EQ62" t="str">
            <v>0</v>
          </cell>
          <cell r="ER62" t="str">
            <v>0</v>
          </cell>
          <cell r="ES62" t="str">
            <v>0</v>
          </cell>
          <cell r="ET62" t="str">
            <v>0</v>
          </cell>
          <cell r="EU62" t="str">
            <v>0</v>
          </cell>
          <cell r="EV62" t="str">
            <v>0</v>
          </cell>
          <cell r="EW62" t="str">
            <v>0</v>
          </cell>
          <cell r="EX62" t="str">
            <v>0</v>
          </cell>
          <cell r="EZ62" t="str">
            <v>0</v>
          </cell>
          <cell r="FA62" t="str">
            <v>0</v>
          </cell>
          <cell r="FB62" t="str">
            <v>0</v>
          </cell>
          <cell r="FC62" t="str">
            <v>0</v>
          </cell>
          <cell r="FD62" t="str">
            <v>0</v>
          </cell>
          <cell r="FE62" t="str">
            <v>0</v>
          </cell>
          <cell r="FF62" t="str">
            <v>0</v>
          </cell>
          <cell r="FG62" t="str">
            <v>0</v>
          </cell>
          <cell r="FH62" t="str">
            <v>0</v>
          </cell>
          <cell r="FI62" t="str">
            <v>0</v>
          </cell>
          <cell r="FJ62" t="str">
            <v>0</v>
          </cell>
          <cell r="FK62" t="str">
            <v>0</v>
          </cell>
          <cell r="FL62" t="str">
            <v>0</v>
          </cell>
          <cell r="FN62" t="str">
            <v>0</v>
          </cell>
          <cell r="FO62" t="str">
            <v>0</v>
          </cell>
          <cell r="FP62" t="str">
            <v>0</v>
          </cell>
          <cell r="FQ62" t="str">
            <v>0</v>
          </cell>
          <cell r="FR62" t="str">
            <v>0</v>
          </cell>
          <cell r="FS62" t="str">
            <v>0</v>
          </cell>
          <cell r="FT62" t="str">
            <v>0</v>
          </cell>
          <cell r="FU62" t="str">
            <v>0</v>
          </cell>
          <cell r="FV62" t="str">
            <v>0</v>
          </cell>
          <cell r="FW62" t="str">
            <v>0</v>
          </cell>
          <cell r="FX62" t="str">
            <v>0</v>
          </cell>
          <cell r="FY62" t="str">
            <v>0</v>
          </cell>
          <cell r="FZ62" t="str">
            <v>0</v>
          </cell>
          <cell r="GB62" t="str">
            <v>0</v>
          </cell>
          <cell r="GC62" t="str">
            <v>0</v>
          </cell>
          <cell r="GD62" t="str">
            <v>0</v>
          </cell>
          <cell r="GE62" t="str">
            <v>0</v>
          </cell>
          <cell r="GF62" t="str">
            <v>0</v>
          </cell>
          <cell r="GG62" t="str">
            <v>0</v>
          </cell>
          <cell r="GH62" t="str">
            <v>0</v>
          </cell>
          <cell r="GI62" t="str">
            <v>0</v>
          </cell>
          <cell r="GJ62" t="str">
            <v>0</v>
          </cell>
          <cell r="GK62" t="str">
            <v>0</v>
          </cell>
          <cell r="GL62" t="str">
            <v>0</v>
          </cell>
          <cell r="GM62" t="str">
            <v>0</v>
          </cell>
          <cell r="GN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  <cell r="DX63" t="str">
            <v>0</v>
          </cell>
          <cell r="DY63" t="str">
            <v>0</v>
          </cell>
          <cell r="DZ63" t="str">
            <v>0</v>
          </cell>
          <cell r="EA63" t="str">
            <v>0</v>
          </cell>
          <cell r="EB63" t="str">
            <v>0</v>
          </cell>
          <cell r="EC63" t="str">
            <v>0</v>
          </cell>
          <cell r="ED63" t="str">
            <v>0</v>
          </cell>
          <cell r="EE63" t="str">
            <v>0</v>
          </cell>
          <cell r="EF63" t="str">
            <v>0</v>
          </cell>
          <cell r="EG63" t="str">
            <v>0</v>
          </cell>
          <cell r="EH63" t="str">
            <v>0</v>
          </cell>
          <cell r="EI63" t="str">
            <v>0</v>
          </cell>
          <cell r="EJ63" t="str">
            <v>0</v>
          </cell>
          <cell r="EL63" t="str">
            <v>0</v>
          </cell>
          <cell r="EM63" t="str">
            <v>0</v>
          </cell>
          <cell r="EN63" t="str">
            <v>0</v>
          </cell>
          <cell r="EO63" t="str">
            <v>0</v>
          </cell>
          <cell r="EP63" t="str">
            <v>0</v>
          </cell>
          <cell r="EQ63" t="str">
            <v>0</v>
          </cell>
          <cell r="ER63" t="str">
            <v>0</v>
          </cell>
          <cell r="ES63" t="str">
            <v>0</v>
          </cell>
          <cell r="ET63" t="str">
            <v>0</v>
          </cell>
          <cell r="EU63" t="str">
            <v>0</v>
          </cell>
          <cell r="EV63" t="str">
            <v>0</v>
          </cell>
          <cell r="EW63" t="str">
            <v>0</v>
          </cell>
          <cell r="EX63" t="str">
            <v>0</v>
          </cell>
          <cell r="EZ63" t="str">
            <v>0</v>
          </cell>
          <cell r="FA63" t="str">
            <v>0</v>
          </cell>
          <cell r="FB63" t="str">
            <v>0</v>
          </cell>
          <cell r="FC63" t="str">
            <v>0</v>
          </cell>
          <cell r="FD63" t="str">
            <v>0</v>
          </cell>
          <cell r="FE63" t="str">
            <v>0</v>
          </cell>
          <cell r="FF63" t="str">
            <v>0</v>
          </cell>
          <cell r="FG63" t="str">
            <v>0</v>
          </cell>
          <cell r="FH63" t="str">
            <v>0</v>
          </cell>
          <cell r="FI63" t="str">
            <v>0</v>
          </cell>
          <cell r="FJ63" t="str">
            <v>0</v>
          </cell>
          <cell r="FK63" t="str">
            <v>0</v>
          </cell>
          <cell r="FL63" t="str">
            <v>0</v>
          </cell>
          <cell r="FN63" t="str">
            <v>0</v>
          </cell>
          <cell r="FO63" t="str">
            <v>0</v>
          </cell>
          <cell r="FP63" t="str">
            <v>0</v>
          </cell>
          <cell r="FQ63" t="str">
            <v>0</v>
          </cell>
          <cell r="FR63" t="str">
            <v>0</v>
          </cell>
          <cell r="FS63" t="str">
            <v>0</v>
          </cell>
          <cell r="FT63" t="str">
            <v>0</v>
          </cell>
          <cell r="FU63" t="str">
            <v>0</v>
          </cell>
          <cell r="FV63" t="str">
            <v>0</v>
          </cell>
          <cell r="FW63" t="str">
            <v>0</v>
          </cell>
          <cell r="FX63" t="str">
            <v>0</v>
          </cell>
          <cell r="FY63" t="str">
            <v>0</v>
          </cell>
          <cell r="FZ63" t="str">
            <v>0</v>
          </cell>
          <cell r="GB63" t="str">
            <v>0</v>
          </cell>
          <cell r="GC63" t="str">
            <v>0</v>
          </cell>
          <cell r="GD63" t="str">
            <v>0</v>
          </cell>
          <cell r="GE63" t="str">
            <v>0</v>
          </cell>
          <cell r="GF63" t="str">
            <v>0</v>
          </cell>
          <cell r="GG63" t="str">
            <v>0</v>
          </cell>
          <cell r="GH63" t="str">
            <v>0</v>
          </cell>
          <cell r="GI63" t="str">
            <v>0</v>
          </cell>
          <cell r="GJ63" t="str">
            <v>0</v>
          </cell>
          <cell r="GK63" t="str">
            <v>0</v>
          </cell>
          <cell r="GL63" t="str">
            <v>0</v>
          </cell>
          <cell r="GM63" t="str">
            <v>0</v>
          </cell>
          <cell r="GN63" t="str">
            <v>0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  <cell r="DX64" t="str">
            <v>0</v>
          </cell>
          <cell r="DY64" t="str">
            <v>0</v>
          </cell>
          <cell r="DZ64" t="str">
            <v>0</v>
          </cell>
          <cell r="EA64" t="str">
            <v>0</v>
          </cell>
          <cell r="EB64" t="str">
            <v>0</v>
          </cell>
          <cell r="EC64" t="str">
            <v>0</v>
          </cell>
          <cell r="ED64" t="str">
            <v>0</v>
          </cell>
          <cell r="EE64" t="str">
            <v>0</v>
          </cell>
          <cell r="EF64" t="str">
            <v>0</v>
          </cell>
          <cell r="EG64" t="str">
            <v>0</v>
          </cell>
          <cell r="EH64" t="str">
            <v>0</v>
          </cell>
          <cell r="EI64" t="str">
            <v>0</v>
          </cell>
          <cell r="EJ64" t="str">
            <v>0</v>
          </cell>
          <cell r="EL64" t="str">
            <v>0</v>
          </cell>
          <cell r="EM64" t="str">
            <v>0</v>
          </cell>
          <cell r="EN64" t="str">
            <v>0</v>
          </cell>
          <cell r="EO64" t="str">
            <v>0</v>
          </cell>
          <cell r="EP64" t="str">
            <v>0</v>
          </cell>
          <cell r="EQ64" t="str">
            <v>0</v>
          </cell>
          <cell r="ER64" t="str">
            <v>0</v>
          </cell>
          <cell r="ES64" t="str">
            <v>0</v>
          </cell>
          <cell r="ET64" t="str">
            <v>0</v>
          </cell>
          <cell r="EU64" t="str">
            <v>0</v>
          </cell>
          <cell r="EV64" t="str">
            <v>0</v>
          </cell>
          <cell r="EW64" t="str">
            <v>0</v>
          </cell>
          <cell r="EX64" t="str">
            <v>0</v>
          </cell>
          <cell r="EZ64" t="str">
            <v>0</v>
          </cell>
          <cell r="FA64" t="str">
            <v>0</v>
          </cell>
          <cell r="FB64" t="str">
            <v>0</v>
          </cell>
          <cell r="FC64" t="str">
            <v>0</v>
          </cell>
          <cell r="FD64" t="str">
            <v>0</v>
          </cell>
          <cell r="FE64" t="str">
            <v>0</v>
          </cell>
          <cell r="FF64" t="str">
            <v>0</v>
          </cell>
          <cell r="FG64" t="str">
            <v>0</v>
          </cell>
          <cell r="FH64" t="str">
            <v>0</v>
          </cell>
          <cell r="FI64" t="str">
            <v>0</v>
          </cell>
          <cell r="FJ64" t="str">
            <v>0</v>
          </cell>
          <cell r="FK64" t="str">
            <v>0</v>
          </cell>
          <cell r="FL64" t="str">
            <v>0</v>
          </cell>
          <cell r="FN64" t="str">
            <v>0</v>
          </cell>
          <cell r="FO64" t="str">
            <v>0</v>
          </cell>
          <cell r="FP64" t="str">
            <v>0</v>
          </cell>
          <cell r="FQ64" t="str">
            <v>0</v>
          </cell>
          <cell r="FR64" t="str">
            <v>0</v>
          </cell>
          <cell r="FS64" t="str">
            <v>0</v>
          </cell>
          <cell r="FT64" t="str">
            <v>0</v>
          </cell>
          <cell r="FU64" t="str">
            <v>0</v>
          </cell>
          <cell r="FV64" t="str">
            <v>0</v>
          </cell>
          <cell r="FW64" t="str">
            <v>0</v>
          </cell>
          <cell r="FX64" t="str">
            <v>0</v>
          </cell>
          <cell r="FY64" t="str">
            <v>0</v>
          </cell>
          <cell r="FZ64" t="str">
            <v>0</v>
          </cell>
          <cell r="GB64" t="str">
            <v>0</v>
          </cell>
          <cell r="GC64" t="str">
            <v>0</v>
          </cell>
          <cell r="GD64" t="str">
            <v>0</v>
          </cell>
          <cell r="GE64" t="str">
            <v>0</v>
          </cell>
          <cell r="GF64" t="str">
            <v>0</v>
          </cell>
          <cell r="GG64" t="str">
            <v>0</v>
          </cell>
          <cell r="GH64" t="str">
            <v>0</v>
          </cell>
          <cell r="GI64" t="str">
            <v>0</v>
          </cell>
          <cell r="GJ64" t="str">
            <v>0</v>
          </cell>
          <cell r="GK64" t="str">
            <v>0</v>
          </cell>
          <cell r="GL64" t="str">
            <v>0</v>
          </cell>
          <cell r="GM64" t="str">
            <v>0</v>
          </cell>
          <cell r="GN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  <cell r="DX65" t="str">
            <v>0</v>
          </cell>
          <cell r="DY65" t="str">
            <v>0</v>
          </cell>
          <cell r="DZ65" t="str">
            <v>0</v>
          </cell>
          <cell r="EA65" t="str">
            <v>0</v>
          </cell>
          <cell r="EB65" t="str">
            <v>0</v>
          </cell>
          <cell r="EC65" t="str">
            <v>0</v>
          </cell>
          <cell r="ED65" t="str">
            <v>0</v>
          </cell>
          <cell r="EE65" t="str">
            <v>0</v>
          </cell>
          <cell r="EF65" t="str">
            <v>0</v>
          </cell>
          <cell r="EG65" t="str">
            <v>0</v>
          </cell>
          <cell r="EH65" t="str">
            <v>0</v>
          </cell>
          <cell r="EI65" t="str">
            <v>0</v>
          </cell>
          <cell r="EJ65" t="str">
            <v>0</v>
          </cell>
          <cell r="EL65" t="str">
            <v>0</v>
          </cell>
          <cell r="EM65" t="str">
            <v>0</v>
          </cell>
          <cell r="EN65" t="str">
            <v>0</v>
          </cell>
          <cell r="EO65" t="str">
            <v>0</v>
          </cell>
          <cell r="EP65" t="str">
            <v>0</v>
          </cell>
          <cell r="EQ65" t="str">
            <v>0</v>
          </cell>
          <cell r="ER65" t="str">
            <v>0</v>
          </cell>
          <cell r="ES65" t="str">
            <v>0</v>
          </cell>
          <cell r="ET65" t="str">
            <v>0</v>
          </cell>
          <cell r="EU65" t="str">
            <v>0</v>
          </cell>
          <cell r="EV65" t="str">
            <v>0</v>
          </cell>
          <cell r="EW65" t="str">
            <v>0</v>
          </cell>
          <cell r="EX65" t="str">
            <v>0</v>
          </cell>
          <cell r="EZ65" t="str">
            <v>0</v>
          </cell>
          <cell r="FA65" t="str">
            <v>0</v>
          </cell>
          <cell r="FB65" t="str">
            <v>0</v>
          </cell>
          <cell r="FC65" t="str">
            <v>0</v>
          </cell>
          <cell r="FD65" t="str">
            <v>0</v>
          </cell>
          <cell r="FE65" t="str">
            <v>0</v>
          </cell>
          <cell r="FF65" t="str">
            <v>0</v>
          </cell>
          <cell r="FG65" t="str">
            <v>0</v>
          </cell>
          <cell r="FH65" t="str">
            <v>0</v>
          </cell>
          <cell r="FI65" t="str">
            <v>0</v>
          </cell>
          <cell r="FJ65" t="str">
            <v>0</v>
          </cell>
          <cell r="FK65" t="str">
            <v>0</v>
          </cell>
          <cell r="FL65" t="str">
            <v>0</v>
          </cell>
          <cell r="FN65" t="str">
            <v>0</v>
          </cell>
          <cell r="FO65" t="str">
            <v>0</v>
          </cell>
          <cell r="FP65" t="str">
            <v>0</v>
          </cell>
          <cell r="FQ65" t="str">
            <v>0</v>
          </cell>
          <cell r="FR65" t="str">
            <v>0</v>
          </cell>
          <cell r="FS65" t="str">
            <v>0</v>
          </cell>
          <cell r="FT65" t="str">
            <v>0</v>
          </cell>
          <cell r="FU65" t="str">
            <v>0</v>
          </cell>
          <cell r="FV65" t="str">
            <v>0</v>
          </cell>
          <cell r="FW65" t="str">
            <v>0</v>
          </cell>
          <cell r="FX65" t="str">
            <v>0</v>
          </cell>
          <cell r="FY65" t="str">
            <v>0</v>
          </cell>
          <cell r="FZ65" t="str">
            <v>0</v>
          </cell>
          <cell r="GB65" t="str">
            <v>0</v>
          </cell>
          <cell r="GC65" t="str">
            <v>0</v>
          </cell>
          <cell r="GD65" t="str">
            <v>0</v>
          </cell>
          <cell r="GE65" t="str">
            <v>0</v>
          </cell>
          <cell r="GF65" t="str">
            <v>0</v>
          </cell>
          <cell r="GG65" t="str">
            <v>0</v>
          </cell>
          <cell r="GH65" t="str">
            <v>0</v>
          </cell>
          <cell r="GI65" t="str">
            <v>0</v>
          </cell>
          <cell r="GJ65" t="str">
            <v>0</v>
          </cell>
          <cell r="GK65" t="str">
            <v>0</v>
          </cell>
          <cell r="GL65" t="str">
            <v>0</v>
          </cell>
          <cell r="GM65" t="str">
            <v>0</v>
          </cell>
          <cell r="GN65" t="str">
            <v>0</v>
          </cell>
        </row>
        <row r="66">
          <cell r="A66" t="str">
            <v>Total Depreciation&amp;Amortization</v>
          </cell>
          <cell r="B66">
            <v>13410448.42</v>
          </cell>
          <cell r="C66">
            <v>1108364.0900000001</v>
          </cell>
          <cell r="D66">
            <v>1109275.8600000001</v>
          </cell>
          <cell r="E66">
            <v>1111875.6000000001</v>
          </cell>
          <cell r="F66">
            <v>1111768.54</v>
          </cell>
          <cell r="G66">
            <v>1116068.3999999999</v>
          </cell>
          <cell r="H66">
            <v>1115220.28</v>
          </cell>
          <cell r="I66">
            <v>1115207.78</v>
          </cell>
          <cell r="J66">
            <v>1115161.72</v>
          </cell>
          <cell r="K66">
            <v>1116728.46</v>
          </cell>
          <cell r="L66">
            <v>1120745.5900000001</v>
          </cell>
          <cell r="M66">
            <v>1122197.17</v>
          </cell>
          <cell r="N66">
            <v>1147834.93</v>
          </cell>
          <cell r="P66">
            <v>1955468.0799999998</v>
          </cell>
          <cell r="Q66">
            <v>161752.47</v>
          </cell>
          <cell r="R66">
            <v>161872.05000000002</v>
          </cell>
          <cell r="S66">
            <v>162213.02000000002</v>
          </cell>
          <cell r="T66">
            <v>162198.97</v>
          </cell>
          <cell r="U66">
            <v>162762.91</v>
          </cell>
          <cell r="V66">
            <v>162651.68000000002</v>
          </cell>
          <cell r="W66">
            <v>162650.04</v>
          </cell>
          <cell r="X66">
            <v>162644</v>
          </cell>
          <cell r="Y66">
            <v>162849.48000000001</v>
          </cell>
          <cell r="Z66">
            <v>163376.33000000002</v>
          </cell>
          <cell r="AA66">
            <v>163566.71000000002</v>
          </cell>
          <cell r="AB66">
            <v>166930.42000000001</v>
          </cell>
          <cell r="AD66">
            <v>9503340.7699999996</v>
          </cell>
          <cell r="AE66">
            <v>784822.48</v>
          </cell>
          <cell r="AF66">
            <v>785530.41</v>
          </cell>
          <cell r="AG66">
            <v>787548.94</v>
          </cell>
          <cell r="AH66">
            <v>787465.81</v>
          </cell>
          <cell r="AI66">
            <v>790804.38</v>
          </cell>
          <cell r="AJ66">
            <v>790145.87</v>
          </cell>
          <cell r="AK66">
            <v>790136.16</v>
          </cell>
          <cell r="AL66">
            <v>790100.4</v>
          </cell>
          <cell r="AM66">
            <v>791316.87</v>
          </cell>
          <cell r="AN66">
            <v>794435.91</v>
          </cell>
          <cell r="AO66">
            <v>795562.97</v>
          </cell>
          <cell r="AP66">
            <v>815470.57000000007</v>
          </cell>
          <cell r="AR66">
            <v>3833162.51</v>
          </cell>
          <cell r="AS66">
            <v>316127.70999999996</v>
          </cell>
          <cell r="AT66">
            <v>316455.93</v>
          </cell>
          <cell r="AU66">
            <v>317391.77999999997</v>
          </cell>
          <cell r="AV66">
            <v>317353.24</v>
          </cell>
          <cell r="AW66">
            <v>318901.09999999998</v>
          </cell>
          <cell r="AX66">
            <v>318595.8</v>
          </cell>
          <cell r="AY66">
            <v>318591.3</v>
          </cell>
          <cell r="AZ66">
            <v>318574.71999999997</v>
          </cell>
          <cell r="BA66">
            <v>319138.70999999996</v>
          </cell>
          <cell r="BB66">
            <v>320584.78999999998</v>
          </cell>
          <cell r="BC66">
            <v>321107.32999999996</v>
          </cell>
          <cell r="BD66">
            <v>330340.09999999998</v>
          </cell>
          <cell r="BF66">
            <v>2272199.9299999997</v>
          </cell>
          <cell r="BG66">
            <v>188023.97</v>
          </cell>
          <cell r="BH66">
            <v>188155.79</v>
          </cell>
          <cell r="BI66">
            <v>188531.66</v>
          </cell>
          <cell r="BJ66">
            <v>188516.18</v>
          </cell>
          <cell r="BK66">
            <v>189137.84</v>
          </cell>
          <cell r="BL66">
            <v>189015.22</v>
          </cell>
          <cell r="BM66">
            <v>189013.41</v>
          </cell>
          <cell r="BN66">
            <v>189006.76</v>
          </cell>
          <cell r="BO66">
            <v>189233.27</v>
          </cell>
          <cell r="BP66">
            <v>189814.06</v>
          </cell>
          <cell r="BQ66">
            <v>190023.92</v>
          </cell>
          <cell r="BR66">
            <v>193727.85</v>
          </cell>
          <cell r="BT66">
            <v>704404.25</v>
          </cell>
          <cell r="BU66">
            <v>58436.98</v>
          </cell>
          <cell r="BV66">
            <v>58463.12</v>
          </cell>
          <cell r="BW66">
            <v>58537.67</v>
          </cell>
          <cell r="BX66">
            <v>58534.6</v>
          </cell>
          <cell r="BY66">
            <v>58657.89</v>
          </cell>
          <cell r="BZ66">
            <v>58633.58</v>
          </cell>
          <cell r="CA66">
            <v>58633.22</v>
          </cell>
          <cell r="CB66">
            <v>58631.9</v>
          </cell>
          <cell r="CC66">
            <v>58676.82</v>
          </cell>
          <cell r="CD66">
            <v>58792.01</v>
          </cell>
          <cell r="CE66">
            <v>58833.630000000005</v>
          </cell>
          <cell r="CF66">
            <v>59572.83</v>
          </cell>
          <cell r="CH66">
            <v>3547055.7800000003</v>
          </cell>
          <cell r="CI66">
            <v>292947.79000000004</v>
          </cell>
          <cell r="CJ66">
            <v>293210.19</v>
          </cell>
          <cell r="CK66">
            <v>293958.37</v>
          </cell>
          <cell r="CL66">
            <v>293927.56</v>
          </cell>
          <cell r="CM66">
            <v>295165.01</v>
          </cell>
          <cell r="CN66">
            <v>294920.93</v>
          </cell>
          <cell r="CO66">
            <v>294917.34000000003</v>
          </cell>
          <cell r="CP66">
            <v>294904.08</v>
          </cell>
          <cell r="CQ66">
            <v>295354.97000000003</v>
          </cell>
          <cell r="CR66">
            <v>296511.06</v>
          </cell>
          <cell r="CS66">
            <v>296928.81</v>
          </cell>
          <cell r="CT66">
            <v>304309.67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35226079.739999995</v>
          </cell>
          <cell r="DK66">
            <v>2910475.49</v>
          </cell>
          <cell r="DL66">
            <v>2912963.35</v>
          </cell>
          <cell r="DM66">
            <v>2920057.04</v>
          </cell>
          <cell r="DN66">
            <v>2919764.9</v>
          </cell>
          <cell r="DO66">
            <v>2931497.5300000003</v>
          </cell>
          <cell r="DP66">
            <v>2929183.36</v>
          </cell>
          <cell r="DQ66">
            <v>2929149.25</v>
          </cell>
          <cell r="DR66">
            <v>2929023.58</v>
          </cell>
          <cell r="DS66">
            <v>2933298.58</v>
          </cell>
          <cell r="DT66">
            <v>2944259.75</v>
          </cell>
          <cell r="DU66">
            <v>2948220.54</v>
          </cell>
          <cell r="DV66">
            <v>3018186.3699999996</v>
          </cell>
          <cell r="DX66">
            <v>6634466.8700000001</v>
          </cell>
          <cell r="DY66">
            <v>542612.53</v>
          </cell>
          <cell r="DZ66">
            <v>537163.84</v>
          </cell>
          <cell r="EA66">
            <v>539705.66</v>
          </cell>
          <cell r="EB66">
            <v>542128.24</v>
          </cell>
          <cell r="EC66">
            <v>539769.92000000004</v>
          </cell>
          <cell r="ED66">
            <v>544132.44999999995</v>
          </cell>
          <cell r="EE66">
            <v>549921.92000000004</v>
          </cell>
          <cell r="EF66">
            <v>553693.99</v>
          </cell>
          <cell r="EG66">
            <v>554436.46</v>
          </cell>
          <cell r="EH66">
            <v>554947.88</v>
          </cell>
          <cell r="EI66">
            <v>562981.61</v>
          </cell>
          <cell r="EJ66">
            <v>612972.37</v>
          </cell>
          <cell r="EL66">
            <v>9559495.2699999996</v>
          </cell>
          <cell r="EM66">
            <v>787783.45</v>
          </cell>
          <cell r="EN66">
            <v>780590.6399999999</v>
          </cell>
          <cell r="EO66">
            <v>783502.61</v>
          </cell>
          <cell r="EP66">
            <v>789782.48</v>
          </cell>
          <cell r="EQ66">
            <v>784152.34000000008</v>
          </cell>
          <cell r="ER66">
            <v>790524.5</v>
          </cell>
          <cell r="ES66">
            <v>792676.71</v>
          </cell>
          <cell r="ET66">
            <v>798278.43</v>
          </cell>
          <cell r="EU66">
            <v>796459.90999999992</v>
          </cell>
          <cell r="EV66">
            <v>799480.95</v>
          </cell>
          <cell r="EW66">
            <v>809501.3</v>
          </cell>
          <cell r="EX66">
            <v>846761.95</v>
          </cell>
          <cell r="EZ66">
            <v>176176.1</v>
          </cell>
          <cell r="FA66">
            <v>15648.619999999999</v>
          </cell>
          <cell r="FB66">
            <v>15353.28</v>
          </cell>
          <cell r="FC66">
            <v>15214.439999999999</v>
          </cell>
          <cell r="FD66">
            <v>15927.130000000001</v>
          </cell>
          <cell r="FE66">
            <v>15156.17</v>
          </cell>
          <cell r="FF66">
            <v>15533.66</v>
          </cell>
          <cell r="FG66">
            <v>14659.9</v>
          </cell>
          <cell r="FH66">
            <v>15131.65</v>
          </cell>
          <cell r="FI66">
            <v>13382.130000000001</v>
          </cell>
          <cell r="FJ66">
            <v>13076.79</v>
          </cell>
          <cell r="FK66">
            <v>13677.97</v>
          </cell>
          <cell r="FL66">
            <v>13414.36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B66">
            <v>16370138.239999998</v>
          </cell>
          <cell r="GC66">
            <v>1346044.6</v>
          </cell>
          <cell r="GD66">
            <v>1333107.76</v>
          </cell>
          <cell r="GE66">
            <v>1338422.71</v>
          </cell>
          <cell r="GF66">
            <v>1347837.8499999999</v>
          </cell>
          <cell r="GG66">
            <v>1339078.4300000002</v>
          </cell>
          <cell r="GH66">
            <v>1350190.6099999999</v>
          </cell>
          <cell r="GI66">
            <v>1357258.53</v>
          </cell>
          <cell r="GJ66">
            <v>1367104.0699999998</v>
          </cell>
          <cell r="GK66">
            <v>1364278.5</v>
          </cell>
          <cell r="GL66">
            <v>1367505.62</v>
          </cell>
          <cell r="GM66">
            <v>1386160.8800000001</v>
          </cell>
          <cell r="GN66">
            <v>1473148.68</v>
          </cell>
        </row>
        <row r="67">
          <cell r="A67" t="str">
            <v>Depreciation and Amortization</v>
          </cell>
          <cell r="B67">
            <v>13410448.42</v>
          </cell>
          <cell r="C67">
            <v>1108364.0900000001</v>
          </cell>
          <cell r="D67">
            <v>1109275.8600000001</v>
          </cell>
          <cell r="E67">
            <v>1111875.6000000001</v>
          </cell>
          <cell r="F67">
            <v>1111768.54</v>
          </cell>
          <cell r="G67">
            <v>1116068.3999999999</v>
          </cell>
          <cell r="H67">
            <v>1115220.28</v>
          </cell>
          <cell r="I67">
            <v>1115207.78</v>
          </cell>
          <cell r="J67">
            <v>1115161.72</v>
          </cell>
          <cell r="K67">
            <v>1116728.46</v>
          </cell>
          <cell r="L67">
            <v>1120745.5900000001</v>
          </cell>
          <cell r="M67">
            <v>1122197.17</v>
          </cell>
          <cell r="N67">
            <v>1147834.93</v>
          </cell>
          <cell r="P67">
            <v>1955468.08</v>
          </cell>
          <cell r="Q67">
            <v>161752.47</v>
          </cell>
          <cell r="R67">
            <v>161872.04999999999</v>
          </cell>
          <cell r="S67">
            <v>162213.01999999999</v>
          </cell>
          <cell r="T67">
            <v>162198.97</v>
          </cell>
          <cell r="U67">
            <v>162762.91</v>
          </cell>
          <cell r="V67">
            <v>162651.68</v>
          </cell>
          <cell r="W67">
            <v>162650.04</v>
          </cell>
          <cell r="X67">
            <v>162644</v>
          </cell>
          <cell r="Y67">
            <v>162849.48000000001</v>
          </cell>
          <cell r="Z67">
            <v>163376.32999999999</v>
          </cell>
          <cell r="AA67">
            <v>163566.71</v>
          </cell>
          <cell r="AB67">
            <v>166930.42000000001</v>
          </cell>
          <cell r="AD67">
            <v>9503340.7699999996</v>
          </cell>
          <cell r="AE67">
            <v>784822.48</v>
          </cell>
          <cell r="AF67">
            <v>785530.41</v>
          </cell>
          <cell r="AG67">
            <v>787548.94</v>
          </cell>
          <cell r="AH67">
            <v>787465.81</v>
          </cell>
          <cell r="AI67">
            <v>790804.38</v>
          </cell>
          <cell r="AJ67">
            <v>790145.87</v>
          </cell>
          <cell r="AK67">
            <v>790136.16</v>
          </cell>
          <cell r="AL67">
            <v>790100.4</v>
          </cell>
          <cell r="AM67">
            <v>791316.87</v>
          </cell>
          <cell r="AN67">
            <v>794435.91</v>
          </cell>
          <cell r="AO67">
            <v>795562.97</v>
          </cell>
          <cell r="AP67">
            <v>815470.57</v>
          </cell>
          <cell r="AR67">
            <v>3833162.51</v>
          </cell>
          <cell r="AS67">
            <v>316127.71000000002</v>
          </cell>
          <cell r="AT67">
            <v>316455.93</v>
          </cell>
          <cell r="AU67">
            <v>317391.78000000003</v>
          </cell>
          <cell r="AV67">
            <v>317353.24</v>
          </cell>
          <cell r="AW67">
            <v>318901.09999999998</v>
          </cell>
          <cell r="AX67">
            <v>318595.8</v>
          </cell>
          <cell r="AY67">
            <v>318591.3</v>
          </cell>
          <cell r="AZ67">
            <v>318574.71999999997</v>
          </cell>
          <cell r="BA67">
            <v>319138.71000000002</v>
          </cell>
          <cell r="BB67">
            <v>320584.78999999998</v>
          </cell>
          <cell r="BC67">
            <v>321107.33</v>
          </cell>
          <cell r="BD67">
            <v>330340.09999999998</v>
          </cell>
          <cell r="BF67">
            <v>2272199.9300000002</v>
          </cell>
          <cell r="BG67">
            <v>188023.97</v>
          </cell>
          <cell r="BH67">
            <v>188155.79</v>
          </cell>
          <cell r="BI67">
            <v>188531.66</v>
          </cell>
          <cell r="BJ67">
            <v>188516.18</v>
          </cell>
          <cell r="BK67">
            <v>189137.84</v>
          </cell>
          <cell r="BL67">
            <v>189015.22</v>
          </cell>
          <cell r="BM67">
            <v>189013.41</v>
          </cell>
          <cell r="BN67">
            <v>189006.76</v>
          </cell>
          <cell r="BO67">
            <v>189233.27</v>
          </cell>
          <cell r="BP67">
            <v>189814.06</v>
          </cell>
          <cell r="BQ67">
            <v>190023.92</v>
          </cell>
          <cell r="BR67">
            <v>193727.85</v>
          </cell>
          <cell r="BT67">
            <v>704404.25</v>
          </cell>
          <cell r="BU67">
            <v>58436.98</v>
          </cell>
          <cell r="BV67">
            <v>58463.12</v>
          </cell>
          <cell r="BW67">
            <v>58537.67</v>
          </cell>
          <cell r="BX67">
            <v>58534.6</v>
          </cell>
          <cell r="BY67">
            <v>58657.89</v>
          </cell>
          <cell r="BZ67">
            <v>58633.58</v>
          </cell>
          <cell r="CA67">
            <v>58633.22</v>
          </cell>
          <cell r="CB67">
            <v>58631.9</v>
          </cell>
          <cell r="CC67">
            <v>58676.82</v>
          </cell>
          <cell r="CD67">
            <v>58792.01</v>
          </cell>
          <cell r="CE67">
            <v>58833.63</v>
          </cell>
          <cell r="CF67">
            <v>59572.83</v>
          </cell>
          <cell r="CH67">
            <v>3547055.78</v>
          </cell>
          <cell r="CI67">
            <v>292947.78999999998</v>
          </cell>
          <cell r="CJ67">
            <v>293210.19</v>
          </cell>
          <cell r="CK67">
            <v>293958.37</v>
          </cell>
          <cell r="CL67">
            <v>293927.56</v>
          </cell>
          <cell r="CM67">
            <v>295165.01</v>
          </cell>
          <cell r="CN67">
            <v>294920.93</v>
          </cell>
          <cell r="CO67">
            <v>294917.34000000003</v>
          </cell>
          <cell r="CP67">
            <v>294904.08</v>
          </cell>
          <cell r="CQ67">
            <v>295354.96999999997</v>
          </cell>
          <cell r="CR67">
            <v>296511.06</v>
          </cell>
          <cell r="CS67">
            <v>296928.81</v>
          </cell>
          <cell r="CT67">
            <v>304309.67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>
            <v>35226079.739999995</v>
          </cell>
          <cell r="DK67">
            <v>2910475.49</v>
          </cell>
          <cell r="DL67">
            <v>2912963.35</v>
          </cell>
          <cell r="DM67">
            <v>2920057.04</v>
          </cell>
          <cell r="DN67">
            <v>2919764.9</v>
          </cell>
          <cell r="DO67">
            <v>2931497.53</v>
          </cell>
          <cell r="DP67">
            <v>2929183.36</v>
          </cell>
          <cell r="DQ67">
            <v>2929149.25</v>
          </cell>
          <cell r="DR67">
            <v>2929023.58</v>
          </cell>
          <cell r="DS67">
            <v>2933298.58</v>
          </cell>
          <cell r="DT67">
            <v>2944259.75</v>
          </cell>
          <cell r="DU67">
            <v>2948220.54</v>
          </cell>
          <cell r="DV67">
            <v>3018186.37</v>
          </cell>
          <cell r="DX67">
            <v>6634466.870000001</v>
          </cell>
          <cell r="DY67">
            <v>542612.53</v>
          </cell>
          <cell r="DZ67">
            <v>537163.84</v>
          </cell>
          <cell r="EA67">
            <v>539705.66</v>
          </cell>
          <cell r="EB67">
            <v>542128.24</v>
          </cell>
          <cell r="EC67">
            <v>539769.92000000004</v>
          </cell>
          <cell r="ED67">
            <v>544132.44999999995</v>
          </cell>
          <cell r="EE67">
            <v>549921.92000000004</v>
          </cell>
          <cell r="EF67">
            <v>553693.99</v>
          </cell>
          <cell r="EG67">
            <v>554436.46</v>
          </cell>
          <cell r="EH67">
            <v>554947.88</v>
          </cell>
          <cell r="EI67">
            <v>562981.61</v>
          </cell>
          <cell r="EJ67">
            <v>612972.37</v>
          </cell>
          <cell r="EL67">
            <v>9559495.2699999996</v>
          </cell>
          <cell r="EM67">
            <v>787783.45</v>
          </cell>
          <cell r="EN67">
            <v>780590.64</v>
          </cell>
          <cell r="EO67">
            <v>783502.61</v>
          </cell>
          <cell r="EP67">
            <v>789782.48</v>
          </cell>
          <cell r="EQ67">
            <v>784152.34</v>
          </cell>
          <cell r="ER67">
            <v>790524.5</v>
          </cell>
          <cell r="ES67">
            <v>792676.71</v>
          </cell>
          <cell r="ET67">
            <v>798278.43</v>
          </cell>
          <cell r="EU67">
            <v>796459.91</v>
          </cell>
          <cell r="EV67">
            <v>799480.95</v>
          </cell>
          <cell r="EW67">
            <v>809501.3</v>
          </cell>
          <cell r="EX67">
            <v>846761.95</v>
          </cell>
          <cell r="EZ67">
            <v>176176.1</v>
          </cell>
          <cell r="FA67">
            <v>15648.62</v>
          </cell>
          <cell r="FB67">
            <v>15353.28</v>
          </cell>
          <cell r="FC67">
            <v>15214.44</v>
          </cell>
          <cell r="FD67">
            <v>15927.13</v>
          </cell>
          <cell r="FE67">
            <v>15156.17</v>
          </cell>
          <cell r="FF67">
            <v>15533.66</v>
          </cell>
          <cell r="FG67">
            <v>14659.9</v>
          </cell>
          <cell r="FH67">
            <v>15131.65</v>
          </cell>
          <cell r="FI67">
            <v>13382.13</v>
          </cell>
          <cell r="FJ67">
            <v>13076.79</v>
          </cell>
          <cell r="FK67">
            <v>13677.97</v>
          </cell>
          <cell r="FL67">
            <v>13414.36</v>
          </cell>
          <cell r="FN67" t="str">
            <v>0</v>
          </cell>
          <cell r="FO67" t="str">
            <v>0</v>
          </cell>
          <cell r="FP67" t="str">
            <v>0</v>
          </cell>
          <cell r="FQ67" t="str">
            <v>0</v>
          </cell>
          <cell r="FR67" t="str">
            <v>0</v>
          </cell>
          <cell r="FS67" t="str">
            <v>0</v>
          </cell>
          <cell r="FT67" t="str">
            <v>0</v>
          </cell>
          <cell r="FU67" t="str">
            <v>0</v>
          </cell>
          <cell r="FV67" t="str">
            <v>0</v>
          </cell>
          <cell r="FW67" t="str">
            <v>0</v>
          </cell>
          <cell r="FX67" t="str">
            <v>0</v>
          </cell>
          <cell r="FY67" t="str">
            <v>0</v>
          </cell>
          <cell r="FZ67" t="str">
            <v>0</v>
          </cell>
          <cell r="GB67">
            <v>16370138.24</v>
          </cell>
          <cell r="GC67">
            <v>1346044.6</v>
          </cell>
          <cell r="GD67">
            <v>1333107.76</v>
          </cell>
          <cell r="GE67">
            <v>1338422.71</v>
          </cell>
          <cell r="GF67">
            <v>1347837.85</v>
          </cell>
          <cell r="GG67">
            <v>1339078.43</v>
          </cell>
          <cell r="GH67">
            <v>1350190.61</v>
          </cell>
          <cell r="GI67">
            <v>1357258.53</v>
          </cell>
          <cell r="GJ67">
            <v>1367104.07</v>
          </cell>
          <cell r="GK67">
            <v>1364278.5</v>
          </cell>
          <cell r="GL67">
            <v>1367505.62</v>
          </cell>
          <cell r="GM67">
            <v>1386160.88</v>
          </cell>
          <cell r="GN67">
            <v>1473148.68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</row>
        <row r="69">
          <cell r="A69" t="str">
            <v>SSU Depreciation</v>
          </cell>
          <cell r="B69">
            <v>1539931.86</v>
          </cell>
          <cell r="C69">
            <v>119154.21</v>
          </cell>
          <cell r="D69">
            <v>120065.98</v>
          </cell>
          <cell r="E69">
            <v>122665.72</v>
          </cell>
          <cell r="F69">
            <v>122558.66</v>
          </cell>
          <cell r="G69">
            <v>126858.52</v>
          </cell>
          <cell r="H69">
            <v>126010.4</v>
          </cell>
          <cell r="I69">
            <v>125997.9</v>
          </cell>
          <cell r="J69">
            <v>125951.84</v>
          </cell>
          <cell r="K69">
            <v>127518.58</v>
          </cell>
          <cell r="L69">
            <v>131535.71</v>
          </cell>
          <cell r="M69">
            <v>132987.29</v>
          </cell>
          <cell r="N69">
            <v>158627.04999999999</v>
          </cell>
          <cell r="P69">
            <v>201965.4</v>
          </cell>
          <cell r="Q69">
            <v>15627.33</v>
          </cell>
          <cell r="R69">
            <v>15746.91</v>
          </cell>
          <cell r="S69">
            <v>16087.88</v>
          </cell>
          <cell r="T69">
            <v>16073.83</v>
          </cell>
          <cell r="U69">
            <v>16637.77</v>
          </cell>
          <cell r="V69">
            <v>16526.54</v>
          </cell>
          <cell r="W69">
            <v>16524.900000000001</v>
          </cell>
          <cell r="X69">
            <v>16518.86</v>
          </cell>
          <cell r="Y69">
            <v>16724.34</v>
          </cell>
          <cell r="Z69">
            <v>17251.189999999999</v>
          </cell>
          <cell r="AA69">
            <v>17441.57</v>
          </cell>
          <cell r="AB69">
            <v>20804.28</v>
          </cell>
          <cell r="AD69">
            <v>1195656.6499999999</v>
          </cell>
          <cell r="AE69">
            <v>92515.47</v>
          </cell>
          <cell r="AF69">
            <v>93223.4</v>
          </cell>
          <cell r="AG69">
            <v>95241.93</v>
          </cell>
          <cell r="AH69">
            <v>95158.8</v>
          </cell>
          <cell r="AI69">
            <v>98497.37</v>
          </cell>
          <cell r="AJ69">
            <v>97838.86</v>
          </cell>
          <cell r="AK69">
            <v>97829.15</v>
          </cell>
          <cell r="AL69">
            <v>97793.39</v>
          </cell>
          <cell r="AM69">
            <v>99009.86</v>
          </cell>
          <cell r="AN69">
            <v>102128.9</v>
          </cell>
          <cell r="AO69">
            <v>103255.96</v>
          </cell>
          <cell r="AP69">
            <v>123163.56</v>
          </cell>
          <cell r="AR69">
            <v>554342.75</v>
          </cell>
          <cell r="AS69">
            <v>42892.98</v>
          </cell>
          <cell r="AT69">
            <v>43221.2</v>
          </cell>
          <cell r="AU69">
            <v>44157.05</v>
          </cell>
          <cell r="AV69">
            <v>44118.51</v>
          </cell>
          <cell r="AW69">
            <v>45666.37</v>
          </cell>
          <cell r="AX69">
            <v>45361.07</v>
          </cell>
          <cell r="AY69">
            <v>45356.57</v>
          </cell>
          <cell r="AZ69">
            <v>45339.99</v>
          </cell>
          <cell r="BA69">
            <v>45903.98</v>
          </cell>
          <cell r="BB69">
            <v>47350.06</v>
          </cell>
          <cell r="BC69">
            <v>47872.6</v>
          </cell>
          <cell r="BD69">
            <v>57102.37</v>
          </cell>
          <cell r="BF69">
            <v>222639.29</v>
          </cell>
          <cell r="BG69">
            <v>17227</v>
          </cell>
          <cell r="BH69">
            <v>17358.82</v>
          </cell>
          <cell r="BI69">
            <v>17734.689999999999</v>
          </cell>
          <cell r="BJ69">
            <v>17719.21</v>
          </cell>
          <cell r="BK69">
            <v>18340.87</v>
          </cell>
          <cell r="BL69">
            <v>18218.25</v>
          </cell>
          <cell r="BM69">
            <v>18216.439999999999</v>
          </cell>
          <cell r="BN69">
            <v>18209.79</v>
          </cell>
          <cell r="BO69">
            <v>18436.3</v>
          </cell>
          <cell r="BP69">
            <v>19017.09</v>
          </cell>
          <cell r="BQ69">
            <v>19226.95</v>
          </cell>
          <cell r="BR69">
            <v>22933.88</v>
          </cell>
          <cell r="BT69">
            <v>44156.29</v>
          </cell>
          <cell r="BU69">
            <v>3416.65</v>
          </cell>
          <cell r="BV69">
            <v>3442.79</v>
          </cell>
          <cell r="BW69">
            <v>3517.34</v>
          </cell>
          <cell r="BX69">
            <v>3514.27</v>
          </cell>
          <cell r="BY69">
            <v>3637.56</v>
          </cell>
          <cell r="BZ69">
            <v>3613.25</v>
          </cell>
          <cell r="CA69">
            <v>3612.89</v>
          </cell>
          <cell r="CB69">
            <v>3611.57</v>
          </cell>
          <cell r="CC69">
            <v>3656.49</v>
          </cell>
          <cell r="CD69">
            <v>3771.68</v>
          </cell>
          <cell r="CE69">
            <v>3813.3</v>
          </cell>
          <cell r="CF69">
            <v>4548.5</v>
          </cell>
          <cell r="CH69">
            <v>443176.01</v>
          </cell>
          <cell r="CI69">
            <v>34291.31</v>
          </cell>
          <cell r="CJ69">
            <v>34553.71</v>
          </cell>
          <cell r="CK69">
            <v>35301.89</v>
          </cell>
          <cell r="CL69">
            <v>35271.08</v>
          </cell>
          <cell r="CM69">
            <v>36508.53</v>
          </cell>
          <cell r="CN69">
            <v>36264.449999999997</v>
          </cell>
          <cell r="CO69">
            <v>36260.86</v>
          </cell>
          <cell r="CP69">
            <v>36247.599999999999</v>
          </cell>
          <cell r="CQ69">
            <v>36698.49</v>
          </cell>
          <cell r="CR69">
            <v>37854.58</v>
          </cell>
          <cell r="CS69">
            <v>38272.33</v>
          </cell>
          <cell r="CT69">
            <v>45651.18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4201868.25</v>
          </cell>
          <cell r="DK69">
            <v>325124.95</v>
          </cell>
          <cell r="DL69">
            <v>327612.81</v>
          </cell>
          <cell r="DM69">
            <v>334706.5</v>
          </cell>
          <cell r="DN69">
            <v>334414.36</v>
          </cell>
          <cell r="DO69">
            <v>346146.99</v>
          </cell>
          <cell r="DP69">
            <v>343832.82</v>
          </cell>
          <cell r="DQ69">
            <v>343798.71</v>
          </cell>
          <cell r="DR69">
            <v>343673.04</v>
          </cell>
          <cell r="DS69">
            <v>347948.04</v>
          </cell>
          <cell r="DT69">
            <v>358909.21</v>
          </cell>
          <cell r="DU69">
            <v>362870</v>
          </cell>
          <cell r="DV69">
            <v>432830.82</v>
          </cell>
          <cell r="DX69">
            <v>887429.05</v>
          </cell>
          <cell r="DY69">
            <v>68665.960000000006</v>
          </cell>
          <cell r="DZ69">
            <v>69191.399999999994</v>
          </cell>
          <cell r="EA69">
            <v>70689.570000000007</v>
          </cell>
          <cell r="EB69">
            <v>70627.87</v>
          </cell>
          <cell r="EC69">
            <v>73105.789999999994</v>
          </cell>
          <cell r="ED69">
            <v>72617.039999999994</v>
          </cell>
          <cell r="EE69">
            <v>72609.84</v>
          </cell>
          <cell r="EF69">
            <v>72583.289999999994</v>
          </cell>
          <cell r="EG69">
            <v>73486.17</v>
          </cell>
          <cell r="EH69">
            <v>75801.149999999994</v>
          </cell>
          <cell r="EI69">
            <v>76637.67</v>
          </cell>
          <cell r="EJ69">
            <v>91413.3</v>
          </cell>
          <cell r="EL69">
            <v>1072413.23</v>
          </cell>
          <cell r="EM69">
            <v>82979.350000000006</v>
          </cell>
          <cell r="EN69">
            <v>83614.31</v>
          </cell>
          <cell r="EO69">
            <v>85424.78</v>
          </cell>
          <cell r="EP69">
            <v>85350.22</v>
          </cell>
          <cell r="EQ69">
            <v>88344.66</v>
          </cell>
          <cell r="ER69">
            <v>87754.02</v>
          </cell>
          <cell r="ES69">
            <v>87745.32</v>
          </cell>
          <cell r="ET69">
            <v>87713.25</v>
          </cell>
          <cell r="EU69">
            <v>88804.33</v>
          </cell>
          <cell r="EV69">
            <v>91601.87</v>
          </cell>
          <cell r="EW69">
            <v>92612.76</v>
          </cell>
          <cell r="EX69">
            <v>110468.36</v>
          </cell>
          <cell r="EZ69">
            <v>39951.35</v>
          </cell>
          <cell r="FA69">
            <v>3091.29</v>
          </cell>
          <cell r="FB69">
            <v>3114.94</v>
          </cell>
          <cell r="FC69">
            <v>3182.39</v>
          </cell>
          <cell r="FD69">
            <v>3179.61</v>
          </cell>
          <cell r="FE69">
            <v>3291.16</v>
          </cell>
          <cell r="FF69">
            <v>3269.16</v>
          </cell>
          <cell r="FG69">
            <v>3268.84</v>
          </cell>
          <cell r="FH69">
            <v>3267.64</v>
          </cell>
          <cell r="FI69">
            <v>3308.29</v>
          </cell>
          <cell r="FJ69">
            <v>3412.51</v>
          </cell>
          <cell r="FK69">
            <v>3450.17</v>
          </cell>
          <cell r="FL69">
            <v>4115.3500000000004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B69">
            <v>1999793.63</v>
          </cell>
          <cell r="GC69">
            <v>154736.6</v>
          </cell>
          <cell r="GD69">
            <v>155920.65</v>
          </cell>
          <cell r="GE69">
            <v>159296.74</v>
          </cell>
          <cell r="GF69">
            <v>159157.70000000001</v>
          </cell>
          <cell r="GG69">
            <v>164741.60999999999</v>
          </cell>
          <cell r="GH69">
            <v>163640.22</v>
          </cell>
          <cell r="GI69">
            <v>163624</v>
          </cell>
          <cell r="GJ69">
            <v>163564.18</v>
          </cell>
          <cell r="GK69">
            <v>165598.79</v>
          </cell>
          <cell r="GL69">
            <v>170815.53</v>
          </cell>
          <cell r="GM69">
            <v>172700.6</v>
          </cell>
          <cell r="GN69">
            <v>205997.01</v>
          </cell>
        </row>
        <row r="70">
          <cell r="A70" t="str">
            <v>Payroll Taxes</v>
          </cell>
          <cell r="B70">
            <v>449433</v>
          </cell>
          <cell r="C70">
            <v>36675</v>
          </cell>
          <cell r="D70">
            <v>45613</v>
          </cell>
          <cell r="E70">
            <v>29819</v>
          </cell>
          <cell r="F70">
            <v>60594</v>
          </cell>
          <cell r="G70">
            <v>40040</v>
          </cell>
          <cell r="H70">
            <v>40058</v>
          </cell>
          <cell r="I70">
            <v>36232</v>
          </cell>
          <cell r="J70">
            <v>34119</v>
          </cell>
          <cell r="K70">
            <v>33250</v>
          </cell>
          <cell r="L70">
            <v>33003</v>
          </cell>
          <cell r="M70">
            <v>33035</v>
          </cell>
          <cell r="N70">
            <v>26995</v>
          </cell>
          <cell r="P70">
            <v>78326</v>
          </cell>
          <cell r="Q70">
            <v>6625</v>
          </cell>
          <cell r="R70">
            <v>8615</v>
          </cell>
          <cell r="S70">
            <v>5180</v>
          </cell>
          <cell r="T70">
            <v>11779</v>
          </cell>
          <cell r="U70">
            <v>6171</v>
          </cell>
          <cell r="V70">
            <v>7328</v>
          </cell>
          <cell r="W70">
            <v>6291</v>
          </cell>
          <cell r="X70">
            <v>5292</v>
          </cell>
          <cell r="Y70">
            <v>4705</v>
          </cell>
          <cell r="Z70">
            <v>5781</v>
          </cell>
          <cell r="AA70">
            <v>5636</v>
          </cell>
          <cell r="AB70">
            <v>4923</v>
          </cell>
          <cell r="AD70">
            <v>314179</v>
          </cell>
          <cell r="AE70">
            <v>25277</v>
          </cell>
          <cell r="AF70">
            <v>31487</v>
          </cell>
          <cell r="AG70">
            <v>20283</v>
          </cell>
          <cell r="AH70">
            <v>41637</v>
          </cell>
          <cell r="AI70">
            <v>27134</v>
          </cell>
          <cell r="AJ70">
            <v>28044</v>
          </cell>
          <cell r="AK70">
            <v>21555</v>
          </cell>
          <cell r="AL70">
            <v>23993</v>
          </cell>
          <cell r="AM70">
            <v>23691</v>
          </cell>
          <cell r="AN70">
            <v>23827</v>
          </cell>
          <cell r="AO70">
            <v>24562</v>
          </cell>
          <cell r="AP70">
            <v>22689</v>
          </cell>
          <cell r="AR70">
            <v>190906</v>
          </cell>
          <cell r="AS70">
            <v>16229</v>
          </cell>
          <cell r="AT70">
            <v>19575</v>
          </cell>
          <cell r="AU70">
            <v>13092</v>
          </cell>
          <cell r="AV70">
            <v>25720</v>
          </cell>
          <cell r="AW70">
            <v>15748</v>
          </cell>
          <cell r="AX70">
            <v>16361</v>
          </cell>
          <cell r="AY70">
            <v>14774</v>
          </cell>
          <cell r="AZ70">
            <v>14228</v>
          </cell>
          <cell r="BA70">
            <v>13397</v>
          </cell>
          <cell r="BB70">
            <v>13371</v>
          </cell>
          <cell r="BC70">
            <v>15204</v>
          </cell>
          <cell r="BD70">
            <v>13207</v>
          </cell>
          <cell r="BF70">
            <v>63751</v>
          </cell>
          <cell r="BG70">
            <v>4684</v>
          </cell>
          <cell r="BH70">
            <v>6698</v>
          </cell>
          <cell r="BI70">
            <v>4414</v>
          </cell>
          <cell r="BJ70">
            <v>8430</v>
          </cell>
          <cell r="BK70">
            <v>5321</v>
          </cell>
          <cell r="BL70">
            <v>5570</v>
          </cell>
          <cell r="BM70">
            <v>4758</v>
          </cell>
          <cell r="BN70">
            <v>5104</v>
          </cell>
          <cell r="BO70">
            <v>5068</v>
          </cell>
          <cell r="BP70">
            <v>4785</v>
          </cell>
          <cell r="BQ70">
            <v>4789</v>
          </cell>
          <cell r="BR70">
            <v>4130</v>
          </cell>
          <cell r="BT70">
            <v>19876</v>
          </cell>
          <cell r="BU70">
            <v>2114</v>
          </cell>
          <cell r="BV70">
            <v>2052</v>
          </cell>
          <cell r="BW70">
            <v>1366</v>
          </cell>
          <cell r="BX70">
            <v>2166</v>
          </cell>
          <cell r="BY70">
            <v>2029</v>
          </cell>
          <cell r="BZ70">
            <v>1680</v>
          </cell>
          <cell r="CA70">
            <v>1335</v>
          </cell>
          <cell r="CB70">
            <v>1473</v>
          </cell>
          <cell r="CC70">
            <v>1523</v>
          </cell>
          <cell r="CD70">
            <v>1417</v>
          </cell>
          <cell r="CE70">
            <v>1621</v>
          </cell>
          <cell r="CF70">
            <v>1100</v>
          </cell>
          <cell r="CH70">
            <v>180049</v>
          </cell>
          <cell r="CI70">
            <v>14966</v>
          </cell>
          <cell r="CJ70">
            <v>17331</v>
          </cell>
          <cell r="CK70">
            <v>12864</v>
          </cell>
          <cell r="CL70">
            <v>23342</v>
          </cell>
          <cell r="CM70">
            <v>15372</v>
          </cell>
          <cell r="CN70">
            <v>15376</v>
          </cell>
          <cell r="CO70">
            <v>13553</v>
          </cell>
          <cell r="CP70">
            <v>13430</v>
          </cell>
          <cell r="CQ70">
            <v>13297</v>
          </cell>
          <cell r="CR70">
            <v>12499</v>
          </cell>
          <cell r="CS70">
            <v>14505</v>
          </cell>
          <cell r="CT70">
            <v>13514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>
            <v>1296520</v>
          </cell>
          <cell r="DK70">
            <v>106570</v>
          </cell>
          <cell r="DL70">
            <v>131371</v>
          </cell>
          <cell r="DM70">
            <v>87018</v>
          </cell>
          <cell r="DN70">
            <v>173668</v>
          </cell>
          <cell r="DO70">
            <v>111815</v>
          </cell>
          <cell r="DP70">
            <v>114417</v>
          </cell>
          <cell r="DQ70">
            <v>98498</v>
          </cell>
          <cell r="DR70">
            <v>97639</v>
          </cell>
          <cell r="DS70">
            <v>94931</v>
          </cell>
          <cell r="DT70">
            <v>94683</v>
          </cell>
          <cell r="DU70">
            <v>99352</v>
          </cell>
          <cell r="DV70">
            <v>86558</v>
          </cell>
          <cell r="DX70">
            <v>304025</v>
          </cell>
          <cell r="DY70">
            <v>22872</v>
          </cell>
          <cell r="DZ70">
            <v>38127</v>
          </cell>
          <cell r="EA70">
            <v>12752</v>
          </cell>
          <cell r="EB70">
            <v>35937</v>
          </cell>
          <cell r="EC70">
            <v>23362</v>
          </cell>
          <cell r="ED70">
            <v>25209</v>
          </cell>
          <cell r="EE70">
            <v>24158</v>
          </cell>
          <cell r="EF70">
            <v>27950</v>
          </cell>
          <cell r="EG70">
            <v>26804</v>
          </cell>
          <cell r="EH70">
            <v>21762</v>
          </cell>
          <cell r="EI70">
            <v>22291</v>
          </cell>
          <cell r="EJ70">
            <v>22801</v>
          </cell>
          <cell r="EL70">
            <v>348180</v>
          </cell>
          <cell r="EM70">
            <v>26634</v>
          </cell>
          <cell r="EN70">
            <v>45634</v>
          </cell>
          <cell r="EO70">
            <v>18295</v>
          </cell>
          <cell r="EP70">
            <v>43164</v>
          </cell>
          <cell r="EQ70">
            <v>27791</v>
          </cell>
          <cell r="ER70">
            <v>28356</v>
          </cell>
          <cell r="ES70">
            <v>26398</v>
          </cell>
          <cell r="ET70">
            <v>30093</v>
          </cell>
          <cell r="EU70">
            <v>28859</v>
          </cell>
          <cell r="EV70">
            <v>23819</v>
          </cell>
          <cell r="EW70">
            <v>24145</v>
          </cell>
          <cell r="EX70">
            <v>24992</v>
          </cell>
          <cell r="EZ70">
            <v>11578</v>
          </cell>
          <cell r="FA70">
            <v>822</v>
          </cell>
          <cell r="FB70">
            <v>1617</v>
          </cell>
          <cell r="FC70">
            <v>534</v>
          </cell>
          <cell r="FD70">
            <v>1465</v>
          </cell>
          <cell r="FE70">
            <v>938</v>
          </cell>
          <cell r="FF70">
            <v>955</v>
          </cell>
          <cell r="FG70">
            <v>889</v>
          </cell>
          <cell r="FH70">
            <v>1050</v>
          </cell>
          <cell r="FI70">
            <v>950</v>
          </cell>
          <cell r="FJ70">
            <v>747</v>
          </cell>
          <cell r="FK70">
            <v>796</v>
          </cell>
          <cell r="FL70">
            <v>815</v>
          </cell>
          <cell r="FN70" t="str">
            <v>0</v>
          </cell>
          <cell r="FO70" t="str">
            <v>0</v>
          </cell>
          <cell r="FP70" t="str">
            <v>0</v>
          </cell>
          <cell r="FQ70" t="str">
            <v>0</v>
          </cell>
          <cell r="FR70" t="str">
            <v>0</v>
          </cell>
          <cell r="FS70" t="str">
            <v>0</v>
          </cell>
          <cell r="FT70" t="str">
            <v>0</v>
          </cell>
          <cell r="FU70" t="str">
            <v>0</v>
          </cell>
          <cell r="FV70" t="str">
            <v>0</v>
          </cell>
          <cell r="FW70" t="str">
            <v>0</v>
          </cell>
          <cell r="FX70" t="str">
            <v>0</v>
          </cell>
          <cell r="FY70" t="str">
            <v>0</v>
          </cell>
          <cell r="FZ70" t="str">
            <v>0</v>
          </cell>
          <cell r="GB70">
            <v>663783</v>
          </cell>
          <cell r="GC70">
            <v>50328</v>
          </cell>
          <cell r="GD70">
            <v>85378</v>
          </cell>
          <cell r="GE70">
            <v>31581</v>
          </cell>
          <cell r="GF70">
            <v>80566</v>
          </cell>
          <cell r="GG70">
            <v>52091</v>
          </cell>
          <cell r="GH70">
            <v>54520</v>
          </cell>
          <cell r="GI70">
            <v>51445</v>
          </cell>
          <cell r="GJ70">
            <v>59093</v>
          </cell>
          <cell r="GK70">
            <v>56613</v>
          </cell>
          <cell r="GL70">
            <v>46328</v>
          </cell>
          <cell r="GM70">
            <v>47232</v>
          </cell>
          <cell r="GN70">
            <v>48608</v>
          </cell>
        </row>
        <row r="71">
          <cell r="A71" t="str">
            <v>Ad Valorem</v>
          </cell>
          <cell r="B71">
            <v>2960652</v>
          </cell>
          <cell r="C71">
            <v>246721</v>
          </cell>
          <cell r="D71">
            <v>246721</v>
          </cell>
          <cell r="E71">
            <v>246721</v>
          </cell>
          <cell r="F71">
            <v>246721</v>
          </cell>
          <cell r="G71">
            <v>246721</v>
          </cell>
          <cell r="H71">
            <v>246721</v>
          </cell>
          <cell r="I71">
            <v>246721</v>
          </cell>
          <cell r="J71">
            <v>246721</v>
          </cell>
          <cell r="K71">
            <v>246721</v>
          </cell>
          <cell r="L71">
            <v>246721</v>
          </cell>
          <cell r="M71">
            <v>246721</v>
          </cell>
          <cell r="N71">
            <v>246721</v>
          </cell>
          <cell r="P71">
            <v>2376</v>
          </cell>
          <cell r="Q71">
            <v>198</v>
          </cell>
          <cell r="R71">
            <v>198</v>
          </cell>
          <cell r="S71">
            <v>198</v>
          </cell>
          <cell r="T71">
            <v>198</v>
          </cell>
          <cell r="U71">
            <v>198</v>
          </cell>
          <cell r="V71">
            <v>198</v>
          </cell>
          <cell r="W71">
            <v>198</v>
          </cell>
          <cell r="X71">
            <v>198</v>
          </cell>
          <cell r="Y71">
            <v>198</v>
          </cell>
          <cell r="Z71">
            <v>198</v>
          </cell>
          <cell r="AA71">
            <v>198</v>
          </cell>
          <cell r="AB71">
            <v>198</v>
          </cell>
          <cell r="AD71">
            <v>2870184</v>
          </cell>
          <cell r="AE71">
            <v>239182</v>
          </cell>
          <cell r="AF71">
            <v>239182</v>
          </cell>
          <cell r="AG71">
            <v>239182</v>
          </cell>
          <cell r="AH71">
            <v>239182</v>
          </cell>
          <cell r="AI71">
            <v>239182</v>
          </cell>
          <cell r="AJ71">
            <v>239182</v>
          </cell>
          <cell r="AK71">
            <v>239182</v>
          </cell>
          <cell r="AL71">
            <v>239182</v>
          </cell>
          <cell r="AM71">
            <v>239182</v>
          </cell>
          <cell r="AN71">
            <v>239182</v>
          </cell>
          <cell r="AO71">
            <v>239182</v>
          </cell>
          <cell r="AP71">
            <v>239182</v>
          </cell>
          <cell r="AR71">
            <v>944232</v>
          </cell>
          <cell r="AS71">
            <v>78686</v>
          </cell>
          <cell r="AT71">
            <v>78686</v>
          </cell>
          <cell r="AU71">
            <v>78686</v>
          </cell>
          <cell r="AV71">
            <v>78686</v>
          </cell>
          <cell r="AW71">
            <v>78686</v>
          </cell>
          <cell r="AX71">
            <v>78686</v>
          </cell>
          <cell r="AY71">
            <v>78686</v>
          </cell>
          <cell r="AZ71">
            <v>78686</v>
          </cell>
          <cell r="BA71">
            <v>78686</v>
          </cell>
          <cell r="BB71">
            <v>78686</v>
          </cell>
          <cell r="BC71">
            <v>78686</v>
          </cell>
          <cell r="BD71">
            <v>78686</v>
          </cell>
          <cell r="BF71">
            <v>290196</v>
          </cell>
          <cell r="BG71">
            <v>24183</v>
          </cell>
          <cell r="BH71">
            <v>24183</v>
          </cell>
          <cell r="BI71">
            <v>24183</v>
          </cell>
          <cell r="BJ71">
            <v>24183</v>
          </cell>
          <cell r="BK71">
            <v>24183</v>
          </cell>
          <cell r="BL71">
            <v>24183</v>
          </cell>
          <cell r="BM71">
            <v>24183</v>
          </cell>
          <cell r="BN71">
            <v>24183</v>
          </cell>
          <cell r="BO71">
            <v>24183</v>
          </cell>
          <cell r="BP71">
            <v>24183</v>
          </cell>
          <cell r="BQ71">
            <v>24183</v>
          </cell>
          <cell r="BR71">
            <v>24183</v>
          </cell>
          <cell r="BT71">
            <v>288000</v>
          </cell>
          <cell r="BU71">
            <v>21000</v>
          </cell>
          <cell r="BV71">
            <v>21000</v>
          </cell>
          <cell r="BW71">
            <v>21000</v>
          </cell>
          <cell r="BX71">
            <v>25000</v>
          </cell>
          <cell r="BY71">
            <v>25000</v>
          </cell>
          <cell r="BZ71">
            <v>25000</v>
          </cell>
          <cell r="CA71">
            <v>25000</v>
          </cell>
          <cell r="CB71">
            <v>25000</v>
          </cell>
          <cell r="CC71">
            <v>25000</v>
          </cell>
          <cell r="CD71">
            <v>25000</v>
          </cell>
          <cell r="CE71">
            <v>25000</v>
          </cell>
          <cell r="CF71">
            <v>25000</v>
          </cell>
          <cell r="CH71">
            <v>1003608</v>
          </cell>
          <cell r="CI71">
            <v>83634</v>
          </cell>
          <cell r="CJ71">
            <v>83634</v>
          </cell>
          <cell r="CK71">
            <v>83634</v>
          </cell>
          <cell r="CL71">
            <v>83634</v>
          </cell>
          <cell r="CM71">
            <v>83634</v>
          </cell>
          <cell r="CN71">
            <v>83634</v>
          </cell>
          <cell r="CO71">
            <v>83634</v>
          </cell>
          <cell r="CP71">
            <v>83634</v>
          </cell>
          <cell r="CQ71">
            <v>83634</v>
          </cell>
          <cell r="CR71">
            <v>83634</v>
          </cell>
          <cell r="CS71">
            <v>83634</v>
          </cell>
          <cell r="CT71">
            <v>83634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>
            <v>8359248</v>
          </cell>
          <cell r="DK71">
            <v>693604</v>
          </cell>
          <cell r="DL71">
            <v>693604</v>
          </cell>
          <cell r="DM71">
            <v>693604</v>
          </cell>
          <cell r="DN71">
            <v>697604</v>
          </cell>
          <cell r="DO71">
            <v>697604</v>
          </cell>
          <cell r="DP71">
            <v>697604</v>
          </cell>
          <cell r="DQ71">
            <v>697604</v>
          </cell>
          <cell r="DR71">
            <v>697604</v>
          </cell>
          <cell r="DS71">
            <v>697604</v>
          </cell>
          <cell r="DT71">
            <v>697604</v>
          </cell>
          <cell r="DU71">
            <v>697604</v>
          </cell>
          <cell r="DV71">
            <v>697604</v>
          </cell>
          <cell r="DX71">
            <v>1329000</v>
          </cell>
          <cell r="DY71">
            <v>107000</v>
          </cell>
          <cell r="DZ71">
            <v>107000</v>
          </cell>
          <cell r="EA71">
            <v>107000</v>
          </cell>
          <cell r="EB71">
            <v>112000</v>
          </cell>
          <cell r="EC71">
            <v>112000</v>
          </cell>
          <cell r="ED71">
            <v>112000</v>
          </cell>
          <cell r="EE71">
            <v>112000</v>
          </cell>
          <cell r="EF71">
            <v>112000</v>
          </cell>
          <cell r="EG71">
            <v>112000</v>
          </cell>
          <cell r="EH71">
            <v>112000</v>
          </cell>
          <cell r="EI71">
            <v>112000</v>
          </cell>
          <cell r="EJ71">
            <v>112000</v>
          </cell>
          <cell r="EL71">
            <v>4740475</v>
          </cell>
          <cell r="EM71">
            <v>371647</v>
          </cell>
          <cell r="EN71">
            <v>371647</v>
          </cell>
          <cell r="EO71">
            <v>371647</v>
          </cell>
          <cell r="EP71">
            <v>442962</v>
          </cell>
          <cell r="EQ71">
            <v>429923</v>
          </cell>
          <cell r="ER71">
            <v>417582</v>
          </cell>
          <cell r="ES71">
            <v>403399</v>
          </cell>
          <cell r="ET71">
            <v>391314</v>
          </cell>
          <cell r="EU71">
            <v>386103</v>
          </cell>
          <cell r="EV71">
            <v>384527</v>
          </cell>
          <cell r="EW71">
            <v>386123</v>
          </cell>
          <cell r="EX71">
            <v>383601</v>
          </cell>
          <cell r="EZ71">
            <v>88500</v>
          </cell>
          <cell r="FA71">
            <v>7000</v>
          </cell>
          <cell r="FB71">
            <v>7000</v>
          </cell>
          <cell r="FC71">
            <v>7000</v>
          </cell>
          <cell r="FD71">
            <v>7500</v>
          </cell>
          <cell r="FE71">
            <v>7500</v>
          </cell>
          <cell r="FF71">
            <v>7500</v>
          </cell>
          <cell r="FG71">
            <v>7500</v>
          </cell>
          <cell r="FH71">
            <v>7500</v>
          </cell>
          <cell r="FI71">
            <v>7500</v>
          </cell>
          <cell r="FJ71">
            <v>7500</v>
          </cell>
          <cell r="FK71">
            <v>7500</v>
          </cell>
          <cell r="FL71">
            <v>7500</v>
          </cell>
          <cell r="FN71" t="str">
            <v>0</v>
          </cell>
          <cell r="FO71" t="str">
            <v>0</v>
          </cell>
          <cell r="FP71" t="str">
            <v>0</v>
          </cell>
          <cell r="FQ71" t="str">
            <v>0</v>
          </cell>
          <cell r="FR71" t="str">
            <v>0</v>
          </cell>
          <cell r="FS71" t="str">
            <v>0</v>
          </cell>
          <cell r="FT71" t="str">
            <v>0</v>
          </cell>
          <cell r="FU71" t="str">
            <v>0</v>
          </cell>
          <cell r="FV71" t="str">
            <v>0</v>
          </cell>
          <cell r="FW71" t="str">
            <v>0</v>
          </cell>
          <cell r="FX71" t="str">
            <v>0</v>
          </cell>
          <cell r="FY71" t="str">
            <v>0</v>
          </cell>
          <cell r="FZ71" t="str">
            <v>0</v>
          </cell>
          <cell r="GB71">
            <v>6157975</v>
          </cell>
          <cell r="GC71">
            <v>485647</v>
          </cell>
          <cell r="GD71">
            <v>485647</v>
          </cell>
          <cell r="GE71">
            <v>485647</v>
          </cell>
          <cell r="GF71">
            <v>562462</v>
          </cell>
          <cell r="GG71">
            <v>549423</v>
          </cell>
          <cell r="GH71">
            <v>537082</v>
          </cell>
          <cell r="GI71">
            <v>522899</v>
          </cell>
          <cell r="GJ71">
            <v>510814</v>
          </cell>
          <cell r="GK71">
            <v>505603</v>
          </cell>
          <cell r="GL71">
            <v>504027</v>
          </cell>
          <cell r="GM71">
            <v>505623</v>
          </cell>
          <cell r="GN71">
            <v>503101</v>
          </cell>
        </row>
        <row r="72">
          <cell r="A72" t="str">
            <v>Franchise Taxes</v>
          </cell>
          <cell r="B72" t="str">
            <v>0</v>
          </cell>
          <cell r="C72" t="str">
            <v>0</v>
          </cell>
          <cell r="D72" t="str">
            <v>0</v>
          </cell>
          <cell r="E72" t="str">
            <v>0</v>
          </cell>
          <cell r="F72" t="str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P72">
            <v>308200</v>
          </cell>
          <cell r="Q72">
            <v>25683</v>
          </cell>
          <cell r="R72">
            <v>25683</v>
          </cell>
          <cell r="S72">
            <v>25683</v>
          </cell>
          <cell r="T72">
            <v>25683</v>
          </cell>
          <cell r="U72">
            <v>25683</v>
          </cell>
          <cell r="V72">
            <v>25683</v>
          </cell>
          <cell r="W72">
            <v>25683</v>
          </cell>
          <cell r="X72">
            <v>25683</v>
          </cell>
          <cell r="Y72">
            <v>25683</v>
          </cell>
          <cell r="Z72">
            <v>25683</v>
          </cell>
          <cell r="AA72">
            <v>25683</v>
          </cell>
          <cell r="AB72">
            <v>25687</v>
          </cell>
          <cell r="AD72">
            <v>732004</v>
          </cell>
          <cell r="AE72">
            <v>61000</v>
          </cell>
          <cell r="AF72">
            <v>61000</v>
          </cell>
          <cell r="AG72">
            <v>61000</v>
          </cell>
          <cell r="AH72">
            <v>61000</v>
          </cell>
          <cell r="AI72">
            <v>61000</v>
          </cell>
          <cell r="AJ72">
            <v>61000</v>
          </cell>
          <cell r="AK72">
            <v>61000</v>
          </cell>
          <cell r="AL72">
            <v>61000</v>
          </cell>
          <cell r="AM72">
            <v>61000</v>
          </cell>
          <cell r="AN72">
            <v>61000</v>
          </cell>
          <cell r="AO72">
            <v>61000</v>
          </cell>
          <cell r="AP72">
            <v>61004</v>
          </cell>
          <cell r="AR72">
            <v>30168</v>
          </cell>
          <cell r="AS72">
            <v>417</v>
          </cell>
          <cell r="AT72">
            <v>417</v>
          </cell>
          <cell r="AU72">
            <v>417</v>
          </cell>
          <cell r="AV72">
            <v>417</v>
          </cell>
          <cell r="AW72">
            <v>417</v>
          </cell>
          <cell r="AX72">
            <v>417</v>
          </cell>
          <cell r="AY72">
            <v>417</v>
          </cell>
          <cell r="AZ72">
            <v>25585</v>
          </cell>
          <cell r="BA72">
            <v>417</v>
          </cell>
          <cell r="BB72">
            <v>417</v>
          </cell>
          <cell r="BC72">
            <v>417</v>
          </cell>
          <cell r="BD72">
            <v>413</v>
          </cell>
          <cell r="BF72">
            <v>109860</v>
          </cell>
          <cell r="BG72">
            <v>4410</v>
          </cell>
          <cell r="BH72">
            <v>8130</v>
          </cell>
          <cell r="BI72">
            <v>14700</v>
          </cell>
          <cell r="BJ72">
            <v>15750</v>
          </cell>
          <cell r="BK72">
            <v>31530</v>
          </cell>
          <cell r="BL72">
            <v>-1770</v>
          </cell>
          <cell r="BM72">
            <v>11250</v>
          </cell>
          <cell r="BN72">
            <v>7800</v>
          </cell>
          <cell r="BO72">
            <v>5850</v>
          </cell>
          <cell r="BP72">
            <v>4080</v>
          </cell>
          <cell r="BQ72">
            <v>3810</v>
          </cell>
          <cell r="BR72">
            <v>4320</v>
          </cell>
          <cell r="BT72" t="str">
            <v>0</v>
          </cell>
          <cell r="BU72" t="str">
            <v>0</v>
          </cell>
          <cell r="BV72" t="str">
            <v>0</v>
          </cell>
          <cell r="BW72" t="str">
            <v>0</v>
          </cell>
          <cell r="BX72" t="str">
            <v>0</v>
          </cell>
          <cell r="BY72" t="str">
            <v>0</v>
          </cell>
          <cell r="BZ72" t="str">
            <v>0</v>
          </cell>
          <cell r="CA72" t="str">
            <v>0</v>
          </cell>
          <cell r="CB72" t="str">
            <v>0</v>
          </cell>
          <cell r="CC72" t="str">
            <v>0</v>
          </cell>
          <cell r="CD72" t="str">
            <v>0</v>
          </cell>
          <cell r="CE72" t="str">
            <v>0</v>
          </cell>
          <cell r="CF72" t="str">
            <v>0</v>
          </cell>
          <cell r="CH72">
            <v>40000</v>
          </cell>
          <cell r="CI72">
            <v>3333</v>
          </cell>
          <cell r="CJ72">
            <v>3333</v>
          </cell>
          <cell r="CK72">
            <v>3333</v>
          </cell>
          <cell r="CL72">
            <v>3333</v>
          </cell>
          <cell r="CM72">
            <v>3333</v>
          </cell>
          <cell r="CN72">
            <v>3333</v>
          </cell>
          <cell r="CO72">
            <v>3333</v>
          </cell>
          <cell r="CP72">
            <v>3333</v>
          </cell>
          <cell r="CQ72">
            <v>3333</v>
          </cell>
          <cell r="CR72">
            <v>3333</v>
          </cell>
          <cell r="CS72">
            <v>3333</v>
          </cell>
          <cell r="CT72">
            <v>3337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>
            <v>1220232</v>
          </cell>
          <cell r="DK72">
            <v>94843</v>
          </cell>
          <cell r="DL72">
            <v>98563</v>
          </cell>
          <cell r="DM72">
            <v>105133</v>
          </cell>
          <cell r="DN72">
            <v>106183</v>
          </cell>
          <cell r="DO72">
            <v>121963</v>
          </cell>
          <cell r="DP72">
            <v>88663</v>
          </cell>
          <cell r="DQ72">
            <v>101683</v>
          </cell>
          <cell r="DR72">
            <v>123401</v>
          </cell>
          <cell r="DS72">
            <v>96283</v>
          </cell>
          <cell r="DT72">
            <v>94513</v>
          </cell>
          <cell r="DU72">
            <v>94243</v>
          </cell>
          <cell r="DV72">
            <v>94761</v>
          </cell>
          <cell r="DX72" t="str">
            <v>0</v>
          </cell>
          <cell r="DY72" t="str">
            <v>0</v>
          </cell>
          <cell r="DZ72" t="str">
            <v>0</v>
          </cell>
          <cell r="EA72" t="str">
            <v>0</v>
          </cell>
          <cell r="EB72" t="str">
            <v>0</v>
          </cell>
          <cell r="EC72" t="str">
            <v>0</v>
          </cell>
          <cell r="ED72" t="str">
            <v>0</v>
          </cell>
          <cell r="EE72" t="str">
            <v>0</v>
          </cell>
          <cell r="EF72" t="str">
            <v>0</v>
          </cell>
          <cell r="EG72" t="str">
            <v>0</v>
          </cell>
          <cell r="EH72" t="str">
            <v>0</v>
          </cell>
          <cell r="EI72" t="str">
            <v>0</v>
          </cell>
          <cell r="EJ72" t="str">
            <v>0</v>
          </cell>
          <cell r="EL72">
            <v>22404</v>
          </cell>
          <cell r="EM72">
            <v>1867</v>
          </cell>
          <cell r="EN72">
            <v>1867</v>
          </cell>
          <cell r="EO72">
            <v>1867</v>
          </cell>
          <cell r="EP72">
            <v>1867</v>
          </cell>
          <cell r="EQ72">
            <v>1867</v>
          </cell>
          <cell r="ER72">
            <v>1867</v>
          </cell>
          <cell r="ES72">
            <v>1867</v>
          </cell>
          <cell r="ET72">
            <v>1867</v>
          </cell>
          <cell r="EU72">
            <v>1867</v>
          </cell>
          <cell r="EV72">
            <v>1867</v>
          </cell>
          <cell r="EW72">
            <v>1867</v>
          </cell>
          <cell r="EX72">
            <v>1867</v>
          </cell>
          <cell r="EZ72" t="str">
            <v>0</v>
          </cell>
          <cell r="FA72" t="str">
            <v>0</v>
          </cell>
          <cell r="FB72" t="str">
            <v>0</v>
          </cell>
          <cell r="FC72" t="str">
            <v>0</v>
          </cell>
          <cell r="FD72" t="str">
            <v>0</v>
          </cell>
          <cell r="FE72" t="str">
            <v>0</v>
          </cell>
          <cell r="FF72" t="str">
            <v>0</v>
          </cell>
          <cell r="FG72" t="str">
            <v>0</v>
          </cell>
          <cell r="FH72" t="str">
            <v>0</v>
          </cell>
          <cell r="FI72" t="str">
            <v>0</v>
          </cell>
          <cell r="FJ72" t="str">
            <v>0</v>
          </cell>
          <cell r="FK72" t="str">
            <v>0</v>
          </cell>
          <cell r="FL72" t="str">
            <v>0</v>
          </cell>
          <cell r="FN72" t="str">
            <v>0</v>
          </cell>
          <cell r="FO72" t="str">
            <v>0</v>
          </cell>
          <cell r="FP72" t="str">
            <v>0</v>
          </cell>
          <cell r="FQ72" t="str">
            <v>0</v>
          </cell>
          <cell r="FR72" t="str">
            <v>0</v>
          </cell>
          <cell r="FS72" t="str">
            <v>0</v>
          </cell>
          <cell r="FT72" t="str">
            <v>0</v>
          </cell>
          <cell r="FU72" t="str">
            <v>0</v>
          </cell>
          <cell r="FV72" t="str">
            <v>0</v>
          </cell>
          <cell r="FW72" t="str">
            <v>0</v>
          </cell>
          <cell r="FX72" t="str">
            <v>0</v>
          </cell>
          <cell r="FY72" t="str">
            <v>0</v>
          </cell>
          <cell r="FZ72" t="str">
            <v>0</v>
          </cell>
          <cell r="GB72">
            <v>22404</v>
          </cell>
          <cell r="GC72">
            <v>1867</v>
          </cell>
          <cell r="GD72">
            <v>1867</v>
          </cell>
          <cell r="GE72">
            <v>1867</v>
          </cell>
          <cell r="GF72">
            <v>1867</v>
          </cell>
          <cell r="GG72">
            <v>1867</v>
          </cell>
          <cell r="GH72">
            <v>1867</v>
          </cell>
          <cell r="GI72">
            <v>1867</v>
          </cell>
          <cell r="GJ72">
            <v>1867</v>
          </cell>
          <cell r="GK72">
            <v>1867</v>
          </cell>
          <cell r="GL72">
            <v>1867</v>
          </cell>
          <cell r="GM72">
            <v>1867</v>
          </cell>
          <cell r="GN72">
            <v>1867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>
            <v>1997625</v>
          </cell>
          <cell r="AE73">
            <v>97875</v>
          </cell>
          <cell r="AF73">
            <v>182584</v>
          </cell>
          <cell r="AG73">
            <v>310005</v>
          </cell>
          <cell r="AH73">
            <v>423026</v>
          </cell>
          <cell r="AI73">
            <v>283496</v>
          </cell>
          <cell r="AJ73">
            <v>230102</v>
          </cell>
          <cell r="AK73">
            <v>126820</v>
          </cell>
          <cell r="AL73">
            <v>83975</v>
          </cell>
          <cell r="AM73">
            <v>58918</v>
          </cell>
          <cell r="AN73">
            <v>75972</v>
          </cell>
          <cell r="AO73">
            <v>66614</v>
          </cell>
          <cell r="AP73">
            <v>58238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>
            <v>1997625</v>
          </cell>
          <cell r="DK73">
            <v>97875</v>
          </cell>
          <cell r="DL73">
            <v>182584</v>
          </cell>
          <cell r="DM73">
            <v>310005</v>
          </cell>
          <cell r="DN73">
            <v>423026</v>
          </cell>
          <cell r="DO73">
            <v>283496</v>
          </cell>
          <cell r="DP73">
            <v>230102</v>
          </cell>
          <cell r="DQ73">
            <v>126820</v>
          </cell>
          <cell r="DR73">
            <v>83975</v>
          </cell>
          <cell r="DS73">
            <v>58918</v>
          </cell>
          <cell r="DT73">
            <v>75972</v>
          </cell>
          <cell r="DU73">
            <v>66614</v>
          </cell>
          <cell r="DV73">
            <v>58238</v>
          </cell>
          <cell r="DX73" t="str">
            <v>0</v>
          </cell>
          <cell r="DY73" t="str">
            <v>0</v>
          </cell>
          <cell r="DZ73" t="str">
            <v>0</v>
          </cell>
          <cell r="EA73" t="str">
            <v>0</v>
          </cell>
          <cell r="EB73" t="str">
            <v>0</v>
          </cell>
          <cell r="EC73" t="str">
            <v>0</v>
          </cell>
          <cell r="ED73" t="str">
            <v>0</v>
          </cell>
          <cell r="EE73" t="str">
            <v>0</v>
          </cell>
          <cell r="EF73" t="str">
            <v>0</v>
          </cell>
          <cell r="EG73" t="str">
            <v>0</v>
          </cell>
          <cell r="EH73" t="str">
            <v>0</v>
          </cell>
          <cell r="EI73" t="str">
            <v>0</v>
          </cell>
          <cell r="EJ73" t="str">
            <v>0</v>
          </cell>
          <cell r="EL73" t="str">
            <v>0</v>
          </cell>
          <cell r="EM73" t="str">
            <v>0</v>
          </cell>
          <cell r="EN73" t="str">
            <v>0</v>
          </cell>
          <cell r="EO73" t="str">
            <v>0</v>
          </cell>
          <cell r="EP73" t="str">
            <v>0</v>
          </cell>
          <cell r="EQ73" t="str">
            <v>0</v>
          </cell>
          <cell r="ER73" t="str">
            <v>0</v>
          </cell>
          <cell r="ES73" t="str">
            <v>0</v>
          </cell>
          <cell r="ET73" t="str">
            <v>0</v>
          </cell>
          <cell r="EU73" t="str">
            <v>0</v>
          </cell>
          <cell r="EV73" t="str">
            <v>0</v>
          </cell>
          <cell r="EW73" t="str">
            <v>0</v>
          </cell>
          <cell r="EX73" t="str">
            <v>0</v>
          </cell>
          <cell r="EZ73" t="str">
            <v>0</v>
          </cell>
          <cell r="FA73" t="str">
            <v>0</v>
          </cell>
          <cell r="FB73" t="str">
            <v>0</v>
          </cell>
          <cell r="FC73" t="str">
            <v>0</v>
          </cell>
          <cell r="FD73" t="str">
            <v>0</v>
          </cell>
          <cell r="FE73" t="str">
            <v>0</v>
          </cell>
          <cell r="FF73" t="str">
            <v>0</v>
          </cell>
          <cell r="FG73" t="str">
            <v>0</v>
          </cell>
          <cell r="FH73" t="str">
            <v>0</v>
          </cell>
          <cell r="FI73" t="str">
            <v>0</v>
          </cell>
          <cell r="FJ73" t="str">
            <v>0</v>
          </cell>
          <cell r="FK73" t="str">
            <v>0</v>
          </cell>
          <cell r="FL73" t="str">
            <v>0</v>
          </cell>
          <cell r="FN73" t="str">
            <v>0</v>
          </cell>
          <cell r="FO73" t="str">
            <v>0</v>
          </cell>
          <cell r="FP73" t="str">
            <v>0</v>
          </cell>
          <cell r="FQ73" t="str">
            <v>0</v>
          </cell>
          <cell r="FR73" t="str">
            <v>0</v>
          </cell>
          <cell r="FS73" t="str">
            <v>0</v>
          </cell>
          <cell r="FT73" t="str">
            <v>0</v>
          </cell>
          <cell r="FU73" t="str">
            <v>0</v>
          </cell>
          <cell r="FV73" t="str">
            <v>0</v>
          </cell>
          <cell r="FW73" t="str">
            <v>0</v>
          </cell>
          <cell r="FX73" t="str">
            <v>0</v>
          </cell>
          <cell r="FY73" t="str">
            <v>0</v>
          </cell>
          <cell r="FZ73" t="str">
            <v>0</v>
          </cell>
          <cell r="GB73" t="str">
            <v>0</v>
          </cell>
          <cell r="GC73" t="str">
            <v>0</v>
          </cell>
          <cell r="GD73" t="str">
            <v>0</v>
          </cell>
          <cell r="GE73" t="str">
            <v>0</v>
          </cell>
          <cell r="GF73" t="str">
            <v>0</v>
          </cell>
          <cell r="GG73" t="str">
            <v>0</v>
          </cell>
          <cell r="GH73" t="str">
            <v>0</v>
          </cell>
          <cell r="GI73" t="str">
            <v>0</v>
          </cell>
          <cell r="GJ73" t="str">
            <v>0</v>
          </cell>
          <cell r="GK73" t="str">
            <v>0</v>
          </cell>
          <cell r="GL73" t="str">
            <v>0</v>
          </cell>
          <cell r="GM73" t="str">
            <v>0</v>
          </cell>
          <cell r="GN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  <cell r="DX74" t="str">
            <v>0</v>
          </cell>
          <cell r="DY74" t="str">
            <v>0</v>
          </cell>
          <cell r="DZ74" t="str">
            <v>0</v>
          </cell>
          <cell r="EA74" t="str">
            <v>0</v>
          </cell>
          <cell r="EB74" t="str">
            <v>0</v>
          </cell>
          <cell r="EC74" t="str">
            <v>0</v>
          </cell>
          <cell r="ED74" t="str">
            <v>0</v>
          </cell>
          <cell r="EE74" t="str">
            <v>0</v>
          </cell>
          <cell r="EF74" t="str">
            <v>0</v>
          </cell>
          <cell r="EG74" t="str">
            <v>0</v>
          </cell>
          <cell r="EH74" t="str">
            <v>0</v>
          </cell>
          <cell r="EI74" t="str">
            <v>0</v>
          </cell>
          <cell r="EJ74" t="str">
            <v>0</v>
          </cell>
          <cell r="EL74" t="str">
            <v>0</v>
          </cell>
          <cell r="EM74" t="str">
            <v>0</v>
          </cell>
          <cell r="EN74" t="str">
            <v>0</v>
          </cell>
          <cell r="EO74" t="str">
            <v>0</v>
          </cell>
          <cell r="EP74" t="str">
            <v>0</v>
          </cell>
          <cell r="EQ74" t="str">
            <v>0</v>
          </cell>
          <cell r="ER74" t="str">
            <v>0</v>
          </cell>
          <cell r="ES74" t="str">
            <v>0</v>
          </cell>
          <cell r="ET74" t="str">
            <v>0</v>
          </cell>
          <cell r="EU74" t="str">
            <v>0</v>
          </cell>
          <cell r="EV74" t="str">
            <v>0</v>
          </cell>
          <cell r="EW74" t="str">
            <v>0</v>
          </cell>
          <cell r="EX74" t="str">
            <v>0</v>
          </cell>
          <cell r="EZ74" t="str">
            <v>0</v>
          </cell>
          <cell r="FA74" t="str">
            <v>0</v>
          </cell>
          <cell r="FB74" t="str">
            <v>0</v>
          </cell>
          <cell r="FC74" t="str">
            <v>0</v>
          </cell>
          <cell r="FD74" t="str">
            <v>0</v>
          </cell>
          <cell r="FE74" t="str">
            <v>0</v>
          </cell>
          <cell r="FF74" t="str">
            <v>0</v>
          </cell>
          <cell r="FG74" t="str">
            <v>0</v>
          </cell>
          <cell r="FH74" t="str">
            <v>0</v>
          </cell>
          <cell r="FI74" t="str">
            <v>0</v>
          </cell>
          <cell r="FJ74" t="str">
            <v>0</v>
          </cell>
          <cell r="FK74" t="str">
            <v>0</v>
          </cell>
          <cell r="FL74" t="str">
            <v>0</v>
          </cell>
          <cell r="FN74" t="str">
            <v>0</v>
          </cell>
          <cell r="FO74" t="str">
            <v>0</v>
          </cell>
          <cell r="FP74" t="str">
            <v>0</v>
          </cell>
          <cell r="FQ74" t="str">
            <v>0</v>
          </cell>
          <cell r="FR74" t="str">
            <v>0</v>
          </cell>
          <cell r="FS74" t="str">
            <v>0</v>
          </cell>
          <cell r="FT74" t="str">
            <v>0</v>
          </cell>
          <cell r="FU74" t="str">
            <v>0</v>
          </cell>
          <cell r="FV74" t="str">
            <v>0</v>
          </cell>
          <cell r="FW74" t="str">
            <v>0</v>
          </cell>
          <cell r="FX74" t="str">
            <v>0</v>
          </cell>
          <cell r="FY74" t="str">
            <v>0</v>
          </cell>
          <cell r="FZ74" t="str">
            <v>0</v>
          </cell>
          <cell r="GB74" t="str">
            <v>0</v>
          </cell>
          <cell r="GC74" t="str">
            <v>0</v>
          </cell>
          <cell r="GD74" t="str">
            <v>0</v>
          </cell>
          <cell r="GE74" t="str">
            <v>0</v>
          </cell>
          <cell r="GF74" t="str">
            <v>0</v>
          </cell>
          <cell r="GG74" t="str">
            <v>0</v>
          </cell>
          <cell r="GH74" t="str">
            <v>0</v>
          </cell>
          <cell r="GI74" t="str">
            <v>0</v>
          </cell>
          <cell r="GJ74" t="str">
            <v>0</v>
          </cell>
          <cell r="GK74" t="str">
            <v>0</v>
          </cell>
          <cell r="GL74" t="str">
            <v>0</v>
          </cell>
          <cell r="GM74" t="str">
            <v>0</v>
          </cell>
          <cell r="GN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  <cell r="DX75" t="str">
            <v>0</v>
          </cell>
          <cell r="DY75" t="str">
            <v>0</v>
          </cell>
          <cell r="DZ75" t="str">
            <v>0</v>
          </cell>
          <cell r="EA75" t="str">
            <v>0</v>
          </cell>
          <cell r="EB75" t="str">
            <v>0</v>
          </cell>
          <cell r="EC75" t="str">
            <v>0</v>
          </cell>
          <cell r="ED75" t="str">
            <v>0</v>
          </cell>
          <cell r="EE75" t="str">
            <v>0</v>
          </cell>
          <cell r="EF75" t="str">
            <v>0</v>
          </cell>
          <cell r="EG75" t="str">
            <v>0</v>
          </cell>
          <cell r="EH75" t="str">
            <v>0</v>
          </cell>
          <cell r="EI75" t="str">
            <v>0</v>
          </cell>
          <cell r="EJ75" t="str">
            <v>0</v>
          </cell>
          <cell r="EL75" t="str">
            <v>0</v>
          </cell>
          <cell r="EM75" t="str">
            <v>0</v>
          </cell>
          <cell r="EN75" t="str">
            <v>0</v>
          </cell>
          <cell r="EO75" t="str">
            <v>0</v>
          </cell>
          <cell r="EP75" t="str">
            <v>0</v>
          </cell>
          <cell r="EQ75" t="str">
            <v>0</v>
          </cell>
          <cell r="ER75" t="str">
            <v>0</v>
          </cell>
          <cell r="ES75" t="str">
            <v>0</v>
          </cell>
          <cell r="ET75" t="str">
            <v>0</v>
          </cell>
          <cell r="EU75" t="str">
            <v>0</v>
          </cell>
          <cell r="EV75" t="str">
            <v>0</v>
          </cell>
          <cell r="EW75" t="str">
            <v>0</v>
          </cell>
          <cell r="EX75" t="str">
            <v>0</v>
          </cell>
          <cell r="EZ75" t="str">
            <v>0</v>
          </cell>
          <cell r="FA75" t="str">
            <v>0</v>
          </cell>
          <cell r="FB75" t="str">
            <v>0</v>
          </cell>
          <cell r="FC75" t="str">
            <v>0</v>
          </cell>
          <cell r="FD75" t="str">
            <v>0</v>
          </cell>
          <cell r="FE75" t="str">
            <v>0</v>
          </cell>
          <cell r="FF75" t="str">
            <v>0</v>
          </cell>
          <cell r="FG75" t="str">
            <v>0</v>
          </cell>
          <cell r="FH75" t="str">
            <v>0</v>
          </cell>
          <cell r="FI75" t="str">
            <v>0</v>
          </cell>
          <cell r="FJ75" t="str">
            <v>0</v>
          </cell>
          <cell r="FK75" t="str">
            <v>0</v>
          </cell>
          <cell r="FL75" t="str">
            <v>0</v>
          </cell>
          <cell r="FN75" t="str">
            <v>0</v>
          </cell>
          <cell r="FO75" t="str">
            <v>0</v>
          </cell>
          <cell r="FP75" t="str">
            <v>0</v>
          </cell>
          <cell r="FQ75" t="str">
            <v>0</v>
          </cell>
          <cell r="FR75" t="str">
            <v>0</v>
          </cell>
          <cell r="FS75" t="str">
            <v>0</v>
          </cell>
          <cell r="FT75" t="str">
            <v>0</v>
          </cell>
          <cell r="FU75" t="str">
            <v>0</v>
          </cell>
          <cell r="FV75" t="str">
            <v>0</v>
          </cell>
          <cell r="FW75" t="str">
            <v>0</v>
          </cell>
          <cell r="FX75" t="str">
            <v>0</v>
          </cell>
          <cell r="FY75" t="str">
            <v>0</v>
          </cell>
          <cell r="FZ75" t="str">
            <v>0</v>
          </cell>
          <cell r="GB75" t="str">
            <v>0</v>
          </cell>
          <cell r="GC75" t="str">
            <v>0</v>
          </cell>
          <cell r="GD75" t="str">
            <v>0</v>
          </cell>
          <cell r="GE75" t="str">
            <v>0</v>
          </cell>
          <cell r="GF75" t="str">
            <v>0</v>
          </cell>
          <cell r="GG75" t="str">
            <v>0</v>
          </cell>
          <cell r="GH75" t="str">
            <v>0</v>
          </cell>
          <cell r="GI75" t="str">
            <v>0</v>
          </cell>
          <cell r="GJ75" t="str">
            <v>0</v>
          </cell>
          <cell r="GK75" t="str">
            <v>0</v>
          </cell>
          <cell r="GL75" t="str">
            <v>0</v>
          </cell>
          <cell r="GM75" t="str">
            <v>0</v>
          </cell>
          <cell r="GN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  <cell r="Z76" t="str">
            <v>0</v>
          </cell>
          <cell r="AA76" t="str">
            <v>0</v>
          </cell>
          <cell r="AB76" t="str">
            <v>0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  <cell r="DX76" t="str">
            <v>0</v>
          </cell>
          <cell r="DY76" t="str">
            <v>0</v>
          </cell>
          <cell r="DZ76" t="str">
            <v>0</v>
          </cell>
          <cell r="EA76" t="str">
            <v>0</v>
          </cell>
          <cell r="EB76" t="str">
            <v>0</v>
          </cell>
          <cell r="EC76" t="str">
            <v>0</v>
          </cell>
          <cell r="ED76" t="str">
            <v>0</v>
          </cell>
          <cell r="EE76" t="str">
            <v>0</v>
          </cell>
          <cell r="EF76" t="str">
            <v>0</v>
          </cell>
          <cell r="EG76" t="str">
            <v>0</v>
          </cell>
          <cell r="EH76" t="str">
            <v>0</v>
          </cell>
          <cell r="EI76" t="str">
            <v>0</v>
          </cell>
          <cell r="EJ76" t="str">
            <v>0</v>
          </cell>
          <cell r="EL76" t="str">
            <v>0</v>
          </cell>
          <cell r="EM76" t="str">
            <v>0</v>
          </cell>
          <cell r="EN76" t="str">
            <v>0</v>
          </cell>
          <cell r="EO76" t="str">
            <v>0</v>
          </cell>
          <cell r="EP76" t="str">
            <v>0</v>
          </cell>
          <cell r="EQ76" t="str">
            <v>0</v>
          </cell>
          <cell r="ER76" t="str">
            <v>0</v>
          </cell>
          <cell r="ES76" t="str">
            <v>0</v>
          </cell>
          <cell r="ET76" t="str">
            <v>0</v>
          </cell>
          <cell r="EU76" t="str">
            <v>0</v>
          </cell>
          <cell r="EV76" t="str">
            <v>0</v>
          </cell>
          <cell r="EW76" t="str">
            <v>0</v>
          </cell>
          <cell r="EX76" t="str">
            <v>0</v>
          </cell>
          <cell r="EZ76" t="str">
            <v>0</v>
          </cell>
          <cell r="FA76" t="str">
            <v>0</v>
          </cell>
          <cell r="FB76" t="str">
            <v>0</v>
          </cell>
          <cell r="FC76" t="str">
            <v>0</v>
          </cell>
          <cell r="FD76" t="str">
            <v>0</v>
          </cell>
          <cell r="FE76" t="str">
            <v>0</v>
          </cell>
          <cell r="FF76" t="str">
            <v>0</v>
          </cell>
          <cell r="FG76" t="str">
            <v>0</v>
          </cell>
          <cell r="FH76" t="str">
            <v>0</v>
          </cell>
          <cell r="FI76" t="str">
            <v>0</v>
          </cell>
          <cell r="FJ76" t="str">
            <v>0</v>
          </cell>
          <cell r="FK76" t="str">
            <v>0</v>
          </cell>
          <cell r="FL76" t="str">
            <v>0</v>
          </cell>
          <cell r="FN76" t="str">
            <v>0</v>
          </cell>
          <cell r="FO76" t="str">
            <v>0</v>
          </cell>
          <cell r="FP76" t="str">
            <v>0</v>
          </cell>
          <cell r="FQ76" t="str">
            <v>0</v>
          </cell>
          <cell r="FR76" t="str">
            <v>0</v>
          </cell>
          <cell r="FS76" t="str">
            <v>0</v>
          </cell>
          <cell r="FT76" t="str">
            <v>0</v>
          </cell>
          <cell r="FU76" t="str">
            <v>0</v>
          </cell>
          <cell r="FV76" t="str">
            <v>0</v>
          </cell>
          <cell r="FW76" t="str">
            <v>0</v>
          </cell>
          <cell r="FX76" t="str">
            <v>0</v>
          </cell>
          <cell r="FY76" t="str">
            <v>0</v>
          </cell>
          <cell r="FZ76" t="str">
            <v>0</v>
          </cell>
          <cell r="GB76" t="str">
            <v>0</v>
          </cell>
          <cell r="GC76" t="str">
            <v>0</v>
          </cell>
          <cell r="GD76" t="str">
            <v>0</v>
          </cell>
          <cell r="GE76" t="str">
            <v>0</v>
          </cell>
          <cell r="GF76" t="str">
            <v>0</v>
          </cell>
          <cell r="GG76" t="str">
            <v>0</v>
          </cell>
          <cell r="GH76" t="str">
            <v>0</v>
          </cell>
          <cell r="GI76" t="str">
            <v>0</v>
          </cell>
          <cell r="GJ76" t="str">
            <v>0</v>
          </cell>
          <cell r="GK76" t="str">
            <v>0</v>
          </cell>
          <cell r="GL76" t="str">
            <v>0</v>
          </cell>
          <cell r="GM76" t="str">
            <v>0</v>
          </cell>
          <cell r="GN76" t="str">
            <v>0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  <cell r="DX77" t="str">
            <v>0</v>
          </cell>
          <cell r="DY77" t="str">
            <v>0</v>
          </cell>
          <cell r="DZ77" t="str">
            <v>0</v>
          </cell>
          <cell r="EA77" t="str">
            <v>0</v>
          </cell>
          <cell r="EB77" t="str">
            <v>0</v>
          </cell>
          <cell r="EC77" t="str">
            <v>0</v>
          </cell>
          <cell r="ED77" t="str">
            <v>0</v>
          </cell>
          <cell r="EE77" t="str">
            <v>0</v>
          </cell>
          <cell r="EF77" t="str">
            <v>0</v>
          </cell>
          <cell r="EG77" t="str">
            <v>0</v>
          </cell>
          <cell r="EH77" t="str">
            <v>0</v>
          </cell>
          <cell r="EI77" t="str">
            <v>0</v>
          </cell>
          <cell r="EJ77" t="str">
            <v>0</v>
          </cell>
          <cell r="EL77" t="str">
            <v>0</v>
          </cell>
          <cell r="EM77" t="str">
            <v>0</v>
          </cell>
          <cell r="EN77" t="str">
            <v>0</v>
          </cell>
          <cell r="EO77" t="str">
            <v>0</v>
          </cell>
          <cell r="EP77" t="str">
            <v>0</v>
          </cell>
          <cell r="EQ77" t="str">
            <v>0</v>
          </cell>
          <cell r="ER77" t="str">
            <v>0</v>
          </cell>
          <cell r="ES77" t="str">
            <v>0</v>
          </cell>
          <cell r="ET77" t="str">
            <v>0</v>
          </cell>
          <cell r="EU77" t="str">
            <v>0</v>
          </cell>
          <cell r="EV77" t="str">
            <v>0</v>
          </cell>
          <cell r="EW77" t="str">
            <v>0</v>
          </cell>
          <cell r="EX77" t="str">
            <v>0</v>
          </cell>
          <cell r="EZ77" t="str">
            <v>0</v>
          </cell>
          <cell r="FA77" t="str">
            <v>0</v>
          </cell>
          <cell r="FB77" t="str">
            <v>0</v>
          </cell>
          <cell r="FC77" t="str">
            <v>0</v>
          </cell>
          <cell r="FD77" t="str">
            <v>0</v>
          </cell>
          <cell r="FE77" t="str">
            <v>0</v>
          </cell>
          <cell r="FF77" t="str">
            <v>0</v>
          </cell>
          <cell r="FG77" t="str">
            <v>0</v>
          </cell>
          <cell r="FH77" t="str">
            <v>0</v>
          </cell>
          <cell r="FI77" t="str">
            <v>0</v>
          </cell>
          <cell r="FJ77" t="str">
            <v>0</v>
          </cell>
          <cell r="FK77" t="str">
            <v>0</v>
          </cell>
          <cell r="FL77" t="str">
            <v>0</v>
          </cell>
          <cell r="FN77" t="str">
            <v>0</v>
          </cell>
          <cell r="FO77" t="str">
            <v>0</v>
          </cell>
          <cell r="FP77" t="str">
            <v>0</v>
          </cell>
          <cell r="FQ77" t="str">
            <v>0</v>
          </cell>
          <cell r="FR77" t="str">
            <v>0</v>
          </cell>
          <cell r="FS77" t="str">
            <v>0</v>
          </cell>
          <cell r="FT77" t="str">
            <v>0</v>
          </cell>
          <cell r="FU77" t="str">
            <v>0</v>
          </cell>
          <cell r="FV77" t="str">
            <v>0</v>
          </cell>
          <cell r="FW77" t="str">
            <v>0</v>
          </cell>
          <cell r="FX77" t="str">
            <v>0</v>
          </cell>
          <cell r="FY77" t="str">
            <v>0</v>
          </cell>
          <cell r="FZ77" t="str">
            <v>0</v>
          </cell>
          <cell r="GB77" t="str">
            <v>0</v>
          </cell>
          <cell r="GC77" t="str">
            <v>0</v>
          </cell>
          <cell r="GD77" t="str">
            <v>0</v>
          </cell>
          <cell r="GE77" t="str">
            <v>0</v>
          </cell>
          <cell r="GF77" t="str">
            <v>0</v>
          </cell>
          <cell r="GG77" t="str">
            <v>0</v>
          </cell>
          <cell r="GH77" t="str">
            <v>0</v>
          </cell>
          <cell r="GI77" t="str">
            <v>0</v>
          </cell>
          <cell r="GJ77" t="str">
            <v>0</v>
          </cell>
          <cell r="GK77" t="str">
            <v>0</v>
          </cell>
          <cell r="GL77" t="str">
            <v>0</v>
          </cell>
          <cell r="GM77" t="str">
            <v>0</v>
          </cell>
          <cell r="GN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  <cell r="DX78" t="str">
            <v>0</v>
          </cell>
          <cell r="DY78" t="str">
            <v>0</v>
          </cell>
          <cell r="DZ78" t="str">
            <v>0</v>
          </cell>
          <cell r="EA78" t="str">
            <v>0</v>
          </cell>
          <cell r="EB78" t="str">
            <v>0</v>
          </cell>
          <cell r="EC78" t="str">
            <v>0</v>
          </cell>
          <cell r="ED78" t="str">
            <v>0</v>
          </cell>
          <cell r="EE78" t="str">
            <v>0</v>
          </cell>
          <cell r="EF78" t="str">
            <v>0</v>
          </cell>
          <cell r="EG78" t="str">
            <v>0</v>
          </cell>
          <cell r="EH78" t="str">
            <v>0</v>
          </cell>
          <cell r="EI78" t="str">
            <v>0</v>
          </cell>
          <cell r="EJ78" t="str">
            <v>0</v>
          </cell>
          <cell r="EL78" t="str">
            <v>0</v>
          </cell>
          <cell r="EM78" t="str">
            <v>0</v>
          </cell>
          <cell r="EN78" t="str">
            <v>0</v>
          </cell>
          <cell r="EO78" t="str">
            <v>0</v>
          </cell>
          <cell r="EP78" t="str">
            <v>0</v>
          </cell>
          <cell r="EQ78" t="str">
            <v>0</v>
          </cell>
          <cell r="ER78" t="str">
            <v>0</v>
          </cell>
          <cell r="ES78" t="str">
            <v>0</v>
          </cell>
          <cell r="ET78" t="str">
            <v>0</v>
          </cell>
          <cell r="EU78" t="str">
            <v>0</v>
          </cell>
          <cell r="EV78" t="str">
            <v>0</v>
          </cell>
          <cell r="EW78" t="str">
            <v>0</v>
          </cell>
          <cell r="EX78" t="str">
            <v>0</v>
          </cell>
          <cell r="EZ78" t="str">
            <v>0</v>
          </cell>
          <cell r="FA78" t="str">
            <v>0</v>
          </cell>
          <cell r="FB78" t="str">
            <v>0</v>
          </cell>
          <cell r="FC78" t="str">
            <v>0</v>
          </cell>
          <cell r="FD78" t="str">
            <v>0</v>
          </cell>
          <cell r="FE78" t="str">
            <v>0</v>
          </cell>
          <cell r="FF78" t="str">
            <v>0</v>
          </cell>
          <cell r="FG78" t="str">
            <v>0</v>
          </cell>
          <cell r="FH78" t="str">
            <v>0</v>
          </cell>
          <cell r="FI78" t="str">
            <v>0</v>
          </cell>
          <cell r="FJ78" t="str">
            <v>0</v>
          </cell>
          <cell r="FK78" t="str">
            <v>0</v>
          </cell>
          <cell r="FL78" t="str">
            <v>0</v>
          </cell>
          <cell r="FN78" t="str">
            <v>0</v>
          </cell>
          <cell r="FO78" t="str">
            <v>0</v>
          </cell>
          <cell r="FP78" t="str">
            <v>0</v>
          </cell>
          <cell r="FQ78" t="str">
            <v>0</v>
          </cell>
          <cell r="FR78" t="str">
            <v>0</v>
          </cell>
          <cell r="FS78" t="str">
            <v>0</v>
          </cell>
          <cell r="FT78" t="str">
            <v>0</v>
          </cell>
          <cell r="FU78" t="str">
            <v>0</v>
          </cell>
          <cell r="FV78" t="str">
            <v>0</v>
          </cell>
          <cell r="FW78" t="str">
            <v>0</v>
          </cell>
          <cell r="FX78" t="str">
            <v>0</v>
          </cell>
          <cell r="FY78" t="str">
            <v>0</v>
          </cell>
          <cell r="FZ78" t="str">
            <v>0</v>
          </cell>
          <cell r="GB78" t="str">
            <v>0</v>
          </cell>
          <cell r="GC78" t="str">
            <v>0</v>
          </cell>
          <cell r="GD78" t="str">
            <v>0</v>
          </cell>
          <cell r="GE78" t="str">
            <v>0</v>
          </cell>
          <cell r="GF78" t="str">
            <v>0</v>
          </cell>
          <cell r="GG78" t="str">
            <v>0</v>
          </cell>
          <cell r="GH78" t="str">
            <v>0</v>
          </cell>
          <cell r="GI78" t="str">
            <v>0</v>
          </cell>
          <cell r="GJ78" t="str">
            <v>0</v>
          </cell>
          <cell r="GK78" t="str">
            <v>0</v>
          </cell>
          <cell r="GL78" t="str">
            <v>0</v>
          </cell>
          <cell r="GM78" t="str">
            <v>0</v>
          </cell>
          <cell r="GN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  <cell r="DX79" t="str">
            <v>0</v>
          </cell>
          <cell r="DY79" t="str">
            <v>0</v>
          </cell>
          <cell r="DZ79" t="str">
            <v>0</v>
          </cell>
          <cell r="EA79" t="str">
            <v>0</v>
          </cell>
          <cell r="EB79" t="str">
            <v>0</v>
          </cell>
          <cell r="EC79" t="str">
            <v>0</v>
          </cell>
          <cell r="ED79" t="str">
            <v>0</v>
          </cell>
          <cell r="EE79" t="str">
            <v>0</v>
          </cell>
          <cell r="EF79" t="str">
            <v>0</v>
          </cell>
          <cell r="EG79" t="str">
            <v>0</v>
          </cell>
          <cell r="EH79" t="str">
            <v>0</v>
          </cell>
          <cell r="EI79" t="str">
            <v>0</v>
          </cell>
          <cell r="EJ79" t="str">
            <v>0</v>
          </cell>
          <cell r="EL79" t="str">
            <v>0</v>
          </cell>
          <cell r="EM79" t="str">
            <v>0</v>
          </cell>
          <cell r="EN79" t="str">
            <v>0</v>
          </cell>
          <cell r="EO79" t="str">
            <v>0</v>
          </cell>
          <cell r="EP79" t="str">
            <v>0</v>
          </cell>
          <cell r="EQ79" t="str">
            <v>0</v>
          </cell>
          <cell r="ER79" t="str">
            <v>0</v>
          </cell>
          <cell r="ES79" t="str">
            <v>0</v>
          </cell>
          <cell r="ET79" t="str">
            <v>0</v>
          </cell>
          <cell r="EU79" t="str">
            <v>0</v>
          </cell>
          <cell r="EV79" t="str">
            <v>0</v>
          </cell>
          <cell r="EW79" t="str">
            <v>0</v>
          </cell>
          <cell r="EX79" t="str">
            <v>0</v>
          </cell>
          <cell r="EZ79" t="str">
            <v>0</v>
          </cell>
          <cell r="FA79" t="str">
            <v>0</v>
          </cell>
          <cell r="FB79" t="str">
            <v>0</v>
          </cell>
          <cell r="FC79" t="str">
            <v>0</v>
          </cell>
          <cell r="FD79" t="str">
            <v>0</v>
          </cell>
          <cell r="FE79" t="str">
            <v>0</v>
          </cell>
          <cell r="FF79" t="str">
            <v>0</v>
          </cell>
          <cell r="FG79" t="str">
            <v>0</v>
          </cell>
          <cell r="FH79" t="str">
            <v>0</v>
          </cell>
          <cell r="FI79" t="str">
            <v>0</v>
          </cell>
          <cell r="FJ79" t="str">
            <v>0</v>
          </cell>
          <cell r="FK79" t="str">
            <v>0</v>
          </cell>
          <cell r="FL79" t="str">
            <v>0</v>
          </cell>
          <cell r="FN79" t="str">
            <v>0</v>
          </cell>
          <cell r="FO79" t="str">
            <v>0</v>
          </cell>
          <cell r="FP79" t="str">
            <v>0</v>
          </cell>
          <cell r="FQ79" t="str">
            <v>0</v>
          </cell>
          <cell r="FR79" t="str">
            <v>0</v>
          </cell>
          <cell r="FS79" t="str">
            <v>0</v>
          </cell>
          <cell r="FT79" t="str">
            <v>0</v>
          </cell>
          <cell r="FU79" t="str">
            <v>0</v>
          </cell>
          <cell r="FV79" t="str">
            <v>0</v>
          </cell>
          <cell r="FW79" t="str">
            <v>0</v>
          </cell>
          <cell r="FX79" t="str">
            <v>0</v>
          </cell>
          <cell r="FY79" t="str">
            <v>0</v>
          </cell>
          <cell r="FZ79" t="str">
            <v>0</v>
          </cell>
          <cell r="GB79" t="str">
            <v>0</v>
          </cell>
          <cell r="GC79" t="str">
            <v>0</v>
          </cell>
          <cell r="GD79" t="str">
            <v>0</v>
          </cell>
          <cell r="GE79" t="str">
            <v>0</v>
          </cell>
          <cell r="GF79" t="str">
            <v>0</v>
          </cell>
          <cell r="GG79" t="str">
            <v>0</v>
          </cell>
          <cell r="GH79" t="str">
            <v>0</v>
          </cell>
          <cell r="GI79" t="str">
            <v>0</v>
          </cell>
          <cell r="GJ79" t="str">
            <v>0</v>
          </cell>
          <cell r="GK79" t="str">
            <v>0</v>
          </cell>
          <cell r="GL79" t="str">
            <v>0</v>
          </cell>
          <cell r="GM79" t="str">
            <v>0</v>
          </cell>
          <cell r="GN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  <cell r="DX80" t="str">
            <v>0</v>
          </cell>
          <cell r="DY80" t="str">
            <v>0</v>
          </cell>
          <cell r="DZ80" t="str">
            <v>0</v>
          </cell>
          <cell r="EA80" t="str">
            <v>0</v>
          </cell>
          <cell r="EB80" t="str">
            <v>0</v>
          </cell>
          <cell r="EC80" t="str">
            <v>0</v>
          </cell>
          <cell r="ED80" t="str">
            <v>0</v>
          </cell>
          <cell r="EE80" t="str">
            <v>0</v>
          </cell>
          <cell r="EF80" t="str">
            <v>0</v>
          </cell>
          <cell r="EG80" t="str">
            <v>0</v>
          </cell>
          <cell r="EH80" t="str">
            <v>0</v>
          </cell>
          <cell r="EI80" t="str">
            <v>0</v>
          </cell>
          <cell r="EJ80" t="str">
            <v>0</v>
          </cell>
          <cell r="EL80" t="str">
            <v>0</v>
          </cell>
          <cell r="EM80" t="str">
            <v>0</v>
          </cell>
          <cell r="EN80" t="str">
            <v>0</v>
          </cell>
          <cell r="EO80" t="str">
            <v>0</v>
          </cell>
          <cell r="EP80" t="str">
            <v>0</v>
          </cell>
          <cell r="EQ80" t="str">
            <v>0</v>
          </cell>
          <cell r="ER80" t="str">
            <v>0</v>
          </cell>
          <cell r="ES80" t="str">
            <v>0</v>
          </cell>
          <cell r="ET80" t="str">
            <v>0</v>
          </cell>
          <cell r="EU80" t="str">
            <v>0</v>
          </cell>
          <cell r="EV80" t="str">
            <v>0</v>
          </cell>
          <cell r="EW80" t="str">
            <v>0</v>
          </cell>
          <cell r="EX80" t="str">
            <v>0</v>
          </cell>
          <cell r="EZ80" t="str">
            <v>0</v>
          </cell>
          <cell r="FA80" t="str">
            <v>0</v>
          </cell>
          <cell r="FB80" t="str">
            <v>0</v>
          </cell>
          <cell r="FC80" t="str">
            <v>0</v>
          </cell>
          <cell r="FD80" t="str">
            <v>0</v>
          </cell>
          <cell r="FE80" t="str">
            <v>0</v>
          </cell>
          <cell r="FF80" t="str">
            <v>0</v>
          </cell>
          <cell r="FG80" t="str">
            <v>0</v>
          </cell>
          <cell r="FH80" t="str">
            <v>0</v>
          </cell>
          <cell r="FI80" t="str">
            <v>0</v>
          </cell>
          <cell r="FJ80" t="str">
            <v>0</v>
          </cell>
          <cell r="FK80" t="str">
            <v>0</v>
          </cell>
          <cell r="FL80" t="str">
            <v>0</v>
          </cell>
          <cell r="FN80" t="str">
            <v>0</v>
          </cell>
          <cell r="FO80" t="str">
            <v>0</v>
          </cell>
          <cell r="FP80" t="str">
            <v>0</v>
          </cell>
          <cell r="FQ80" t="str">
            <v>0</v>
          </cell>
          <cell r="FR80" t="str">
            <v>0</v>
          </cell>
          <cell r="FS80" t="str">
            <v>0</v>
          </cell>
          <cell r="FT80" t="str">
            <v>0</v>
          </cell>
          <cell r="FU80" t="str">
            <v>0</v>
          </cell>
          <cell r="FV80" t="str">
            <v>0</v>
          </cell>
          <cell r="FW80" t="str">
            <v>0</v>
          </cell>
          <cell r="FX80" t="str">
            <v>0</v>
          </cell>
          <cell r="FY80" t="str">
            <v>0</v>
          </cell>
          <cell r="FZ80" t="str">
            <v>0</v>
          </cell>
          <cell r="GB80" t="str">
            <v>0</v>
          </cell>
          <cell r="GC80" t="str">
            <v>0</v>
          </cell>
          <cell r="GD80" t="str">
            <v>0</v>
          </cell>
          <cell r="GE80" t="str">
            <v>0</v>
          </cell>
          <cell r="GF80" t="str">
            <v>0</v>
          </cell>
          <cell r="GG80" t="str">
            <v>0</v>
          </cell>
          <cell r="GH80" t="str">
            <v>0</v>
          </cell>
          <cell r="GI80" t="str">
            <v>0</v>
          </cell>
          <cell r="GJ80" t="str">
            <v>0</v>
          </cell>
          <cell r="GK80" t="str">
            <v>0</v>
          </cell>
          <cell r="GL80" t="str">
            <v>0</v>
          </cell>
          <cell r="GM80" t="str">
            <v>0</v>
          </cell>
          <cell r="GN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  <cell r="DX81" t="str">
            <v>0</v>
          </cell>
          <cell r="DY81" t="str">
            <v>0</v>
          </cell>
          <cell r="DZ81" t="str">
            <v>0</v>
          </cell>
          <cell r="EA81" t="str">
            <v>0</v>
          </cell>
          <cell r="EB81" t="str">
            <v>0</v>
          </cell>
          <cell r="EC81" t="str">
            <v>0</v>
          </cell>
          <cell r="ED81" t="str">
            <v>0</v>
          </cell>
          <cell r="EE81" t="str">
            <v>0</v>
          </cell>
          <cell r="EF81" t="str">
            <v>0</v>
          </cell>
          <cell r="EG81" t="str">
            <v>0</v>
          </cell>
          <cell r="EH81" t="str">
            <v>0</v>
          </cell>
          <cell r="EI81" t="str">
            <v>0</v>
          </cell>
          <cell r="EJ81" t="str">
            <v>0</v>
          </cell>
          <cell r="EL81" t="str">
            <v>0</v>
          </cell>
          <cell r="EM81" t="str">
            <v>0</v>
          </cell>
          <cell r="EN81" t="str">
            <v>0</v>
          </cell>
          <cell r="EO81" t="str">
            <v>0</v>
          </cell>
          <cell r="EP81" t="str">
            <v>0</v>
          </cell>
          <cell r="EQ81" t="str">
            <v>0</v>
          </cell>
          <cell r="ER81" t="str">
            <v>0</v>
          </cell>
          <cell r="ES81" t="str">
            <v>0</v>
          </cell>
          <cell r="ET81" t="str">
            <v>0</v>
          </cell>
          <cell r="EU81" t="str">
            <v>0</v>
          </cell>
          <cell r="EV81" t="str">
            <v>0</v>
          </cell>
          <cell r="EW81" t="str">
            <v>0</v>
          </cell>
          <cell r="EX81" t="str">
            <v>0</v>
          </cell>
          <cell r="EZ81" t="str">
            <v>0</v>
          </cell>
          <cell r="FA81" t="str">
            <v>0</v>
          </cell>
          <cell r="FB81" t="str">
            <v>0</v>
          </cell>
          <cell r="FC81" t="str">
            <v>0</v>
          </cell>
          <cell r="FD81" t="str">
            <v>0</v>
          </cell>
          <cell r="FE81" t="str">
            <v>0</v>
          </cell>
          <cell r="FF81" t="str">
            <v>0</v>
          </cell>
          <cell r="FG81" t="str">
            <v>0</v>
          </cell>
          <cell r="FH81" t="str">
            <v>0</v>
          </cell>
          <cell r="FI81" t="str">
            <v>0</v>
          </cell>
          <cell r="FJ81" t="str">
            <v>0</v>
          </cell>
          <cell r="FK81" t="str">
            <v>0</v>
          </cell>
          <cell r="FL81" t="str">
            <v>0</v>
          </cell>
          <cell r="FN81" t="str">
            <v>0</v>
          </cell>
          <cell r="FO81" t="str">
            <v>0</v>
          </cell>
          <cell r="FP81" t="str">
            <v>0</v>
          </cell>
          <cell r="FQ81" t="str">
            <v>0</v>
          </cell>
          <cell r="FR81" t="str">
            <v>0</v>
          </cell>
          <cell r="FS81" t="str">
            <v>0</v>
          </cell>
          <cell r="FT81" t="str">
            <v>0</v>
          </cell>
          <cell r="FU81" t="str">
            <v>0</v>
          </cell>
          <cell r="FV81" t="str">
            <v>0</v>
          </cell>
          <cell r="FW81" t="str">
            <v>0</v>
          </cell>
          <cell r="FX81" t="str">
            <v>0</v>
          </cell>
          <cell r="FY81" t="str">
            <v>0</v>
          </cell>
          <cell r="FZ81" t="str">
            <v>0</v>
          </cell>
          <cell r="GB81" t="str">
            <v>0</v>
          </cell>
          <cell r="GC81" t="str">
            <v>0</v>
          </cell>
          <cell r="GD81" t="str">
            <v>0</v>
          </cell>
          <cell r="GE81" t="str">
            <v>0</v>
          </cell>
          <cell r="GF81" t="str">
            <v>0</v>
          </cell>
          <cell r="GG81" t="str">
            <v>0</v>
          </cell>
          <cell r="GH81" t="str">
            <v>0</v>
          </cell>
          <cell r="GI81" t="str">
            <v>0</v>
          </cell>
          <cell r="GJ81" t="str">
            <v>0</v>
          </cell>
          <cell r="GK81" t="str">
            <v>0</v>
          </cell>
          <cell r="GL81" t="str">
            <v>0</v>
          </cell>
          <cell r="GM81" t="str">
            <v>0</v>
          </cell>
          <cell r="GN81" t="str">
            <v>0</v>
          </cell>
        </row>
        <row r="82">
          <cell r="A82" t="str">
            <v>Taxes other than income taxes, utility  - Public Serv Comm As 4081-30112</v>
          </cell>
          <cell r="B82">
            <v>363276</v>
          </cell>
          <cell r="C82">
            <v>31312</v>
          </cell>
          <cell r="D82">
            <v>31312</v>
          </cell>
          <cell r="E82">
            <v>31312</v>
          </cell>
          <cell r="F82">
            <v>31312</v>
          </cell>
          <cell r="G82">
            <v>31312</v>
          </cell>
          <cell r="H82">
            <v>31312</v>
          </cell>
          <cell r="I82">
            <v>31312</v>
          </cell>
          <cell r="J82">
            <v>31312</v>
          </cell>
          <cell r="K82">
            <v>31312</v>
          </cell>
          <cell r="L82">
            <v>27156</v>
          </cell>
          <cell r="M82">
            <v>27156</v>
          </cell>
          <cell r="N82">
            <v>27156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0</v>
          </cell>
          <cell r="W82" t="str">
            <v>0</v>
          </cell>
          <cell r="X82" t="str">
            <v>0</v>
          </cell>
          <cell r="Y82" t="str">
            <v>0</v>
          </cell>
          <cell r="Z82" t="str">
            <v>0</v>
          </cell>
          <cell r="AA82" t="str">
            <v>0</v>
          </cell>
          <cell r="AB82" t="str">
            <v>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 t="str">
            <v>0</v>
          </cell>
          <cell r="AS82" t="str">
            <v>0</v>
          </cell>
          <cell r="AT82" t="str">
            <v>0</v>
          </cell>
          <cell r="AU82" t="str">
            <v>0</v>
          </cell>
          <cell r="AV82" t="str">
            <v>0</v>
          </cell>
          <cell r="AW82" t="str">
            <v>0</v>
          </cell>
          <cell r="AX82" t="str">
            <v>0</v>
          </cell>
          <cell r="AY82" t="str">
            <v>0</v>
          </cell>
          <cell r="AZ82" t="str">
            <v>0</v>
          </cell>
          <cell r="BA82" t="str">
            <v>0</v>
          </cell>
          <cell r="BB82" t="str">
            <v>0</v>
          </cell>
          <cell r="BC82" t="str">
            <v>0</v>
          </cell>
          <cell r="BD82" t="str">
            <v>0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>
            <v>37165</v>
          </cell>
          <cell r="BU82" t="str">
            <v>0</v>
          </cell>
          <cell r="BV82" t="str">
            <v>0</v>
          </cell>
          <cell r="BW82">
            <v>2850</v>
          </cell>
          <cell r="BX82">
            <v>9310</v>
          </cell>
          <cell r="BY82">
            <v>7450</v>
          </cell>
          <cell r="BZ82">
            <v>330</v>
          </cell>
          <cell r="CA82">
            <v>300</v>
          </cell>
          <cell r="CB82">
            <v>1985</v>
          </cell>
          <cell r="CC82">
            <v>520</v>
          </cell>
          <cell r="CD82">
            <v>5560</v>
          </cell>
          <cell r="CE82">
            <v>8280</v>
          </cell>
          <cell r="CF82">
            <v>580</v>
          </cell>
          <cell r="CH82">
            <v>176600</v>
          </cell>
          <cell r="CI82">
            <v>44150</v>
          </cell>
          <cell r="CJ82">
            <v>0</v>
          </cell>
          <cell r="CK82">
            <v>0</v>
          </cell>
          <cell r="CL82">
            <v>44150</v>
          </cell>
          <cell r="CM82">
            <v>0</v>
          </cell>
          <cell r="CN82">
            <v>0</v>
          </cell>
          <cell r="CO82">
            <v>44150</v>
          </cell>
          <cell r="CP82">
            <v>0</v>
          </cell>
          <cell r="CQ82">
            <v>0</v>
          </cell>
          <cell r="CR82">
            <v>44150</v>
          </cell>
          <cell r="CS82">
            <v>0</v>
          </cell>
          <cell r="CT82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>
            <v>577041</v>
          </cell>
          <cell r="DK82">
            <v>75462</v>
          </cell>
          <cell r="DL82">
            <v>31312</v>
          </cell>
          <cell r="DM82">
            <v>34162</v>
          </cell>
          <cell r="DN82">
            <v>84772</v>
          </cell>
          <cell r="DO82">
            <v>38762</v>
          </cell>
          <cell r="DP82">
            <v>31642</v>
          </cell>
          <cell r="DQ82">
            <v>75762</v>
          </cell>
          <cell r="DR82">
            <v>33297</v>
          </cell>
          <cell r="DS82">
            <v>31832</v>
          </cell>
          <cell r="DT82">
            <v>76866</v>
          </cell>
          <cell r="DU82">
            <v>35436</v>
          </cell>
          <cell r="DV82">
            <v>27736</v>
          </cell>
          <cell r="DX82" t="str">
            <v>0</v>
          </cell>
          <cell r="DY82" t="str">
            <v>0</v>
          </cell>
          <cell r="DZ82" t="str">
            <v>0</v>
          </cell>
          <cell r="EA82" t="str">
            <v>0</v>
          </cell>
          <cell r="EB82" t="str">
            <v>0</v>
          </cell>
          <cell r="EC82" t="str">
            <v>0</v>
          </cell>
          <cell r="ED82" t="str">
            <v>0</v>
          </cell>
          <cell r="EE82" t="str">
            <v>0</v>
          </cell>
          <cell r="EF82" t="str">
            <v>0</v>
          </cell>
          <cell r="EG82" t="str">
            <v>0</v>
          </cell>
          <cell r="EH82" t="str">
            <v>0</v>
          </cell>
          <cell r="EI82" t="str">
            <v>0</v>
          </cell>
          <cell r="EJ82" t="str">
            <v>0</v>
          </cell>
          <cell r="EL82">
            <v>250187</v>
          </cell>
          <cell r="EM82">
            <v>11662</v>
          </cell>
          <cell r="EN82">
            <v>37886</v>
          </cell>
          <cell r="EO82">
            <v>38721</v>
          </cell>
          <cell r="EP82">
            <v>55545</v>
          </cell>
          <cell r="EQ82">
            <v>27012</v>
          </cell>
          <cell r="ER82">
            <v>25561</v>
          </cell>
          <cell r="ES82">
            <v>13921</v>
          </cell>
          <cell r="ET82">
            <v>10017</v>
          </cell>
          <cell r="EU82">
            <v>7792</v>
          </cell>
          <cell r="EV82">
            <v>7416</v>
          </cell>
          <cell r="EW82">
            <v>7530</v>
          </cell>
          <cell r="EX82">
            <v>7124</v>
          </cell>
          <cell r="EZ82" t="str">
            <v>0</v>
          </cell>
          <cell r="FA82" t="str">
            <v>0</v>
          </cell>
          <cell r="FB82" t="str">
            <v>0</v>
          </cell>
          <cell r="FC82" t="str">
            <v>0</v>
          </cell>
          <cell r="FD82" t="str">
            <v>0</v>
          </cell>
          <cell r="FE82" t="str">
            <v>0</v>
          </cell>
          <cell r="FF82" t="str">
            <v>0</v>
          </cell>
          <cell r="FG82" t="str">
            <v>0</v>
          </cell>
          <cell r="FH82" t="str">
            <v>0</v>
          </cell>
          <cell r="FI82" t="str">
            <v>0</v>
          </cell>
          <cell r="FJ82" t="str">
            <v>0</v>
          </cell>
          <cell r="FK82" t="str">
            <v>0</v>
          </cell>
          <cell r="FL82" t="str">
            <v>0</v>
          </cell>
          <cell r="FN82" t="str">
            <v>0</v>
          </cell>
          <cell r="FO82" t="str">
            <v>0</v>
          </cell>
          <cell r="FP82" t="str">
            <v>0</v>
          </cell>
          <cell r="FQ82" t="str">
            <v>0</v>
          </cell>
          <cell r="FR82" t="str">
            <v>0</v>
          </cell>
          <cell r="FS82" t="str">
            <v>0</v>
          </cell>
          <cell r="FT82" t="str">
            <v>0</v>
          </cell>
          <cell r="FU82" t="str">
            <v>0</v>
          </cell>
          <cell r="FV82" t="str">
            <v>0</v>
          </cell>
          <cell r="FW82" t="str">
            <v>0</v>
          </cell>
          <cell r="FX82" t="str">
            <v>0</v>
          </cell>
          <cell r="FY82" t="str">
            <v>0</v>
          </cell>
          <cell r="FZ82" t="str">
            <v>0</v>
          </cell>
          <cell r="GB82">
            <v>250187</v>
          </cell>
          <cell r="GC82">
            <v>11662</v>
          </cell>
          <cell r="GD82">
            <v>37886</v>
          </cell>
          <cell r="GE82">
            <v>38721</v>
          </cell>
          <cell r="GF82">
            <v>55545</v>
          </cell>
          <cell r="GG82">
            <v>27012</v>
          </cell>
          <cell r="GH82">
            <v>25561</v>
          </cell>
          <cell r="GI82">
            <v>13921</v>
          </cell>
          <cell r="GJ82">
            <v>10017</v>
          </cell>
          <cell r="GK82">
            <v>7792</v>
          </cell>
          <cell r="GL82">
            <v>7416</v>
          </cell>
          <cell r="GM82">
            <v>7530</v>
          </cell>
          <cell r="GN82">
            <v>7124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>
            <v>228480</v>
          </cell>
          <cell r="Q83">
            <v>19040</v>
          </cell>
          <cell r="R83">
            <v>19040</v>
          </cell>
          <cell r="S83">
            <v>19040</v>
          </cell>
          <cell r="T83">
            <v>19040</v>
          </cell>
          <cell r="U83">
            <v>19040</v>
          </cell>
          <cell r="V83">
            <v>19040</v>
          </cell>
          <cell r="W83">
            <v>19040</v>
          </cell>
          <cell r="X83">
            <v>19040</v>
          </cell>
          <cell r="Y83">
            <v>19040</v>
          </cell>
          <cell r="Z83">
            <v>19040</v>
          </cell>
          <cell r="AA83">
            <v>19040</v>
          </cell>
          <cell r="AB83">
            <v>19040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>
            <v>228480</v>
          </cell>
          <cell r="DK83">
            <v>19040</v>
          </cell>
          <cell r="DL83">
            <v>19040</v>
          </cell>
          <cell r="DM83">
            <v>19040</v>
          </cell>
          <cell r="DN83">
            <v>19040</v>
          </cell>
          <cell r="DO83">
            <v>19040</v>
          </cell>
          <cell r="DP83">
            <v>19040</v>
          </cell>
          <cell r="DQ83">
            <v>19040</v>
          </cell>
          <cell r="DR83">
            <v>19040</v>
          </cell>
          <cell r="DS83">
            <v>19040</v>
          </cell>
          <cell r="DT83">
            <v>19040</v>
          </cell>
          <cell r="DU83">
            <v>19040</v>
          </cell>
          <cell r="DV83">
            <v>19040</v>
          </cell>
          <cell r="DX83" t="str">
            <v>0</v>
          </cell>
          <cell r="DY83" t="str">
            <v>0</v>
          </cell>
          <cell r="DZ83" t="str">
            <v>0</v>
          </cell>
          <cell r="EA83" t="str">
            <v>0</v>
          </cell>
          <cell r="EB83" t="str">
            <v>0</v>
          </cell>
          <cell r="EC83" t="str">
            <v>0</v>
          </cell>
          <cell r="ED83" t="str">
            <v>0</v>
          </cell>
          <cell r="EE83" t="str">
            <v>0</v>
          </cell>
          <cell r="EF83" t="str">
            <v>0</v>
          </cell>
          <cell r="EG83" t="str">
            <v>0</v>
          </cell>
          <cell r="EH83" t="str">
            <v>0</v>
          </cell>
          <cell r="EI83" t="str">
            <v>0</v>
          </cell>
          <cell r="EJ83" t="str">
            <v>0</v>
          </cell>
          <cell r="EL83" t="str">
            <v>0</v>
          </cell>
          <cell r="EM83" t="str">
            <v>0</v>
          </cell>
          <cell r="EN83" t="str">
            <v>0</v>
          </cell>
          <cell r="EO83" t="str">
            <v>0</v>
          </cell>
          <cell r="EP83" t="str">
            <v>0</v>
          </cell>
          <cell r="EQ83" t="str">
            <v>0</v>
          </cell>
          <cell r="ER83" t="str">
            <v>0</v>
          </cell>
          <cell r="ES83" t="str">
            <v>0</v>
          </cell>
          <cell r="ET83" t="str">
            <v>0</v>
          </cell>
          <cell r="EU83" t="str">
            <v>0</v>
          </cell>
          <cell r="EV83" t="str">
            <v>0</v>
          </cell>
          <cell r="EW83" t="str">
            <v>0</v>
          </cell>
          <cell r="EX83" t="str">
            <v>0</v>
          </cell>
          <cell r="EZ83" t="str">
            <v>0</v>
          </cell>
          <cell r="FA83" t="str">
            <v>0</v>
          </cell>
          <cell r="FB83" t="str">
            <v>0</v>
          </cell>
          <cell r="FC83" t="str">
            <v>0</v>
          </cell>
          <cell r="FD83" t="str">
            <v>0</v>
          </cell>
          <cell r="FE83" t="str">
            <v>0</v>
          </cell>
          <cell r="FF83" t="str">
            <v>0</v>
          </cell>
          <cell r="FG83" t="str">
            <v>0</v>
          </cell>
          <cell r="FH83" t="str">
            <v>0</v>
          </cell>
          <cell r="FI83" t="str">
            <v>0</v>
          </cell>
          <cell r="FJ83" t="str">
            <v>0</v>
          </cell>
          <cell r="FK83" t="str">
            <v>0</v>
          </cell>
          <cell r="FL83" t="str">
            <v>0</v>
          </cell>
          <cell r="FN83" t="str">
            <v>0</v>
          </cell>
          <cell r="FO83" t="str">
            <v>0</v>
          </cell>
          <cell r="FP83" t="str">
            <v>0</v>
          </cell>
          <cell r="FQ83" t="str">
            <v>0</v>
          </cell>
          <cell r="FR83" t="str">
            <v>0</v>
          </cell>
          <cell r="FS83" t="str">
            <v>0</v>
          </cell>
          <cell r="FT83" t="str">
            <v>0</v>
          </cell>
          <cell r="FU83" t="str">
            <v>0</v>
          </cell>
          <cell r="FV83" t="str">
            <v>0</v>
          </cell>
          <cell r="FW83" t="str">
            <v>0</v>
          </cell>
          <cell r="FX83" t="str">
            <v>0</v>
          </cell>
          <cell r="FY83" t="str">
            <v>0</v>
          </cell>
          <cell r="FZ83" t="str">
            <v>0</v>
          </cell>
          <cell r="GB83" t="str">
            <v>0</v>
          </cell>
          <cell r="GC83" t="str">
            <v>0</v>
          </cell>
          <cell r="GD83" t="str">
            <v>0</v>
          </cell>
          <cell r="GE83" t="str">
            <v>0</v>
          </cell>
          <cell r="GF83" t="str">
            <v>0</v>
          </cell>
          <cell r="GG83" t="str">
            <v>0</v>
          </cell>
          <cell r="GH83" t="str">
            <v>0</v>
          </cell>
          <cell r="GI83" t="str">
            <v>0</v>
          </cell>
          <cell r="GJ83" t="str">
            <v>0</v>
          </cell>
          <cell r="GK83" t="str">
            <v>0</v>
          </cell>
          <cell r="GL83" t="str">
            <v>0</v>
          </cell>
          <cell r="GM83" t="str">
            <v>0</v>
          </cell>
          <cell r="GN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  <cell r="DX84" t="str">
            <v>0</v>
          </cell>
          <cell r="DY84" t="str">
            <v>0</v>
          </cell>
          <cell r="DZ84" t="str">
            <v>0</v>
          </cell>
          <cell r="EA84" t="str">
            <v>0</v>
          </cell>
          <cell r="EB84" t="str">
            <v>0</v>
          </cell>
          <cell r="EC84" t="str">
            <v>0</v>
          </cell>
          <cell r="ED84" t="str">
            <v>0</v>
          </cell>
          <cell r="EE84" t="str">
            <v>0</v>
          </cell>
          <cell r="EF84" t="str">
            <v>0</v>
          </cell>
          <cell r="EG84" t="str">
            <v>0</v>
          </cell>
          <cell r="EH84" t="str">
            <v>0</v>
          </cell>
          <cell r="EI84" t="str">
            <v>0</v>
          </cell>
          <cell r="EJ84" t="str">
            <v>0</v>
          </cell>
          <cell r="EL84" t="str">
            <v>0</v>
          </cell>
          <cell r="EM84" t="str">
            <v>0</v>
          </cell>
          <cell r="EN84" t="str">
            <v>0</v>
          </cell>
          <cell r="EO84" t="str">
            <v>0</v>
          </cell>
          <cell r="EP84" t="str">
            <v>0</v>
          </cell>
          <cell r="EQ84" t="str">
            <v>0</v>
          </cell>
          <cell r="ER84" t="str">
            <v>0</v>
          </cell>
          <cell r="ES84" t="str">
            <v>0</v>
          </cell>
          <cell r="ET84" t="str">
            <v>0</v>
          </cell>
          <cell r="EU84" t="str">
            <v>0</v>
          </cell>
          <cell r="EV84" t="str">
            <v>0</v>
          </cell>
          <cell r="EW84" t="str">
            <v>0</v>
          </cell>
          <cell r="EX84" t="str">
            <v>0</v>
          </cell>
          <cell r="EZ84" t="str">
            <v>0</v>
          </cell>
          <cell r="FA84" t="str">
            <v>0</v>
          </cell>
          <cell r="FB84" t="str">
            <v>0</v>
          </cell>
          <cell r="FC84" t="str">
            <v>0</v>
          </cell>
          <cell r="FD84" t="str">
            <v>0</v>
          </cell>
          <cell r="FE84" t="str">
            <v>0</v>
          </cell>
          <cell r="FF84" t="str">
            <v>0</v>
          </cell>
          <cell r="FG84" t="str">
            <v>0</v>
          </cell>
          <cell r="FH84" t="str">
            <v>0</v>
          </cell>
          <cell r="FI84" t="str">
            <v>0</v>
          </cell>
          <cell r="FJ84" t="str">
            <v>0</v>
          </cell>
          <cell r="FK84" t="str">
            <v>0</v>
          </cell>
          <cell r="FL84" t="str">
            <v>0</v>
          </cell>
          <cell r="FN84" t="str">
            <v>0</v>
          </cell>
          <cell r="FO84" t="str">
            <v>0</v>
          </cell>
          <cell r="FP84" t="str">
            <v>0</v>
          </cell>
          <cell r="FQ84" t="str">
            <v>0</v>
          </cell>
          <cell r="FR84" t="str">
            <v>0</v>
          </cell>
          <cell r="FS84" t="str">
            <v>0</v>
          </cell>
          <cell r="FT84" t="str">
            <v>0</v>
          </cell>
          <cell r="FU84" t="str">
            <v>0</v>
          </cell>
          <cell r="FV84" t="str">
            <v>0</v>
          </cell>
          <cell r="FW84" t="str">
            <v>0</v>
          </cell>
          <cell r="FX84" t="str">
            <v>0</v>
          </cell>
          <cell r="FY84" t="str">
            <v>0</v>
          </cell>
          <cell r="FZ84" t="str">
            <v>0</v>
          </cell>
          <cell r="GB84" t="str">
            <v>0</v>
          </cell>
          <cell r="GC84" t="str">
            <v>0</v>
          </cell>
          <cell r="GD84" t="str">
            <v>0</v>
          </cell>
          <cell r="GE84" t="str">
            <v>0</v>
          </cell>
          <cell r="GF84" t="str">
            <v>0</v>
          </cell>
          <cell r="GG84" t="str">
            <v>0</v>
          </cell>
          <cell r="GH84" t="str">
            <v>0</v>
          </cell>
          <cell r="GI84" t="str">
            <v>0</v>
          </cell>
          <cell r="GJ84" t="str">
            <v>0</v>
          </cell>
          <cell r="GK84" t="str">
            <v>0</v>
          </cell>
          <cell r="GL84" t="str">
            <v>0</v>
          </cell>
          <cell r="GM84" t="str">
            <v>0</v>
          </cell>
          <cell r="GN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  <cell r="DX85" t="str">
            <v>0</v>
          </cell>
          <cell r="DY85" t="str">
            <v>0</v>
          </cell>
          <cell r="DZ85" t="str">
            <v>0</v>
          </cell>
          <cell r="EA85" t="str">
            <v>0</v>
          </cell>
          <cell r="EB85" t="str">
            <v>0</v>
          </cell>
          <cell r="EC85" t="str">
            <v>0</v>
          </cell>
          <cell r="ED85" t="str">
            <v>0</v>
          </cell>
          <cell r="EE85" t="str">
            <v>0</v>
          </cell>
          <cell r="EF85" t="str">
            <v>0</v>
          </cell>
          <cell r="EG85" t="str">
            <v>0</v>
          </cell>
          <cell r="EH85" t="str">
            <v>0</v>
          </cell>
          <cell r="EI85" t="str">
            <v>0</v>
          </cell>
          <cell r="EJ85" t="str">
            <v>0</v>
          </cell>
          <cell r="EL85" t="str">
            <v>0</v>
          </cell>
          <cell r="EM85" t="str">
            <v>0</v>
          </cell>
          <cell r="EN85" t="str">
            <v>0</v>
          </cell>
          <cell r="EO85" t="str">
            <v>0</v>
          </cell>
          <cell r="EP85" t="str">
            <v>0</v>
          </cell>
          <cell r="EQ85" t="str">
            <v>0</v>
          </cell>
          <cell r="ER85" t="str">
            <v>0</v>
          </cell>
          <cell r="ES85" t="str">
            <v>0</v>
          </cell>
          <cell r="ET85" t="str">
            <v>0</v>
          </cell>
          <cell r="EU85" t="str">
            <v>0</v>
          </cell>
          <cell r="EV85" t="str">
            <v>0</v>
          </cell>
          <cell r="EW85" t="str">
            <v>0</v>
          </cell>
          <cell r="EX85" t="str">
            <v>0</v>
          </cell>
          <cell r="EZ85" t="str">
            <v>0</v>
          </cell>
          <cell r="FA85" t="str">
            <v>0</v>
          </cell>
          <cell r="FB85" t="str">
            <v>0</v>
          </cell>
          <cell r="FC85" t="str">
            <v>0</v>
          </cell>
          <cell r="FD85" t="str">
            <v>0</v>
          </cell>
          <cell r="FE85" t="str">
            <v>0</v>
          </cell>
          <cell r="FF85" t="str">
            <v>0</v>
          </cell>
          <cell r="FG85" t="str">
            <v>0</v>
          </cell>
          <cell r="FH85" t="str">
            <v>0</v>
          </cell>
          <cell r="FI85" t="str">
            <v>0</v>
          </cell>
          <cell r="FJ85" t="str">
            <v>0</v>
          </cell>
          <cell r="FK85" t="str">
            <v>0</v>
          </cell>
          <cell r="FL85" t="str">
            <v>0</v>
          </cell>
          <cell r="FN85" t="str">
            <v>0</v>
          </cell>
          <cell r="FO85" t="str">
            <v>0</v>
          </cell>
          <cell r="FP85" t="str">
            <v>0</v>
          </cell>
          <cell r="FQ85" t="str">
            <v>0</v>
          </cell>
          <cell r="FR85" t="str">
            <v>0</v>
          </cell>
          <cell r="FS85" t="str">
            <v>0</v>
          </cell>
          <cell r="FT85" t="str">
            <v>0</v>
          </cell>
          <cell r="FU85" t="str">
            <v>0</v>
          </cell>
          <cell r="FV85" t="str">
            <v>0</v>
          </cell>
          <cell r="FW85" t="str">
            <v>0</v>
          </cell>
          <cell r="FX85" t="str">
            <v>0</v>
          </cell>
          <cell r="FY85" t="str">
            <v>0</v>
          </cell>
          <cell r="FZ85" t="str">
            <v>0</v>
          </cell>
          <cell r="GB85" t="str">
            <v>0</v>
          </cell>
          <cell r="GC85" t="str">
            <v>0</v>
          </cell>
          <cell r="GD85" t="str">
            <v>0</v>
          </cell>
          <cell r="GE85" t="str">
            <v>0</v>
          </cell>
          <cell r="GF85" t="str">
            <v>0</v>
          </cell>
          <cell r="GG85" t="str">
            <v>0</v>
          </cell>
          <cell r="GH85" t="str">
            <v>0</v>
          </cell>
          <cell r="GI85" t="str">
            <v>0</v>
          </cell>
          <cell r="GJ85" t="str">
            <v>0</v>
          </cell>
          <cell r="GK85" t="str">
            <v>0</v>
          </cell>
          <cell r="GL85" t="str">
            <v>0</v>
          </cell>
          <cell r="GM85" t="str">
            <v>0</v>
          </cell>
          <cell r="GN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  <cell r="DX86" t="str">
            <v>0</v>
          </cell>
          <cell r="DY86" t="str">
            <v>0</v>
          </cell>
          <cell r="DZ86" t="str">
            <v>0</v>
          </cell>
          <cell r="EA86" t="str">
            <v>0</v>
          </cell>
          <cell r="EB86" t="str">
            <v>0</v>
          </cell>
          <cell r="EC86" t="str">
            <v>0</v>
          </cell>
          <cell r="ED86" t="str">
            <v>0</v>
          </cell>
          <cell r="EE86" t="str">
            <v>0</v>
          </cell>
          <cell r="EF86" t="str">
            <v>0</v>
          </cell>
          <cell r="EG86" t="str">
            <v>0</v>
          </cell>
          <cell r="EH86" t="str">
            <v>0</v>
          </cell>
          <cell r="EI86" t="str">
            <v>0</v>
          </cell>
          <cell r="EJ86" t="str">
            <v>0</v>
          </cell>
          <cell r="EL86" t="str">
            <v>0</v>
          </cell>
          <cell r="EM86" t="str">
            <v>0</v>
          </cell>
          <cell r="EN86" t="str">
            <v>0</v>
          </cell>
          <cell r="EO86" t="str">
            <v>0</v>
          </cell>
          <cell r="EP86" t="str">
            <v>0</v>
          </cell>
          <cell r="EQ86" t="str">
            <v>0</v>
          </cell>
          <cell r="ER86" t="str">
            <v>0</v>
          </cell>
          <cell r="ES86" t="str">
            <v>0</v>
          </cell>
          <cell r="ET86" t="str">
            <v>0</v>
          </cell>
          <cell r="EU86" t="str">
            <v>0</v>
          </cell>
          <cell r="EV86" t="str">
            <v>0</v>
          </cell>
          <cell r="EW86" t="str">
            <v>0</v>
          </cell>
          <cell r="EX86" t="str">
            <v>0</v>
          </cell>
          <cell r="EZ86" t="str">
            <v>0</v>
          </cell>
          <cell r="FA86" t="str">
            <v>0</v>
          </cell>
          <cell r="FB86" t="str">
            <v>0</v>
          </cell>
          <cell r="FC86" t="str">
            <v>0</v>
          </cell>
          <cell r="FD86" t="str">
            <v>0</v>
          </cell>
          <cell r="FE86" t="str">
            <v>0</v>
          </cell>
          <cell r="FF86" t="str">
            <v>0</v>
          </cell>
          <cell r="FG86" t="str">
            <v>0</v>
          </cell>
          <cell r="FH86" t="str">
            <v>0</v>
          </cell>
          <cell r="FI86" t="str">
            <v>0</v>
          </cell>
          <cell r="FJ86" t="str">
            <v>0</v>
          </cell>
          <cell r="FK86" t="str">
            <v>0</v>
          </cell>
          <cell r="FL86" t="str">
            <v>0</v>
          </cell>
          <cell r="FN86" t="str">
            <v>0</v>
          </cell>
          <cell r="FO86" t="str">
            <v>0</v>
          </cell>
          <cell r="FP86" t="str">
            <v>0</v>
          </cell>
          <cell r="FQ86" t="str">
            <v>0</v>
          </cell>
          <cell r="FR86" t="str">
            <v>0</v>
          </cell>
          <cell r="FS86" t="str">
            <v>0</v>
          </cell>
          <cell r="FT86" t="str">
            <v>0</v>
          </cell>
          <cell r="FU86" t="str">
            <v>0</v>
          </cell>
          <cell r="FV86" t="str">
            <v>0</v>
          </cell>
          <cell r="FW86" t="str">
            <v>0</v>
          </cell>
          <cell r="FX86" t="str">
            <v>0</v>
          </cell>
          <cell r="FY86" t="str">
            <v>0</v>
          </cell>
          <cell r="FZ86" t="str">
            <v>0</v>
          </cell>
          <cell r="GB86" t="str">
            <v>0</v>
          </cell>
          <cell r="GC86" t="str">
            <v>0</v>
          </cell>
          <cell r="GD86" t="str">
            <v>0</v>
          </cell>
          <cell r="GE86" t="str">
            <v>0</v>
          </cell>
          <cell r="GF86" t="str">
            <v>0</v>
          </cell>
          <cell r="GG86" t="str">
            <v>0</v>
          </cell>
          <cell r="GH86" t="str">
            <v>0</v>
          </cell>
          <cell r="GI86" t="str">
            <v>0</v>
          </cell>
          <cell r="GJ86" t="str">
            <v>0</v>
          </cell>
          <cell r="GK86" t="str">
            <v>0</v>
          </cell>
          <cell r="GL86" t="str">
            <v>0</v>
          </cell>
          <cell r="GM86" t="str">
            <v>0</v>
          </cell>
          <cell r="GN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  <cell r="DX87" t="str">
            <v>0</v>
          </cell>
          <cell r="DY87" t="str">
            <v>0</v>
          </cell>
          <cell r="DZ87" t="str">
            <v>0</v>
          </cell>
          <cell r="EA87" t="str">
            <v>0</v>
          </cell>
          <cell r="EB87" t="str">
            <v>0</v>
          </cell>
          <cell r="EC87" t="str">
            <v>0</v>
          </cell>
          <cell r="ED87" t="str">
            <v>0</v>
          </cell>
          <cell r="EE87" t="str">
            <v>0</v>
          </cell>
          <cell r="EF87" t="str">
            <v>0</v>
          </cell>
          <cell r="EG87" t="str">
            <v>0</v>
          </cell>
          <cell r="EH87" t="str">
            <v>0</v>
          </cell>
          <cell r="EI87" t="str">
            <v>0</v>
          </cell>
          <cell r="EJ87" t="str">
            <v>0</v>
          </cell>
          <cell r="EL87" t="str">
            <v>0</v>
          </cell>
          <cell r="EM87" t="str">
            <v>0</v>
          </cell>
          <cell r="EN87" t="str">
            <v>0</v>
          </cell>
          <cell r="EO87" t="str">
            <v>0</v>
          </cell>
          <cell r="EP87" t="str">
            <v>0</v>
          </cell>
          <cell r="EQ87" t="str">
            <v>0</v>
          </cell>
          <cell r="ER87" t="str">
            <v>0</v>
          </cell>
          <cell r="ES87" t="str">
            <v>0</v>
          </cell>
          <cell r="ET87" t="str">
            <v>0</v>
          </cell>
          <cell r="EU87" t="str">
            <v>0</v>
          </cell>
          <cell r="EV87" t="str">
            <v>0</v>
          </cell>
          <cell r="EW87" t="str">
            <v>0</v>
          </cell>
          <cell r="EX87" t="str">
            <v>0</v>
          </cell>
          <cell r="EZ87" t="str">
            <v>0</v>
          </cell>
          <cell r="FA87" t="str">
            <v>0</v>
          </cell>
          <cell r="FB87" t="str">
            <v>0</v>
          </cell>
          <cell r="FC87" t="str">
            <v>0</v>
          </cell>
          <cell r="FD87" t="str">
            <v>0</v>
          </cell>
          <cell r="FE87" t="str">
            <v>0</v>
          </cell>
          <cell r="FF87" t="str">
            <v>0</v>
          </cell>
          <cell r="FG87" t="str">
            <v>0</v>
          </cell>
          <cell r="FH87" t="str">
            <v>0</v>
          </cell>
          <cell r="FI87" t="str">
            <v>0</v>
          </cell>
          <cell r="FJ87" t="str">
            <v>0</v>
          </cell>
          <cell r="FK87" t="str">
            <v>0</v>
          </cell>
          <cell r="FL87" t="str">
            <v>0</v>
          </cell>
          <cell r="FN87" t="str">
            <v>0</v>
          </cell>
          <cell r="FO87" t="str">
            <v>0</v>
          </cell>
          <cell r="FP87" t="str">
            <v>0</v>
          </cell>
          <cell r="FQ87" t="str">
            <v>0</v>
          </cell>
          <cell r="FR87" t="str">
            <v>0</v>
          </cell>
          <cell r="FS87" t="str">
            <v>0</v>
          </cell>
          <cell r="FT87" t="str">
            <v>0</v>
          </cell>
          <cell r="FU87" t="str">
            <v>0</v>
          </cell>
          <cell r="FV87" t="str">
            <v>0</v>
          </cell>
          <cell r="FW87" t="str">
            <v>0</v>
          </cell>
          <cell r="FX87" t="str">
            <v>0</v>
          </cell>
          <cell r="FY87" t="str">
            <v>0</v>
          </cell>
          <cell r="FZ87" t="str">
            <v>0</v>
          </cell>
          <cell r="GB87" t="str">
            <v>0</v>
          </cell>
          <cell r="GC87" t="str">
            <v>0</v>
          </cell>
          <cell r="GD87" t="str">
            <v>0</v>
          </cell>
          <cell r="GE87" t="str">
            <v>0</v>
          </cell>
          <cell r="GF87" t="str">
            <v>0</v>
          </cell>
          <cell r="GG87" t="str">
            <v>0</v>
          </cell>
          <cell r="GH87" t="str">
            <v>0</v>
          </cell>
          <cell r="GI87" t="str">
            <v>0</v>
          </cell>
          <cell r="GJ87" t="str">
            <v>0</v>
          </cell>
          <cell r="GK87" t="str">
            <v>0</v>
          </cell>
          <cell r="GL87" t="str">
            <v>0</v>
          </cell>
          <cell r="GM87" t="str">
            <v>0</v>
          </cell>
          <cell r="GN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  <cell r="DX88" t="str">
            <v>0</v>
          </cell>
          <cell r="DY88" t="str">
            <v>0</v>
          </cell>
          <cell r="DZ88" t="str">
            <v>0</v>
          </cell>
          <cell r="EA88" t="str">
            <v>0</v>
          </cell>
          <cell r="EB88" t="str">
            <v>0</v>
          </cell>
          <cell r="EC88" t="str">
            <v>0</v>
          </cell>
          <cell r="ED88" t="str">
            <v>0</v>
          </cell>
          <cell r="EE88" t="str">
            <v>0</v>
          </cell>
          <cell r="EF88" t="str">
            <v>0</v>
          </cell>
          <cell r="EG88" t="str">
            <v>0</v>
          </cell>
          <cell r="EH88" t="str">
            <v>0</v>
          </cell>
          <cell r="EI88" t="str">
            <v>0</v>
          </cell>
          <cell r="EJ88" t="str">
            <v>0</v>
          </cell>
          <cell r="EL88" t="str">
            <v>0</v>
          </cell>
          <cell r="EM88" t="str">
            <v>0</v>
          </cell>
          <cell r="EN88" t="str">
            <v>0</v>
          </cell>
          <cell r="EO88" t="str">
            <v>0</v>
          </cell>
          <cell r="EP88" t="str">
            <v>0</v>
          </cell>
          <cell r="EQ88" t="str">
            <v>0</v>
          </cell>
          <cell r="ER88" t="str">
            <v>0</v>
          </cell>
          <cell r="ES88" t="str">
            <v>0</v>
          </cell>
          <cell r="ET88" t="str">
            <v>0</v>
          </cell>
          <cell r="EU88" t="str">
            <v>0</v>
          </cell>
          <cell r="EV88" t="str">
            <v>0</v>
          </cell>
          <cell r="EW88" t="str">
            <v>0</v>
          </cell>
          <cell r="EX88" t="str">
            <v>0</v>
          </cell>
          <cell r="EZ88" t="str">
            <v>0</v>
          </cell>
          <cell r="FA88" t="str">
            <v>0</v>
          </cell>
          <cell r="FB88" t="str">
            <v>0</v>
          </cell>
          <cell r="FC88" t="str">
            <v>0</v>
          </cell>
          <cell r="FD88" t="str">
            <v>0</v>
          </cell>
          <cell r="FE88" t="str">
            <v>0</v>
          </cell>
          <cell r="FF88" t="str">
            <v>0</v>
          </cell>
          <cell r="FG88" t="str">
            <v>0</v>
          </cell>
          <cell r="FH88" t="str">
            <v>0</v>
          </cell>
          <cell r="FI88" t="str">
            <v>0</v>
          </cell>
          <cell r="FJ88" t="str">
            <v>0</v>
          </cell>
          <cell r="FK88" t="str">
            <v>0</v>
          </cell>
          <cell r="FL88" t="str">
            <v>0</v>
          </cell>
          <cell r="FN88" t="str">
            <v>0</v>
          </cell>
          <cell r="FO88" t="str">
            <v>0</v>
          </cell>
          <cell r="FP88" t="str">
            <v>0</v>
          </cell>
          <cell r="FQ88" t="str">
            <v>0</v>
          </cell>
          <cell r="FR88" t="str">
            <v>0</v>
          </cell>
          <cell r="FS88" t="str">
            <v>0</v>
          </cell>
          <cell r="FT88" t="str">
            <v>0</v>
          </cell>
          <cell r="FU88" t="str">
            <v>0</v>
          </cell>
          <cell r="FV88" t="str">
            <v>0</v>
          </cell>
          <cell r="FW88" t="str">
            <v>0</v>
          </cell>
          <cell r="FX88" t="str">
            <v>0</v>
          </cell>
          <cell r="FY88" t="str">
            <v>0</v>
          </cell>
          <cell r="FZ88" t="str">
            <v>0</v>
          </cell>
          <cell r="GB88" t="str">
            <v>0</v>
          </cell>
          <cell r="GC88" t="str">
            <v>0</v>
          </cell>
          <cell r="GD88" t="str">
            <v>0</v>
          </cell>
          <cell r="GE88" t="str">
            <v>0</v>
          </cell>
          <cell r="GF88" t="str">
            <v>0</v>
          </cell>
          <cell r="GG88" t="str">
            <v>0</v>
          </cell>
          <cell r="GH88" t="str">
            <v>0</v>
          </cell>
          <cell r="GI88" t="str">
            <v>0</v>
          </cell>
          <cell r="GJ88" t="str">
            <v>0</v>
          </cell>
          <cell r="GK88" t="str">
            <v>0</v>
          </cell>
          <cell r="GL88" t="str">
            <v>0</v>
          </cell>
          <cell r="GM88" t="str">
            <v>0</v>
          </cell>
          <cell r="GN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  <cell r="DX89" t="str">
            <v>0</v>
          </cell>
          <cell r="DY89" t="str">
            <v>0</v>
          </cell>
          <cell r="DZ89" t="str">
            <v>0</v>
          </cell>
          <cell r="EA89" t="str">
            <v>0</v>
          </cell>
          <cell r="EB89" t="str">
            <v>0</v>
          </cell>
          <cell r="EC89" t="str">
            <v>0</v>
          </cell>
          <cell r="ED89" t="str">
            <v>0</v>
          </cell>
          <cell r="EE89" t="str">
            <v>0</v>
          </cell>
          <cell r="EF89" t="str">
            <v>0</v>
          </cell>
          <cell r="EG89" t="str">
            <v>0</v>
          </cell>
          <cell r="EH89" t="str">
            <v>0</v>
          </cell>
          <cell r="EI89" t="str">
            <v>0</v>
          </cell>
          <cell r="EJ89" t="str">
            <v>0</v>
          </cell>
          <cell r="EL89" t="str">
            <v>0</v>
          </cell>
          <cell r="EM89" t="str">
            <v>0</v>
          </cell>
          <cell r="EN89" t="str">
            <v>0</v>
          </cell>
          <cell r="EO89" t="str">
            <v>0</v>
          </cell>
          <cell r="EP89" t="str">
            <v>0</v>
          </cell>
          <cell r="EQ89" t="str">
            <v>0</v>
          </cell>
          <cell r="ER89" t="str">
            <v>0</v>
          </cell>
          <cell r="ES89" t="str">
            <v>0</v>
          </cell>
          <cell r="ET89" t="str">
            <v>0</v>
          </cell>
          <cell r="EU89" t="str">
            <v>0</v>
          </cell>
          <cell r="EV89" t="str">
            <v>0</v>
          </cell>
          <cell r="EW89" t="str">
            <v>0</v>
          </cell>
          <cell r="EX89" t="str">
            <v>0</v>
          </cell>
          <cell r="EZ89" t="str">
            <v>0</v>
          </cell>
          <cell r="FA89" t="str">
            <v>0</v>
          </cell>
          <cell r="FB89" t="str">
            <v>0</v>
          </cell>
          <cell r="FC89" t="str">
            <v>0</v>
          </cell>
          <cell r="FD89" t="str">
            <v>0</v>
          </cell>
          <cell r="FE89" t="str">
            <v>0</v>
          </cell>
          <cell r="FF89" t="str">
            <v>0</v>
          </cell>
          <cell r="FG89" t="str">
            <v>0</v>
          </cell>
          <cell r="FH89" t="str">
            <v>0</v>
          </cell>
          <cell r="FI89" t="str">
            <v>0</v>
          </cell>
          <cell r="FJ89" t="str">
            <v>0</v>
          </cell>
          <cell r="FK89" t="str">
            <v>0</v>
          </cell>
          <cell r="FL89" t="str">
            <v>0</v>
          </cell>
          <cell r="FN89" t="str">
            <v>0</v>
          </cell>
          <cell r="FO89" t="str">
            <v>0</v>
          </cell>
          <cell r="FP89" t="str">
            <v>0</v>
          </cell>
          <cell r="FQ89" t="str">
            <v>0</v>
          </cell>
          <cell r="FR89" t="str">
            <v>0</v>
          </cell>
          <cell r="FS89" t="str">
            <v>0</v>
          </cell>
          <cell r="FT89" t="str">
            <v>0</v>
          </cell>
          <cell r="FU89" t="str">
            <v>0</v>
          </cell>
          <cell r="FV89" t="str">
            <v>0</v>
          </cell>
          <cell r="FW89" t="str">
            <v>0</v>
          </cell>
          <cell r="FX89" t="str">
            <v>0</v>
          </cell>
          <cell r="FY89" t="str">
            <v>0</v>
          </cell>
          <cell r="FZ89" t="str">
            <v>0</v>
          </cell>
          <cell r="GB89" t="str">
            <v>0</v>
          </cell>
          <cell r="GC89" t="str">
            <v>0</v>
          </cell>
          <cell r="GD89" t="str">
            <v>0</v>
          </cell>
          <cell r="GE89" t="str">
            <v>0</v>
          </cell>
          <cell r="GF89" t="str">
            <v>0</v>
          </cell>
          <cell r="GG89" t="str">
            <v>0</v>
          </cell>
          <cell r="GH89" t="str">
            <v>0</v>
          </cell>
          <cell r="GI89" t="str">
            <v>0</v>
          </cell>
          <cell r="GJ89" t="str">
            <v>0</v>
          </cell>
          <cell r="GK89" t="str">
            <v>0</v>
          </cell>
          <cell r="GL89" t="str">
            <v>0</v>
          </cell>
          <cell r="GM89" t="str">
            <v>0</v>
          </cell>
          <cell r="GN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  <cell r="DX90" t="str">
            <v>0</v>
          </cell>
          <cell r="DY90" t="str">
            <v>0</v>
          </cell>
          <cell r="DZ90" t="str">
            <v>0</v>
          </cell>
          <cell r="EA90" t="str">
            <v>0</v>
          </cell>
          <cell r="EB90" t="str">
            <v>0</v>
          </cell>
          <cell r="EC90" t="str">
            <v>0</v>
          </cell>
          <cell r="ED90" t="str">
            <v>0</v>
          </cell>
          <cell r="EE90" t="str">
            <v>0</v>
          </cell>
          <cell r="EF90" t="str">
            <v>0</v>
          </cell>
          <cell r="EG90" t="str">
            <v>0</v>
          </cell>
          <cell r="EH90" t="str">
            <v>0</v>
          </cell>
          <cell r="EI90" t="str">
            <v>0</v>
          </cell>
          <cell r="EJ90" t="str">
            <v>0</v>
          </cell>
          <cell r="EL90" t="str">
            <v>0</v>
          </cell>
          <cell r="EM90" t="str">
            <v>0</v>
          </cell>
          <cell r="EN90" t="str">
            <v>0</v>
          </cell>
          <cell r="EO90" t="str">
            <v>0</v>
          </cell>
          <cell r="EP90" t="str">
            <v>0</v>
          </cell>
          <cell r="EQ90" t="str">
            <v>0</v>
          </cell>
          <cell r="ER90" t="str">
            <v>0</v>
          </cell>
          <cell r="ES90" t="str">
            <v>0</v>
          </cell>
          <cell r="ET90" t="str">
            <v>0</v>
          </cell>
          <cell r="EU90" t="str">
            <v>0</v>
          </cell>
          <cell r="EV90" t="str">
            <v>0</v>
          </cell>
          <cell r="EW90" t="str">
            <v>0</v>
          </cell>
          <cell r="EX90" t="str">
            <v>0</v>
          </cell>
          <cell r="EZ90" t="str">
            <v>0</v>
          </cell>
          <cell r="FA90" t="str">
            <v>0</v>
          </cell>
          <cell r="FB90" t="str">
            <v>0</v>
          </cell>
          <cell r="FC90" t="str">
            <v>0</v>
          </cell>
          <cell r="FD90" t="str">
            <v>0</v>
          </cell>
          <cell r="FE90" t="str">
            <v>0</v>
          </cell>
          <cell r="FF90" t="str">
            <v>0</v>
          </cell>
          <cell r="FG90" t="str">
            <v>0</v>
          </cell>
          <cell r="FH90" t="str">
            <v>0</v>
          </cell>
          <cell r="FI90" t="str">
            <v>0</v>
          </cell>
          <cell r="FJ90" t="str">
            <v>0</v>
          </cell>
          <cell r="FK90" t="str">
            <v>0</v>
          </cell>
          <cell r="FL90" t="str">
            <v>0</v>
          </cell>
          <cell r="FN90" t="str">
            <v>0</v>
          </cell>
          <cell r="FO90" t="str">
            <v>0</v>
          </cell>
          <cell r="FP90" t="str">
            <v>0</v>
          </cell>
          <cell r="FQ90" t="str">
            <v>0</v>
          </cell>
          <cell r="FR90" t="str">
            <v>0</v>
          </cell>
          <cell r="FS90" t="str">
            <v>0</v>
          </cell>
          <cell r="FT90" t="str">
            <v>0</v>
          </cell>
          <cell r="FU90" t="str">
            <v>0</v>
          </cell>
          <cell r="FV90" t="str">
            <v>0</v>
          </cell>
          <cell r="FW90" t="str">
            <v>0</v>
          </cell>
          <cell r="FX90" t="str">
            <v>0</v>
          </cell>
          <cell r="FY90" t="str">
            <v>0</v>
          </cell>
          <cell r="FZ90" t="str">
            <v>0</v>
          </cell>
          <cell r="GB90" t="str">
            <v>0</v>
          </cell>
          <cell r="GC90" t="str">
            <v>0</v>
          </cell>
          <cell r="GD90" t="str">
            <v>0</v>
          </cell>
          <cell r="GE90" t="str">
            <v>0</v>
          </cell>
          <cell r="GF90" t="str">
            <v>0</v>
          </cell>
          <cell r="GG90" t="str">
            <v>0</v>
          </cell>
          <cell r="GH90" t="str">
            <v>0</v>
          </cell>
          <cell r="GI90" t="str">
            <v>0</v>
          </cell>
          <cell r="GJ90" t="str">
            <v>0</v>
          </cell>
          <cell r="GK90" t="str">
            <v>0</v>
          </cell>
          <cell r="GL90" t="str">
            <v>0</v>
          </cell>
          <cell r="GM90" t="str">
            <v>0</v>
          </cell>
          <cell r="GN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  <cell r="DX91" t="str">
            <v>0</v>
          </cell>
          <cell r="DY91" t="str">
            <v>0</v>
          </cell>
          <cell r="DZ91" t="str">
            <v>0</v>
          </cell>
          <cell r="EA91" t="str">
            <v>0</v>
          </cell>
          <cell r="EB91" t="str">
            <v>0</v>
          </cell>
          <cell r="EC91" t="str">
            <v>0</v>
          </cell>
          <cell r="ED91" t="str">
            <v>0</v>
          </cell>
          <cell r="EE91" t="str">
            <v>0</v>
          </cell>
          <cell r="EF91" t="str">
            <v>0</v>
          </cell>
          <cell r="EG91" t="str">
            <v>0</v>
          </cell>
          <cell r="EH91" t="str">
            <v>0</v>
          </cell>
          <cell r="EI91" t="str">
            <v>0</v>
          </cell>
          <cell r="EJ91" t="str">
            <v>0</v>
          </cell>
          <cell r="EL91" t="str">
            <v>0</v>
          </cell>
          <cell r="EM91" t="str">
            <v>0</v>
          </cell>
          <cell r="EN91" t="str">
            <v>0</v>
          </cell>
          <cell r="EO91" t="str">
            <v>0</v>
          </cell>
          <cell r="EP91" t="str">
            <v>0</v>
          </cell>
          <cell r="EQ91" t="str">
            <v>0</v>
          </cell>
          <cell r="ER91" t="str">
            <v>0</v>
          </cell>
          <cell r="ES91" t="str">
            <v>0</v>
          </cell>
          <cell r="ET91" t="str">
            <v>0</v>
          </cell>
          <cell r="EU91" t="str">
            <v>0</v>
          </cell>
          <cell r="EV91" t="str">
            <v>0</v>
          </cell>
          <cell r="EW91" t="str">
            <v>0</v>
          </cell>
          <cell r="EX91" t="str">
            <v>0</v>
          </cell>
          <cell r="EZ91" t="str">
            <v>0</v>
          </cell>
          <cell r="FA91" t="str">
            <v>0</v>
          </cell>
          <cell r="FB91" t="str">
            <v>0</v>
          </cell>
          <cell r="FC91" t="str">
            <v>0</v>
          </cell>
          <cell r="FD91" t="str">
            <v>0</v>
          </cell>
          <cell r="FE91" t="str">
            <v>0</v>
          </cell>
          <cell r="FF91" t="str">
            <v>0</v>
          </cell>
          <cell r="FG91" t="str">
            <v>0</v>
          </cell>
          <cell r="FH91" t="str">
            <v>0</v>
          </cell>
          <cell r="FI91" t="str">
            <v>0</v>
          </cell>
          <cell r="FJ91" t="str">
            <v>0</v>
          </cell>
          <cell r="FK91" t="str">
            <v>0</v>
          </cell>
          <cell r="FL91" t="str">
            <v>0</v>
          </cell>
          <cell r="FN91" t="str">
            <v>0</v>
          </cell>
          <cell r="FO91" t="str">
            <v>0</v>
          </cell>
          <cell r="FP91" t="str">
            <v>0</v>
          </cell>
          <cell r="FQ91" t="str">
            <v>0</v>
          </cell>
          <cell r="FR91" t="str">
            <v>0</v>
          </cell>
          <cell r="FS91" t="str">
            <v>0</v>
          </cell>
          <cell r="FT91" t="str">
            <v>0</v>
          </cell>
          <cell r="FU91" t="str">
            <v>0</v>
          </cell>
          <cell r="FV91" t="str">
            <v>0</v>
          </cell>
          <cell r="FW91" t="str">
            <v>0</v>
          </cell>
          <cell r="FX91" t="str">
            <v>0</v>
          </cell>
          <cell r="FY91" t="str">
            <v>0</v>
          </cell>
          <cell r="FZ91" t="str">
            <v>0</v>
          </cell>
          <cell r="GB91" t="str">
            <v>0</v>
          </cell>
          <cell r="GC91" t="str">
            <v>0</v>
          </cell>
          <cell r="GD91" t="str">
            <v>0</v>
          </cell>
          <cell r="GE91" t="str">
            <v>0</v>
          </cell>
          <cell r="GF91" t="str">
            <v>0</v>
          </cell>
          <cell r="GG91" t="str">
            <v>0</v>
          </cell>
          <cell r="GH91" t="str">
            <v>0</v>
          </cell>
          <cell r="GI91" t="str">
            <v>0</v>
          </cell>
          <cell r="GJ91" t="str">
            <v>0</v>
          </cell>
          <cell r="GK91" t="str">
            <v>0</v>
          </cell>
          <cell r="GL91" t="str">
            <v>0</v>
          </cell>
          <cell r="GM91" t="str">
            <v>0</v>
          </cell>
          <cell r="GN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  <cell r="DX92" t="str">
            <v>0</v>
          </cell>
          <cell r="DY92" t="str">
            <v>0</v>
          </cell>
          <cell r="DZ92" t="str">
            <v>0</v>
          </cell>
          <cell r="EA92" t="str">
            <v>0</v>
          </cell>
          <cell r="EB92" t="str">
            <v>0</v>
          </cell>
          <cell r="EC92" t="str">
            <v>0</v>
          </cell>
          <cell r="ED92" t="str">
            <v>0</v>
          </cell>
          <cell r="EE92" t="str">
            <v>0</v>
          </cell>
          <cell r="EF92" t="str">
            <v>0</v>
          </cell>
          <cell r="EG92" t="str">
            <v>0</v>
          </cell>
          <cell r="EH92" t="str">
            <v>0</v>
          </cell>
          <cell r="EI92" t="str">
            <v>0</v>
          </cell>
          <cell r="EJ92" t="str">
            <v>0</v>
          </cell>
          <cell r="EL92" t="str">
            <v>0</v>
          </cell>
          <cell r="EM92" t="str">
            <v>0</v>
          </cell>
          <cell r="EN92" t="str">
            <v>0</v>
          </cell>
          <cell r="EO92" t="str">
            <v>0</v>
          </cell>
          <cell r="EP92" t="str">
            <v>0</v>
          </cell>
          <cell r="EQ92" t="str">
            <v>0</v>
          </cell>
          <cell r="ER92" t="str">
            <v>0</v>
          </cell>
          <cell r="ES92" t="str">
            <v>0</v>
          </cell>
          <cell r="ET92" t="str">
            <v>0</v>
          </cell>
          <cell r="EU92" t="str">
            <v>0</v>
          </cell>
          <cell r="EV92" t="str">
            <v>0</v>
          </cell>
          <cell r="EW92" t="str">
            <v>0</v>
          </cell>
          <cell r="EX92" t="str">
            <v>0</v>
          </cell>
          <cell r="EZ92" t="str">
            <v>0</v>
          </cell>
          <cell r="FA92" t="str">
            <v>0</v>
          </cell>
          <cell r="FB92" t="str">
            <v>0</v>
          </cell>
          <cell r="FC92" t="str">
            <v>0</v>
          </cell>
          <cell r="FD92" t="str">
            <v>0</v>
          </cell>
          <cell r="FE92" t="str">
            <v>0</v>
          </cell>
          <cell r="FF92" t="str">
            <v>0</v>
          </cell>
          <cell r="FG92" t="str">
            <v>0</v>
          </cell>
          <cell r="FH92" t="str">
            <v>0</v>
          </cell>
          <cell r="FI92" t="str">
            <v>0</v>
          </cell>
          <cell r="FJ92" t="str">
            <v>0</v>
          </cell>
          <cell r="FK92" t="str">
            <v>0</v>
          </cell>
          <cell r="FL92" t="str">
            <v>0</v>
          </cell>
          <cell r="FN92" t="str">
            <v>0</v>
          </cell>
          <cell r="FO92" t="str">
            <v>0</v>
          </cell>
          <cell r="FP92" t="str">
            <v>0</v>
          </cell>
          <cell r="FQ92" t="str">
            <v>0</v>
          </cell>
          <cell r="FR92" t="str">
            <v>0</v>
          </cell>
          <cell r="FS92" t="str">
            <v>0</v>
          </cell>
          <cell r="FT92" t="str">
            <v>0</v>
          </cell>
          <cell r="FU92" t="str">
            <v>0</v>
          </cell>
          <cell r="FV92" t="str">
            <v>0</v>
          </cell>
          <cell r="FW92" t="str">
            <v>0</v>
          </cell>
          <cell r="FX92" t="str">
            <v>0</v>
          </cell>
          <cell r="FY92" t="str">
            <v>0</v>
          </cell>
          <cell r="FZ92" t="str">
            <v>0</v>
          </cell>
          <cell r="GB92" t="str">
            <v>0</v>
          </cell>
          <cell r="GC92" t="str">
            <v>0</v>
          </cell>
          <cell r="GD92" t="str">
            <v>0</v>
          </cell>
          <cell r="GE92" t="str">
            <v>0</v>
          </cell>
          <cell r="GF92" t="str">
            <v>0</v>
          </cell>
          <cell r="GG92" t="str">
            <v>0</v>
          </cell>
          <cell r="GH92" t="str">
            <v>0</v>
          </cell>
          <cell r="GI92" t="str">
            <v>0</v>
          </cell>
          <cell r="GJ92" t="str">
            <v>0</v>
          </cell>
          <cell r="GK92" t="str">
            <v>0</v>
          </cell>
          <cell r="GL92" t="str">
            <v>0</v>
          </cell>
          <cell r="GM92" t="str">
            <v>0</v>
          </cell>
          <cell r="GN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  <cell r="DX93" t="str">
            <v>0</v>
          </cell>
          <cell r="DY93" t="str">
            <v>0</v>
          </cell>
          <cell r="DZ93" t="str">
            <v>0</v>
          </cell>
          <cell r="EA93" t="str">
            <v>0</v>
          </cell>
          <cell r="EB93" t="str">
            <v>0</v>
          </cell>
          <cell r="EC93" t="str">
            <v>0</v>
          </cell>
          <cell r="ED93" t="str">
            <v>0</v>
          </cell>
          <cell r="EE93" t="str">
            <v>0</v>
          </cell>
          <cell r="EF93" t="str">
            <v>0</v>
          </cell>
          <cell r="EG93" t="str">
            <v>0</v>
          </cell>
          <cell r="EH93" t="str">
            <v>0</v>
          </cell>
          <cell r="EI93" t="str">
            <v>0</v>
          </cell>
          <cell r="EJ93" t="str">
            <v>0</v>
          </cell>
          <cell r="EL93" t="str">
            <v>0</v>
          </cell>
          <cell r="EM93" t="str">
            <v>0</v>
          </cell>
          <cell r="EN93" t="str">
            <v>0</v>
          </cell>
          <cell r="EO93" t="str">
            <v>0</v>
          </cell>
          <cell r="EP93" t="str">
            <v>0</v>
          </cell>
          <cell r="EQ93" t="str">
            <v>0</v>
          </cell>
          <cell r="ER93" t="str">
            <v>0</v>
          </cell>
          <cell r="ES93" t="str">
            <v>0</v>
          </cell>
          <cell r="ET93" t="str">
            <v>0</v>
          </cell>
          <cell r="EU93" t="str">
            <v>0</v>
          </cell>
          <cell r="EV93" t="str">
            <v>0</v>
          </cell>
          <cell r="EW93" t="str">
            <v>0</v>
          </cell>
          <cell r="EX93" t="str">
            <v>0</v>
          </cell>
          <cell r="EZ93" t="str">
            <v>0</v>
          </cell>
          <cell r="FA93" t="str">
            <v>0</v>
          </cell>
          <cell r="FB93" t="str">
            <v>0</v>
          </cell>
          <cell r="FC93" t="str">
            <v>0</v>
          </cell>
          <cell r="FD93" t="str">
            <v>0</v>
          </cell>
          <cell r="FE93" t="str">
            <v>0</v>
          </cell>
          <cell r="FF93" t="str">
            <v>0</v>
          </cell>
          <cell r="FG93" t="str">
            <v>0</v>
          </cell>
          <cell r="FH93" t="str">
            <v>0</v>
          </cell>
          <cell r="FI93" t="str">
            <v>0</v>
          </cell>
          <cell r="FJ93" t="str">
            <v>0</v>
          </cell>
          <cell r="FK93" t="str">
            <v>0</v>
          </cell>
          <cell r="FL93" t="str">
            <v>0</v>
          </cell>
          <cell r="FN93" t="str">
            <v>0</v>
          </cell>
          <cell r="FO93" t="str">
            <v>0</v>
          </cell>
          <cell r="FP93" t="str">
            <v>0</v>
          </cell>
          <cell r="FQ93" t="str">
            <v>0</v>
          </cell>
          <cell r="FR93" t="str">
            <v>0</v>
          </cell>
          <cell r="FS93" t="str">
            <v>0</v>
          </cell>
          <cell r="FT93" t="str">
            <v>0</v>
          </cell>
          <cell r="FU93" t="str">
            <v>0</v>
          </cell>
          <cell r="FV93" t="str">
            <v>0</v>
          </cell>
          <cell r="FW93" t="str">
            <v>0</v>
          </cell>
          <cell r="FX93" t="str">
            <v>0</v>
          </cell>
          <cell r="FY93" t="str">
            <v>0</v>
          </cell>
          <cell r="FZ93" t="str">
            <v>0</v>
          </cell>
          <cell r="GB93" t="str">
            <v>0</v>
          </cell>
          <cell r="GC93" t="str">
            <v>0</v>
          </cell>
          <cell r="GD93" t="str">
            <v>0</v>
          </cell>
          <cell r="GE93" t="str">
            <v>0</v>
          </cell>
          <cell r="GF93" t="str">
            <v>0</v>
          </cell>
          <cell r="GG93" t="str">
            <v>0</v>
          </cell>
          <cell r="GH93" t="str">
            <v>0</v>
          </cell>
          <cell r="GI93" t="str">
            <v>0</v>
          </cell>
          <cell r="GJ93" t="str">
            <v>0</v>
          </cell>
          <cell r="GK93" t="str">
            <v>0</v>
          </cell>
          <cell r="GL93" t="str">
            <v>0</v>
          </cell>
          <cell r="GM93" t="str">
            <v>0</v>
          </cell>
          <cell r="GN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  <cell r="DX94" t="str">
            <v>0</v>
          </cell>
          <cell r="DY94" t="str">
            <v>0</v>
          </cell>
          <cell r="DZ94" t="str">
            <v>0</v>
          </cell>
          <cell r="EA94" t="str">
            <v>0</v>
          </cell>
          <cell r="EB94" t="str">
            <v>0</v>
          </cell>
          <cell r="EC94" t="str">
            <v>0</v>
          </cell>
          <cell r="ED94" t="str">
            <v>0</v>
          </cell>
          <cell r="EE94" t="str">
            <v>0</v>
          </cell>
          <cell r="EF94" t="str">
            <v>0</v>
          </cell>
          <cell r="EG94" t="str">
            <v>0</v>
          </cell>
          <cell r="EH94" t="str">
            <v>0</v>
          </cell>
          <cell r="EI94" t="str">
            <v>0</v>
          </cell>
          <cell r="EJ94" t="str">
            <v>0</v>
          </cell>
          <cell r="EL94" t="str">
            <v>0</v>
          </cell>
          <cell r="EM94" t="str">
            <v>0</v>
          </cell>
          <cell r="EN94" t="str">
            <v>0</v>
          </cell>
          <cell r="EO94" t="str">
            <v>0</v>
          </cell>
          <cell r="EP94" t="str">
            <v>0</v>
          </cell>
          <cell r="EQ94" t="str">
            <v>0</v>
          </cell>
          <cell r="ER94" t="str">
            <v>0</v>
          </cell>
          <cell r="ES94" t="str">
            <v>0</v>
          </cell>
          <cell r="ET94" t="str">
            <v>0</v>
          </cell>
          <cell r="EU94" t="str">
            <v>0</v>
          </cell>
          <cell r="EV94" t="str">
            <v>0</v>
          </cell>
          <cell r="EW94" t="str">
            <v>0</v>
          </cell>
          <cell r="EX94" t="str">
            <v>0</v>
          </cell>
          <cell r="EZ94" t="str">
            <v>0</v>
          </cell>
          <cell r="FA94" t="str">
            <v>0</v>
          </cell>
          <cell r="FB94" t="str">
            <v>0</v>
          </cell>
          <cell r="FC94" t="str">
            <v>0</v>
          </cell>
          <cell r="FD94" t="str">
            <v>0</v>
          </cell>
          <cell r="FE94" t="str">
            <v>0</v>
          </cell>
          <cell r="FF94" t="str">
            <v>0</v>
          </cell>
          <cell r="FG94" t="str">
            <v>0</v>
          </cell>
          <cell r="FH94" t="str">
            <v>0</v>
          </cell>
          <cell r="FI94" t="str">
            <v>0</v>
          </cell>
          <cell r="FJ94" t="str">
            <v>0</v>
          </cell>
          <cell r="FK94" t="str">
            <v>0</v>
          </cell>
          <cell r="FL94" t="str">
            <v>0</v>
          </cell>
          <cell r="FN94" t="str">
            <v>0</v>
          </cell>
          <cell r="FO94" t="str">
            <v>0</v>
          </cell>
          <cell r="FP94" t="str">
            <v>0</v>
          </cell>
          <cell r="FQ94" t="str">
            <v>0</v>
          </cell>
          <cell r="FR94" t="str">
            <v>0</v>
          </cell>
          <cell r="FS94" t="str">
            <v>0</v>
          </cell>
          <cell r="FT94" t="str">
            <v>0</v>
          </cell>
          <cell r="FU94" t="str">
            <v>0</v>
          </cell>
          <cell r="FV94" t="str">
            <v>0</v>
          </cell>
          <cell r="FW94" t="str">
            <v>0</v>
          </cell>
          <cell r="FX94" t="str">
            <v>0</v>
          </cell>
          <cell r="FY94" t="str">
            <v>0</v>
          </cell>
          <cell r="FZ94" t="str">
            <v>0</v>
          </cell>
          <cell r="GB94" t="str">
            <v>0</v>
          </cell>
          <cell r="GC94" t="str">
            <v>0</v>
          </cell>
          <cell r="GD94" t="str">
            <v>0</v>
          </cell>
          <cell r="GE94" t="str">
            <v>0</v>
          </cell>
          <cell r="GF94" t="str">
            <v>0</v>
          </cell>
          <cell r="GG94" t="str">
            <v>0</v>
          </cell>
          <cell r="GH94" t="str">
            <v>0</v>
          </cell>
          <cell r="GI94" t="str">
            <v>0</v>
          </cell>
          <cell r="GJ94" t="str">
            <v>0</v>
          </cell>
          <cell r="GK94" t="str">
            <v>0</v>
          </cell>
          <cell r="GL94" t="str">
            <v>0</v>
          </cell>
          <cell r="GM94" t="str">
            <v>0</v>
          </cell>
          <cell r="GN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  <cell r="DX95" t="str">
            <v>0</v>
          </cell>
          <cell r="DY95" t="str">
            <v>0</v>
          </cell>
          <cell r="DZ95" t="str">
            <v>0</v>
          </cell>
          <cell r="EA95" t="str">
            <v>0</v>
          </cell>
          <cell r="EB95" t="str">
            <v>0</v>
          </cell>
          <cell r="EC95" t="str">
            <v>0</v>
          </cell>
          <cell r="ED95" t="str">
            <v>0</v>
          </cell>
          <cell r="EE95" t="str">
            <v>0</v>
          </cell>
          <cell r="EF95" t="str">
            <v>0</v>
          </cell>
          <cell r="EG95" t="str">
            <v>0</v>
          </cell>
          <cell r="EH95" t="str">
            <v>0</v>
          </cell>
          <cell r="EI95" t="str">
            <v>0</v>
          </cell>
          <cell r="EJ95" t="str">
            <v>0</v>
          </cell>
          <cell r="EL95" t="str">
            <v>0</v>
          </cell>
          <cell r="EM95" t="str">
            <v>0</v>
          </cell>
          <cell r="EN95" t="str">
            <v>0</v>
          </cell>
          <cell r="EO95" t="str">
            <v>0</v>
          </cell>
          <cell r="EP95" t="str">
            <v>0</v>
          </cell>
          <cell r="EQ95" t="str">
            <v>0</v>
          </cell>
          <cell r="ER95" t="str">
            <v>0</v>
          </cell>
          <cell r="ES95" t="str">
            <v>0</v>
          </cell>
          <cell r="ET95" t="str">
            <v>0</v>
          </cell>
          <cell r="EU95" t="str">
            <v>0</v>
          </cell>
          <cell r="EV95" t="str">
            <v>0</v>
          </cell>
          <cell r="EW95" t="str">
            <v>0</v>
          </cell>
          <cell r="EX95" t="str">
            <v>0</v>
          </cell>
          <cell r="EZ95" t="str">
            <v>0</v>
          </cell>
          <cell r="FA95" t="str">
            <v>0</v>
          </cell>
          <cell r="FB95" t="str">
            <v>0</v>
          </cell>
          <cell r="FC95" t="str">
            <v>0</v>
          </cell>
          <cell r="FD95" t="str">
            <v>0</v>
          </cell>
          <cell r="FE95" t="str">
            <v>0</v>
          </cell>
          <cell r="FF95" t="str">
            <v>0</v>
          </cell>
          <cell r="FG95" t="str">
            <v>0</v>
          </cell>
          <cell r="FH95" t="str">
            <v>0</v>
          </cell>
          <cell r="FI95" t="str">
            <v>0</v>
          </cell>
          <cell r="FJ95" t="str">
            <v>0</v>
          </cell>
          <cell r="FK95" t="str">
            <v>0</v>
          </cell>
          <cell r="FL95" t="str">
            <v>0</v>
          </cell>
          <cell r="FN95" t="str">
            <v>0</v>
          </cell>
          <cell r="FO95" t="str">
            <v>0</v>
          </cell>
          <cell r="FP95" t="str">
            <v>0</v>
          </cell>
          <cell r="FQ95" t="str">
            <v>0</v>
          </cell>
          <cell r="FR95" t="str">
            <v>0</v>
          </cell>
          <cell r="FS95" t="str">
            <v>0</v>
          </cell>
          <cell r="FT95" t="str">
            <v>0</v>
          </cell>
          <cell r="FU95" t="str">
            <v>0</v>
          </cell>
          <cell r="FV95" t="str">
            <v>0</v>
          </cell>
          <cell r="FW95" t="str">
            <v>0</v>
          </cell>
          <cell r="FX95" t="str">
            <v>0</v>
          </cell>
          <cell r="FY95" t="str">
            <v>0</v>
          </cell>
          <cell r="FZ95" t="str">
            <v>0</v>
          </cell>
          <cell r="GB95" t="str">
            <v>0</v>
          </cell>
          <cell r="GC95" t="str">
            <v>0</v>
          </cell>
          <cell r="GD95" t="str">
            <v>0</v>
          </cell>
          <cell r="GE95" t="str">
            <v>0</v>
          </cell>
          <cell r="GF95" t="str">
            <v>0</v>
          </cell>
          <cell r="GG95" t="str">
            <v>0</v>
          </cell>
          <cell r="GH95" t="str">
            <v>0</v>
          </cell>
          <cell r="GI95" t="str">
            <v>0</v>
          </cell>
          <cell r="GJ95" t="str">
            <v>0</v>
          </cell>
          <cell r="GK95" t="str">
            <v>0</v>
          </cell>
          <cell r="GL95" t="str">
            <v>0</v>
          </cell>
          <cell r="GM95" t="str">
            <v>0</v>
          </cell>
          <cell r="GN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  <cell r="DX96" t="str">
            <v>0</v>
          </cell>
          <cell r="DY96" t="str">
            <v>0</v>
          </cell>
          <cell r="DZ96" t="str">
            <v>0</v>
          </cell>
          <cell r="EA96" t="str">
            <v>0</v>
          </cell>
          <cell r="EB96" t="str">
            <v>0</v>
          </cell>
          <cell r="EC96" t="str">
            <v>0</v>
          </cell>
          <cell r="ED96" t="str">
            <v>0</v>
          </cell>
          <cell r="EE96" t="str">
            <v>0</v>
          </cell>
          <cell r="EF96" t="str">
            <v>0</v>
          </cell>
          <cell r="EG96" t="str">
            <v>0</v>
          </cell>
          <cell r="EH96" t="str">
            <v>0</v>
          </cell>
          <cell r="EI96" t="str">
            <v>0</v>
          </cell>
          <cell r="EJ96" t="str">
            <v>0</v>
          </cell>
          <cell r="EL96" t="str">
            <v>0</v>
          </cell>
          <cell r="EM96" t="str">
            <v>0</v>
          </cell>
          <cell r="EN96" t="str">
            <v>0</v>
          </cell>
          <cell r="EO96" t="str">
            <v>0</v>
          </cell>
          <cell r="EP96" t="str">
            <v>0</v>
          </cell>
          <cell r="EQ96" t="str">
            <v>0</v>
          </cell>
          <cell r="ER96" t="str">
            <v>0</v>
          </cell>
          <cell r="ES96" t="str">
            <v>0</v>
          </cell>
          <cell r="ET96" t="str">
            <v>0</v>
          </cell>
          <cell r="EU96" t="str">
            <v>0</v>
          </cell>
          <cell r="EV96" t="str">
            <v>0</v>
          </cell>
          <cell r="EW96" t="str">
            <v>0</v>
          </cell>
          <cell r="EX96" t="str">
            <v>0</v>
          </cell>
          <cell r="EZ96" t="str">
            <v>0</v>
          </cell>
          <cell r="FA96" t="str">
            <v>0</v>
          </cell>
          <cell r="FB96" t="str">
            <v>0</v>
          </cell>
          <cell r="FC96" t="str">
            <v>0</v>
          </cell>
          <cell r="FD96" t="str">
            <v>0</v>
          </cell>
          <cell r="FE96" t="str">
            <v>0</v>
          </cell>
          <cell r="FF96" t="str">
            <v>0</v>
          </cell>
          <cell r="FG96" t="str">
            <v>0</v>
          </cell>
          <cell r="FH96" t="str">
            <v>0</v>
          </cell>
          <cell r="FI96" t="str">
            <v>0</v>
          </cell>
          <cell r="FJ96" t="str">
            <v>0</v>
          </cell>
          <cell r="FK96" t="str">
            <v>0</v>
          </cell>
          <cell r="FL96" t="str">
            <v>0</v>
          </cell>
          <cell r="FN96" t="str">
            <v>0</v>
          </cell>
          <cell r="FO96" t="str">
            <v>0</v>
          </cell>
          <cell r="FP96" t="str">
            <v>0</v>
          </cell>
          <cell r="FQ96" t="str">
            <v>0</v>
          </cell>
          <cell r="FR96" t="str">
            <v>0</v>
          </cell>
          <cell r="FS96" t="str">
            <v>0</v>
          </cell>
          <cell r="FT96" t="str">
            <v>0</v>
          </cell>
          <cell r="FU96" t="str">
            <v>0</v>
          </cell>
          <cell r="FV96" t="str">
            <v>0</v>
          </cell>
          <cell r="FW96" t="str">
            <v>0</v>
          </cell>
          <cell r="FX96" t="str">
            <v>0</v>
          </cell>
          <cell r="FY96" t="str">
            <v>0</v>
          </cell>
          <cell r="FZ96" t="str">
            <v>0</v>
          </cell>
          <cell r="GB96" t="str">
            <v>0</v>
          </cell>
          <cell r="GC96" t="str">
            <v>0</v>
          </cell>
          <cell r="GD96" t="str">
            <v>0</v>
          </cell>
          <cell r="GE96" t="str">
            <v>0</v>
          </cell>
          <cell r="GF96" t="str">
            <v>0</v>
          </cell>
          <cell r="GG96" t="str">
            <v>0</v>
          </cell>
          <cell r="GH96" t="str">
            <v>0</v>
          </cell>
          <cell r="GI96" t="str">
            <v>0</v>
          </cell>
          <cell r="GJ96" t="str">
            <v>0</v>
          </cell>
          <cell r="GK96" t="str">
            <v>0</v>
          </cell>
          <cell r="GL96" t="str">
            <v>0</v>
          </cell>
          <cell r="GM96" t="str">
            <v>0</v>
          </cell>
          <cell r="GN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  <cell r="DX97" t="str">
            <v>0</v>
          </cell>
          <cell r="DY97" t="str">
            <v>0</v>
          </cell>
          <cell r="DZ97" t="str">
            <v>0</v>
          </cell>
          <cell r="EA97" t="str">
            <v>0</v>
          </cell>
          <cell r="EB97" t="str">
            <v>0</v>
          </cell>
          <cell r="EC97" t="str">
            <v>0</v>
          </cell>
          <cell r="ED97" t="str">
            <v>0</v>
          </cell>
          <cell r="EE97" t="str">
            <v>0</v>
          </cell>
          <cell r="EF97" t="str">
            <v>0</v>
          </cell>
          <cell r="EG97" t="str">
            <v>0</v>
          </cell>
          <cell r="EH97" t="str">
            <v>0</v>
          </cell>
          <cell r="EI97" t="str">
            <v>0</v>
          </cell>
          <cell r="EJ97" t="str">
            <v>0</v>
          </cell>
          <cell r="EL97" t="str">
            <v>0</v>
          </cell>
          <cell r="EM97" t="str">
            <v>0</v>
          </cell>
          <cell r="EN97" t="str">
            <v>0</v>
          </cell>
          <cell r="EO97" t="str">
            <v>0</v>
          </cell>
          <cell r="EP97" t="str">
            <v>0</v>
          </cell>
          <cell r="EQ97" t="str">
            <v>0</v>
          </cell>
          <cell r="ER97" t="str">
            <v>0</v>
          </cell>
          <cell r="ES97" t="str">
            <v>0</v>
          </cell>
          <cell r="ET97" t="str">
            <v>0</v>
          </cell>
          <cell r="EU97" t="str">
            <v>0</v>
          </cell>
          <cell r="EV97" t="str">
            <v>0</v>
          </cell>
          <cell r="EW97" t="str">
            <v>0</v>
          </cell>
          <cell r="EX97" t="str">
            <v>0</v>
          </cell>
          <cell r="EZ97" t="str">
            <v>0</v>
          </cell>
          <cell r="FA97" t="str">
            <v>0</v>
          </cell>
          <cell r="FB97" t="str">
            <v>0</v>
          </cell>
          <cell r="FC97" t="str">
            <v>0</v>
          </cell>
          <cell r="FD97" t="str">
            <v>0</v>
          </cell>
          <cell r="FE97" t="str">
            <v>0</v>
          </cell>
          <cell r="FF97" t="str">
            <v>0</v>
          </cell>
          <cell r="FG97" t="str">
            <v>0</v>
          </cell>
          <cell r="FH97" t="str">
            <v>0</v>
          </cell>
          <cell r="FI97" t="str">
            <v>0</v>
          </cell>
          <cell r="FJ97" t="str">
            <v>0</v>
          </cell>
          <cell r="FK97" t="str">
            <v>0</v>
          </cell>
          <cell r="FL97" t="str">
            <v>0</v>
          </cell>
          <cell r="FN97" t="str">
            <v>0</v>
          </cell>
          <cell r="FO97" t="str">
            <v>0</v>
          </cell>
          <cell r="FP97" t="str">
            <v>0</v>
          </cell>
          <cell r="FQ97" t="str">
            <v>0</v>
          </cell>
          <cell r="FR97" t="str">
            <v>0</v>
          </cell>
          <cell r="FS97" t="str">
            <v>0</v>
          </cell>
          <cell r="FT97" t="str">
            <v>0</v>
          </cell>
          <cell r="FU97" t="str">
            <v>0</v>
          </cell>
          <cell r="FV97" t="str">
            <v>0</v>
          </cell>
          <cell r="FW97" t="str">
            <v>0</v>
          </cell>
          <cell r="FX97" t="str">
            <v>0</v>
          </cell>
          <cell r="FY97" t="str">
            <v>0</v>
          </cell>
          <cell r="FZ97" t="str">
            <v>0</v>
          </cell>
          <cell r="GB97" t="str">
            <v>0</v>
          </cell>
          <cell r="GC97" t="str">
            <v>0</v>
          </cell>
          <cell r="GD97" t="str">
            <v>0</v>
          </cell>
          <cell r="GE97" t="str">
            <v>0</v>
          </cell>
          <cell r="GF97" t="str">
            <v>0</v>
          </cell>
          <cell r="GG97" t="str">
            <v>0</v>
          </cell>
          <cell r="GH97" t="str">
            <v>0</v>
          </cell>
          <cell r="GI97" t="str">
            <v>0</v>
          </cell>
          <cell r="GJ97" t="str">
            <v>0</v>
          </cell>
          <cell r="GK97" t="str">
            <v>0</v>
          </cell>
          <cell r="GL97" t="str">
            <v>0</v>
          </cell>
          <cell r="GM97" t="str">
            <v>0</v>
          </cell>
          <cell r="GN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  <cell r="DX98" t="str">
            <v>0</v>
          </cell>
          <cell r="DY98" t="str">
            <v>0</v>
          </cell>
          <cell r="DZ98" t="str">
            <v>0</v>
          </cell>
          <cell r="EA98" t="str">
            <v>0</v>
          </cell>
          <cell r="EB98" t="str">
            <v>0</v>
          </cell>
          <cell r="EC98" t="str">
            <v>0</v>
          </cell>
          <cell r="ED98" t="str">
            <v>0</v>
          </cell>
          <cell r="EE98" t="str">
            <v>0</v>
          </cell>
          <cell r="EF98" t="str">
            <v>0</v>
          </cell>
          <cell r="EG98" t="str">
            <v>0</v>
          </cell>
          <cell r="EH98" t="str">
            <v>0</v>
          </cell>
          <cell r="EI98" t="str">
            <v>0</v>
          </cell>
          <cell r="EJ98" t="str">
            <v>0</v>
          </cell>
          <cell r="EL98" t="str">
            <v>0</v>
          </cell>
          <cell r="EM98" t="str">
            <v>0</v>
          </cell>
          <cell r="EN98" t="str">
            <v>0</v>
          </cell>
          <cell r="EO98" t="str">
            <v>0</v>
          </cell>
          <cell r="EP98" t="str">
            <v>0</v>
          </cell>
          <cell r="EQ98" t="str">
            <v>0</v>
          </cell>
          <cell r="ER98" t="str">
            <v>0</v>
          </cell>
          <cell r="ES98" t="str">
            <v>0</v>
          </cell>
          <cell r="ET98" t="str">
            <v>0</v>
          </cell>
          <cell r="EU98" t="str">
            <v>0</v>
          </cell>
          <cell r="EV98" t="str">
            <v>0</v>
          </cell>
          <cell r="EW98" t="str">
            <v>0</v>
          </cell>
          <cell r="EX98" t="str">
            <v>0</v>
          </cell>
          <cell r="EZ98" t="str">
            <v>0</v>
          </cell>
          <cell r="FA98" t="str">
            <v>0</v>
          </cell>
          <cell r="FB98" t="str">
            <v>0</v>
          </cell>
          <cell r="FC98" t="str">
            <v>0</v>
          </cell>
          <cell r="FD98" t="str">
            <v>0</v>
          </cell>
          <cell r="FE98" t="str">
            <v>0</v>
          </cell>
          <cell r="FF98" t="str">
            <v>0</v>
          </cell>
          <cell r="FG98" t="str">
            <v>0</v>
          </cell>
          <cell r="FH98" t="str">
            <v>0</v>
          </cell>
          <cell r="FI98" t="str">
            <v>0</v>
          </cell>
          <cell r="FJ98" t="str">
            <v>0</v>
          </cell>
          <cell r="FK98" t="str">
            <v>0</v>
          </cell>
          <cell r="FL98" t="str">
            <v>0</v>
          </cell>
          <cell r="FN98" t="str">
            <v>0</v>
          </cell>
          <cell r="FO98" t="str">
            <v>0</v>
          </cell>
          <cell r="FP98" t="str">
            <v>0</v>
          </cell>
          <cell r="FQ98" t="str">
            <v>0</v>
          </cell>
          <cell r="FR98" t="str">
            <v>0</v>
          </cell>
          <cell r="FS98" t="str">
            <v>0</v>
          </cell>
          <cell r="FT98" t="str">
            <v>0</v>
          </cell>
          <cell r="FU98" t="str">
            <v>0</v>
          </cell>
          <cell r="FV98" t="str">
            <v>0</v>
          </cell>
          <cell r="FW98" t="str">
            <v>0</v>
          </cell>
          <cell r="FX98" t="str">
            <v>0</v>
          </cell>
          <cell r="FY98" t="str">
            <v>0</v>
          </cell>
          <cell r="FZ98" t="str">
            <v>0</v>
          </cell>
          <cell r="GB98" t="str">
            <v>0</v>
          </cell>
          <cell r="GC98" t="str">
            <v>0</v>
          </cell>
          <cell r="GD98" t="str">
            <v>0</v>
          </cell>
          <cell r="GE98" t="str">
            <v>0</v>
          </cell>
          <cell r="GF98" t="str">
            <v>0</v>
          </cell>
          <cell r="GG98" t="str">
            <v>0</v>
          </cell>
          <cell r="GH98" t="str">
            <v>0</v>
          </cell>
          <cell r="GI98" t="str">
            <v>0</v>
          </cell>
          <cell r="GJ98" t="str">
            <v>0</v>
          </cell>
          <cell r="GK98" t="str">
            <v>0</v>
          </cell>
          <cell r="GL98" t="str">
            <v>0</v>
          </cell>
          <cell r="GM98" t="str">
            <v>0</v>
          </cell>
          <cell r="GN98" t="str">
            <v>0</v>
          </cell>
        </row>
        <row r="99">
          <cell r="A99" t="str">
            <v>Taxes other than income taxes, utility  - Billing for Taxes O 4081-41124</v>
          </cell>
          <cell r="B99">
            <v>188286.24</v>
          </cell>
          <cell r="C99">
            <v>15690.52</v>
          </cell>
          <cell r="D99">
            <v>15690.52</v>
          </cell>
          <cell r="E99">
            <v>15690.52</v>
          </cell>
          <cell r="F99">
            <v>15690.52</v>
          </cell>
          <cell r="G99">
            <v>15690.52</v>
          </cell>
          <cell r="H99">
            <v>15690.52</v>
          </cell>
          <cell r="I99">
            <v>15690.52</v>
          </cell>
          <cell r="J99">
            <v>15690.52</v>
          </cell>
          <cell r="K99">
            <v>15690.52</v>
          </cell>
          <cell r="L99">
            <v>15690.52</v>
          </cell>
          <cell r="M99">
            <v>15690.52</v>
          </cell>
          <cell r="N99">
            <v>15690.52</v>
          </cell>
          <cell r="P99">
            <v>27589.439999999999</v>
          </cell>
          <cell r="Q99">
            <v>2299.12</v>
          </cell>
          <cell r="R99">
            <v>2299.12</v>
          </cell>
          <cell r="S99">
            <v>2299.12</v>
          </cell>
          <cell r="T99">
            <v>2299.12</v>
          </cell>
          <cell r="U99">
            <v>2299.12</v>
          </cell>
          <cell r="V99">
            <v>2299.12</v>
          </cell>
          <cell r="W99">
            <v>2299.12</v>
          </cell>
          <cell r="X99">
            <v>2299.12</v>
          </cell>
          <cell r="Y99">
            <v>2299.12</v>
          </cell>
          <cell r="Z99">
            <v>2299.12</v>
          </cell>
          <cell r="AA99">
            <v>2299.12</v>
          </cell>
          <cell r="AB99">
            <v>2299.12</v>
          </cell>
          <cell r="AD99">
            <v>149657.4</v>
          </cell>
          <cell r="AE99">
            <v>12471.45</v>
          </cell>
          <cell r="AF99">
            <v>12471.45</v>
          </cell>
          <cell r="AG99">
            <v>12471.45</v>
          </cell>
          <cell r="AH99">
            <v>12471.45</v>
          </cell>
          <cell r="AI99">
            <v>12471.45</v>
          </cell>
          <cell r="AJ99">
            <v>12471.45</v>
          </cell>
          <cell r="AK99">
            <v>12471.45</v>
          </cell>
          <cell r="AL99">
            <v>12471.45</v>
          </cell>
          <cell r="AM99">
            <v>12471.45</v>
          </cell>
          <cell r="AN99">
            <v>12471.45</v>
          </cell>
          <cell r="AO99">
            <v>12471.45</v>
          </cell>
          <cell r="AP99">
            <v>12471.45</v>
          </cell>
          <cell r="AR99">
            <v>75871.679999999993</v>
          </cell>
          <cell r="AS99">
            <v>6322.64</v>
          </cell>
          <cell r="AT99">
            <v>6322.64</v>
          </cell>
          <cell r="AU99">
            <v>6322.64</v>
          </cell>
          <cell r="AV99">
            <v>6322.64</v>
          </cell>
          <cell r="AW99">
            <v>6322.64</v>
          </cell>
          <cell r="AX99">
            <v>6322.64</v>
          </cell>
          <cell r="AY99">
            <v>6322.64</v>
          </cell>
          <cell r="AZ99">
            <v>6322.64</v>
          </cell>
          <cell r="BA99">
            <v>6322.64</v>
          </cell>
          <cell r="BB99">
            <v>6322.64</v>
          </cell>
          <cell r="BC99">
            <v>6322.64</v>
          </cell>
          <cell r="BD99">
            <v>6322.64</v>
          </cell>
          <cell r="BF99">
            <v>29059.08</v>
          </cell>
          <cell r="BG99">
            <v>2421.59</v>
          </cell>
          <cell r="BH99">
            <v>2421.59</v>
          </cell>
          <cell r="BI99">
            <v>2421.59</v>
          </cell>
          <cell r="BJ99">
            <v>2421.59</v>
          </cell>
          <cell r="BK99">
            <v>2421.59</v>
          </cell>
          <cell r="BL99">
            <v>2421.59</v>
          </cell>
          <cell r="BM99">
            <v>2421.59</v>
          </cell>
          <cell r="BN99">
            <v>2421.59</v>
          </cell>
          <cell r="BO99">
            <v>2421.59</v>
          </cell>
          <cell r="BP99">
            <v>2421.59</v>
          </cell>
          <cell r="BQ99">
            <v>2421.59</v>
          </cell>
          <cell r="BR99">
            <v>2421.59</v>
          </cell>
          <cell r="BT99">
            <v>6342.12</v>
          </cell>
          <cell r="BU99">
            <v>528.51</v>
          </cell>
          <cell r="BV99">
            <v>528.51</v>
          </cell>
          <cell r="BW99">
            <v>528.51</v>
          </cell>
          <cell r="BX99">
            <v>528.51</v>
          </cell>
          <cell r="BY99">
            <v>528.51</v>
          </cell>
          <cell r="BZ99">
            <v>528.51</v>
          </cell>
          <cell r="CA99">
            <v>528.51</v>
          </cell>
          <cell r="CB99">
            <v>528.51</v>
          </cell>
          <cell r="CC99">
            <v>528.51</v>
          </cell>
          <cell r="CD99">
            <v>528.51</v>
          </cell>
          <cell r="CE99">
            <v>528.51</v>
          </cell>
          <cell r="CF99">
            <v>528.51</v>
          </cell>
          <cell r="CH99">
            <v>59011.8</v>
          </cell>
          <cell r="CI99">
            <v>4917.6499999999996</v>
          </cell>
          <cell r="CJ99">
            <v>4917.6499999999996</v>
          </cell>
          <cell r="CK99">
            <v>4917.6499999999996</v>
          </cell>
          <cell r="CL99">
            <v>4917.6499999999996</v>
          </cell>
          <cell r="CM99">
            <v>4917.6499999999996</v>
          </cell>
          <cell r="CN99">
            <v>4917.6499999999996</v>
          </cell>
          <cell r="CO99">
            <v>4917.6499999999996</v>
          </cell>
          <cell r="CP99">
            <v>4917.6499999999996</v>
          </cell>
          <cell r="CQ99">
            <v>4917.6499999999996</v>
          </cell>
          <cell r="CR99">
            <v>4917.6499999999996</v>
          </cell>
          <cell r="CS99">
            <v>4917.6499999999996</v>
          </cell>
          <cell r="CT99">
            <v>4917.6499999999996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>
            <v>535817.76</v>
          </cell>
          <cell r="DK99">
            <v>44651.48</v>
          </cell>
          <cell r="DL99">
            <v>44651.48</v>
          </cell>
          <cell r="DM99">
            <v>44651.48</v>
          </cell>
          <cell r="DN99">
            <v>44651.48</v>
          </cell>
          <cell r="DO99">
            <v>44651.48</v>
          </cell>
          <cell r="DP99">
            <v>44651.48</v>
          </cell>
          <cell r="DQ99">
            <v>44651.48</v>
          </cell>
          <cell r="DR99">
            <v>44651.48</v>
          </cell>
          <cell r="DS99">
            <v>44651.48</v>
          </cell>
          <cell r="DT99">
            <v>44651.48</v>
          </cell>
          <cell r="DU99">
            <v>44651.48</v>
          </cell>
          <cell r="DV99">
            <v>44651.48</v>
          </cell>
          <cell r="DX99">
            <v>116108.88</v>
          </cell>
          <cell r="DY99">
            <v>9675.74</v>
          </cell>
          <cell r="DZ99">
            <v>9675.74</v>
          </cell>
          <cell r="EA99">
            <v>9675.74</v>
          </cell>
          <cell r="EB99">
            <v>9675.74</v>
          </cell>
          <cell r="EC99">
            <v>9675.74</v>
          </cell>
          <cell r="ED99">
            <v>9675.74</v>
          </cell>
          <cell r="EE99">
            <v>9675.74</v>
          </cell>
          <cell r="EF99">
            <v>9675.74</v>
          </cell>
          <cell r="EG99">
            <v>9675.74</v>
          </cell>
          <cell r="EH99">
            <v>9675.74</v>
          </cell>
          <cell r="EI99">
            <v>9675.74</v>
          </cell>
          <cell r="EJ99">
            <v>9675.74</v>
          </cell>
          <cell r="EL99">
            <v>142563.96</v>
          </cell>
          <cell r="EM99">
            <v>11880.33</v>
          </cell>
          <cell r="EN99">
            <v>11880.33</v>
          </cell>
          <cell r="EO99">
            <v>11880.33</v>
          </cell>
          <cell r="EP99">
            <v>11880.33</v>
          </cell>
          <cell r="EQ99">
            <v>11880.33</v>
          </cell>
          <cell r="ER99">
            <v>11880.33</v>
          </cell>
          <cell r="ES99">
            <v>11880.33</v>
          </cell>
          <cell r="ET99">
            <v>11880.33</v>
          </cell>
          <cell r="EU99">
            <v>11880.33</v>
          </cell>
          <cell r="EV99">
            <v>11880.33</v>
          </cell>
          <cell r="EW99">
            <v>11880.33</v>
          </cell>
          <cell r="EX99">
            <v>11880.33</v>
          </cell>
          <cell r="EZ99">
            <v>5641.92</v>
          </cell>
          <cell r="FA99">
            <v>470.16</v>
          </cell>
          <cell r="FB99">
            <v>470.16</v>
          </cell>
          <cell r="FC99">
            <v>470.16</v>
          </cell>
          <cell r="FD99">
            <v>470.16</v>
          </cell>
          <cell r="FE99">
            <v>470.16</v>
          </cell>
          <cell r="FF99">
            <v>470.16</v>
          </cell>
          <cell r="FG99">
            <v>470.16</v>
          </cell>
          <cell r="FH99">
            <v>470.16</v>
          </cell>
          <cell r="FI99">
            <v>470.16</v>
          </cell>
          <cell r="FJ99">
            <v>470.16</v>
          </cell>
          <cell r="FK99">
            <v>470.16</v>
          </cell>
          <cell r="FL99">
            <v>470.16</v>
          </cell>
          <cell r="FN99" t="str">
            <v>0</v>
          </cell>
          <cell r="FO99" t="str">
            <v>0</v>
          </cell>
          <cell r="FP99" t="str">
            <v>0</v>
          </cell>
          <cell r="FQ99" t="str">
            <v>0</v>
          </cell>
          <cell r="FR99" t="str">
            <v>0</v>
          </cell>
          <cell r="FS99" t="str">
            <v>0</v>
          </cell>
          <cell r="FT99" t="str">
            <v>0</v>
          </cell>
          <cell r="FU99" t="str">
            <v>0</v>
          </cell>
          <cell r="FV99" t="str">
            <v>0</v>
          </cell>
          <cell r="FW99" t="str">
            <v>0</v>
          </cell>
          <cell r="FX99" t="str">
            <v>0</v>
          </cell>
          <cell r="FY99" t="str">
            <v>0</v>
          </cell>
          <cell r="FZ99" t="str">
            <v>0</v>
          </cell>
          <cell r="GB99">
            <v>264314.76</v>
          </cell>
          <cell r="GC99">
            <v>22026.23</v>
          </cell>
          <cell r="GD99">
            <v>22026.23</v>
          </cell>
          <cell r="GE99">
            <v>22026.23</v>
          </cell>
          <cell r="GF99">
            <v>22026.23</v>
          </cell>
          <cell r="GG99">
            <v>22026.23</v>
          </cell>
          <cell r="GH99">
            <v>22026.23</v>
          </cell>
          <cell r="GI99">
            <v>22026.23</v>
          </cell>
          <cell r="GJ99">
            <v>22026.23</v>
          </cell>
          <cell r="GK99">
            <v>22026.23</v>
          </cell>
          <cell r="GL99">
            <v>22026.23</v>
          </cell>
          <cell r="GM99">
            <v>22026.23</v>
          </cell>
          <cell r="GN99">
            <v>22026.23</v>
          </cell>
        </row>
        <row r="100">
          <cell r="A100" t="str">
            <v>Taxes other than income taxes, utility  - Billing for CSC Dep 4081-41129</v>
          </cell>
          <cell r="B100">
            <v>93749.64</v>
          </cell>
          <cell r="C100">
            <v>7812.47</v>
          </cell>
          <cell r="D100">
            <v>7812.47</v>
          </cell>
          <cell r="E100">
            <v>7812.47</v>
          </cell>
          <cell r="F100">
            <v>7812.47</v>
          </cell>
          <cell r="G100">
            <v>7812.47</v>
          </cell>
          <cell r="H100">
            <v>7812.47</v>
          </cell>
          <cell r="I100">
            <v>7812.47</v>
          </cell>
          <cell r="J100">
            <v>7812.47</v>
          </cell>
          <cell r="K100">
            <v>7812.47</v>
          </cell>
          <cell r="L100">
            <v>7812.47</v>
          </cell>
          <cell r="M100">
            <v>7812.47</v>
          </cell>
          <cell r="N100">
            <v>7812.47</v>
          </cell>
          <cell r="P100">
            <v>13737</v>
          </cell>
          <cell r="Q100">
            <v>1144.75</v>
          </cell>
          <cell r="R100">
            <v>1144.75</v>
          </cell>
          <cell r="S100">
            <v>1144.75</v>
          </cell>
          <cell r="T100">
            <v>1144.75</v>
          </cell>
          <cell r="U100">
            <v>1144.75</v>
          </cell>
          <cell r="V100">
            <v>1144.75</v>
          </cell>
          <cell r="W100">
            <v>1144.75</v>
          </cell>
          <cell r="X100">
            <v>1144.75</v>
          </cell>
          <cell r="Y100">
            <v>1144.75</v>
          </cell>
          <cell r="Z100">
            <v>1144.75</v>
          </cell>
          <cell r="AA100">
            <v>1144.75</v>
          </cell>
          <cell r="AB100">
            <v>1144.75</v>
          </cell>
          <cell r="AD100">
            <v>74515.92</v>
          </cell>
          <cell r="AE100">
            <v>6209.66</v>
          </cell>
          <cell r="AF100">
            <v>6209.66</v>
          </cell>
          <cell r="AG100">
            <v>6209.66</v>
          </cell>
          <cell r="AH100">
            <v>6209.66</v>
          </cell>
          <cell r="AI100">
            <v>6209.66</v>
          </cell>
          <cell r="AJ100">
            <v>6209.66</v>
          </cell>
          <cell r="AK100">
            <v>6209.66</v>
          </cell>
          <cell r="AL100">
            <v>6209.66</v>
          </cell>
          <cell r="AM100">
            <v>6209.66</v>
          </cell>
          <cell r="AN100">
            <v>6209.66</v>
          </cell>
          <cell r="AO100">
            <v>6209.66</v>
          </cell>
          <cell r="AP100">
            <v>6209.66</v>
          </cell>
          <cell r="AR100">
            <v>37777.32</v>
          </cell>
          <cell r="AS100">
            <v>3148.11</v>
          </cell>
          <cell r="AT100">
            <v>3148.11</v>
          </cell>
          <cell r="AU100">
            <v>3148.11</v>
          </cell>
          <cell r="AV100">
            <v>3148.11</v>
          </cell>
          <cell r="AW100">
            <v>3148.11</v>
          </cell>
          <cell r="AX100">
            <v>3148.11</v>
          </cell>
          <cell r="AY100">
            <v>3148.11</v>
          </cell>
          <cell r="AZ100">
            <v>3148.11</v>
          </cell>
          <cell r="BA100">
            <v>3148.11</v>
          </cell>
          <cell r="BB100">
            <v>3148.11</v>
          </cell>
          <cell r="BC100">
            <v>3148.11</v>
          </cell>
          <cell r="BD100">
            <v>3148.11</v>
          </cell>
          <cell r="BF100">
            <v>14468.88</v>
          </cell>
          <cell r="BG100">
            <v>1205.74</v>
          </cell>
          <cell r="BH100">
            <v>1205.74</v>
          </cell>
          <cell r="BI100">
            <v>1205.74</v>
          </cell>
          <cell r="BJ100">
            <v>1205.74</v>
          </cell>
          <cell r="BK100">
            <v>1205.74</v>
          </cell>
          <cell r="BL100">
            <v>1205.74</v>
          </cell>
          <cell r="BM100">
            <v>1205.74</v>
          </cell>
          <cell r="BN100">
            <v>1205.74</v>
          </cell>
          <cell r="BO100">
            <v>1205.74</v>
          </cell>
          <cell r="BP100">
            <v>1205.74</v>
          </cell>
          <cell r="BQ100">
            <v>1205.74</v>
          </cell>
          <cell r="BR100">
            <v>1205.74</v>
          </cell>
          <cell r="BT100">
            <v>3157.8</v>
          </cell>
          <cell r="BU100">
            <v>263.14999999999998</v>
          </cell>
          <cell r="BV100">
            <v>263.14999999999998</v>
          </cell>
          <cell r="BW100">
            <v>263.14999999999998</v>
          </cell>
          <cell r="BX100">
            <v>263.14999999999998</v>
          </cell>
          <cell r="BY100">
            <v>263.14999999999998</v>
          </cell>
          <cell r="BZ100">
            <v>263.14999999999998</v>
          </cell>
          <cell r="CA100">
            <v>263.14999999999998</v>
          </cell>
          <cell r="CB100">
            <v>263.14999999999998</v>
          </cell>
          <cell r="CC100">
            <v>263.14999999999998</v>
          </cell>
          <cell r="CD100">
            <v>263.14999999999998</v>
          </cell>
          <cell r="CE100">
            <v>263.14999999999998</v>
          </cell>
          <cell r="CF100">
            <v>263.14999999999998</v>
          </cell>
          <cell r="CH100">
            <v>29382.6</v>
          </cell>
          <cell r="CI100">
            <v>2448.5500000000002</v>
          </cell>
          <cell r="CJ100">
            <v>2448.5500000000002</v>
          </cell>
          <cell r="CK100">
            <v>2448.5500000000002</v>
          </cell>
          <cell r="CL100">
            <v>2448.5500000000002</v>
          </cell>
          <cell r="CM100">
            <v>2448.5500000000002</v>
          </cell>
          <cell r="CN100">
            <v>2448.5500000000002</v>
          </cell>
          <cell r="CO100">
            <v>2448.5500000000002</v>
          </cell>
          <cell r="CP100">
            <v>2448.5500000000002</v>
          </cell>
          <cell r="CQ100">
            <v>2448.5500000000002</v>
          </cell>
          <cell r="CR100">
            <v>2448.5500000000002</v>
          </cell>
          <cell r="CS100">
            <v>2448.5500000000002</v>
          </cell>
          <cell r="CT100">
            <v>2448.5500000000002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>
            <v>266789.15999999997</v>
          </cell>
          <cell r="DK100">
            <v>22232.43</v>
          </cell>
          <cell r="DL100">
            <v>22232.43</v>
          </cell>
          <cell r="DM100">
            <v>22232.43</v>
          </cell>
          <cell r="DN100">
            <v>22232.43</v>
          </cell>
          <cell r="DO100">
            <v>22232.43</v>
          </cell>
          <cell r="DP100">
            <v>22232.43</v>
          </cell>
          <cell r="DQ100">
            <v>22232.43</v>
          </cell>
          <cell r="DR100">
            <v>22232.43</v>
          </cell>
          <cell r="DS100">
            <v>22232.43</v>
          </cell>
          <cell r="DT100">
            <v>22232.43</v>
          </cell>
          <cell r="DU100">
            <v>22232.43</v>
          </cell>
          <cell r="DV100">
            <v>22232.43</v>
          </cell>
          <cell r="DX100">
            <v>57811.8</v>
          </cell>
          <cell r="DY100">
            <v>4817.6499999999996</v>
          </cell>
          <cell r="DZ100">
            <v>4817.6499999999996</v>
          </cell>
          <cell r="EA100">
            <v>4817.6499999999996</v>
          </cell>
          <cell r="EB100">
            <v>4817.6499999999996</v>
          </cell>
          <cell r="EC100">
            <v>4817.6499999999996</v>
          </cell>
          <cell r="ED100">
            <v>4817.6499999999996</v>
          </cell>
          <cell r="EE100">
            <v>4817.6499999999996</v>
          </cell>
          <cell r="EF100">
            <v>4817.6499999999996</v>
          </cell>
          <cell r="EG100">
            <v>4817.6499999999996</v>
          </cell>
          <cell r="EH100">
            <v>4817.6499999999996</v>
          </cell>
          <cell r="EI100">
            <v>4817.6499999999996</v>
          </cell>
          <cell r="EJ100">
            <v>4817.6499999999996</v>
          </cell>
          <cell r="EL100">
            <v>70984.08</v>
          </cell>
          <cell r="EM100">
            <v>5915.34</v>
          </cell>
          <cell r="EN100">
            <v>5915.34</v>
          </cell>
          <cell r="EO100">
            <v>5915.34</v>
          </cell>
          <cell r="EP100">
            <v>5915.34</v>
          </cell>
          <cell r="EQ100">
            <v>5915.34</v>
          </cell>
          <cell r="ER100">
            <v>5915.34</v>
          </cell>
          <cell r="ES100">
            <v>5915.34</v>
          </cell>
          <cell r="ET100">
            <v>5915.34</v>
          </cell>
          <cell r="EU100">
            <v>5915.34</v>
          </cell>
          <cell r="EV100">
            <v>5915.34</v>
          </cell>
          <cell r="EW100">
            <v>5915.34</v>
          </cell>
          <cell r="EX100">
            <v>5915.34</v>
          </cell>
          <cell r="EZ100">
            <v>2809.2</v>
          </cell>
          <cell r="FA100">
            <v>234.1</v>
          </cell>
          <cell r="FB100">
            <v>234.1</v>
          </cell>
          <cell r="FC100">
            <v>234.1</v>
          </cell>
          <cell r="FD100">
            <v>234.1</v>
          </cell>
          <cell r="FE100">
            <v>234.1</v>
          </cell>
          <cell r="FF100">
            <v>234.1</v>
          </cell>
          <cell r="FG100">
            <v>234.1</v>
          </cell>
          <cell r="FH100">
            <v>234.1</v>
          </cell>
          <cell r="FI100">
            <v>234.1</v>
          </cell>
          <cell r="FJ100">
            <v>234.1</v>
          </cell>
          <cell r="FK100">
            <v>234.1</v>
          </cell>
          <cell r="FL100">
            <v>234.1</v>
          </cell>
          <cell r="FN100" t="str">
            <v>0</v>
          </cell>
          <cell r="FO100" t="str">
            <v>0</v>
          </cell>
          <cell r="FP100" t="str">
            <v>0</v>
          </cell>
          <cell r="FQ100" t="str">
            <v>0</v>
          </cell>
          <cell r="FR100" t="str">
            <v>0</v>
          </cell>
          <cell r="FS100" t="str">
            <v>0</v>
          </cell>
          <cell r="FT100" t="str">
            <v>0</v>
          </cell>
          <cell r="FU100" t="str">
            <v>0</v>
          </cell>
          <cell r="FV100" t="str">
            <v>0</v>
          </cell>
          <cell r="FW100" t="str">
            <v>0</v>
          </cell>
          <cell r="FX100" t="str">
            <v>0</v>
          </cell>
          <cell r="FY100" t="str">
            <v>0</v>
          </cell>
          <cell r="FZ100" t="str">
            <v>0</v>
          </cell>
          <cell r="GB100">
            <v>131605.07999999999</v>
          </cell>
          <cell r="GC100">
            <v>10967.09</v>
          </cell>
          <cell r="GD100">
            <v>10967.09</v>
          </cell>
          <cell r="GE100">
            <v>10967.09</v>
          </cell>
          <cell r="GF100">
            <v>10967.09</v>
          </cell>
          <cell r="GG100">
            <v>10967.09</v>
          </cell>
          <cell r="GH100">
            <v>10967.09</v>
          </cell>
          <cell r="GI100">
            <v>10967.09</v>
          </cell>
          <cell r="GJ100">
            <v>10967.09</v>
          </cell>
          <cell r="GK100">
            <v>10967.09</v>
          </cell>
          <cell r="GL100">
            <v>10967.09</v>
          </cell>
          <cell r="GM100">
            <v>10967.09</v>
          </cell>
          <cell r="GN100">
            <v>10967.09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  <cell r="DX101" t="str">
            <v>0</v>
          </cell>
          <cell r="DY101" t="str">
            <v>0</v>
          </cell>
          <cell r="DZ101" t="str">
            <v>0</v>
          </cell>
          <cell r="EA101" t="str">
            <v>0</v>
          </cell>
          <cell r="EB101" t="str">
            <v>0</v>
          </cell>
          <cell r="EC101" t="str">
            <v>0</v>
          </cell>
          <cell r="ED101" t="str">
            <v>0</v>
          </cell>
          <cell r="EE101" t="str">
            <v>0</v>
          </cell>
          <cell r="EF101" t="str">
            <v>0</v>
          </cell>
          <cell r="EG101" t="str">
            <v>0</v>
          </cell>
          <cell r="EH101" t="str">
            <v>0</v>
          </cell>
          <cell r="EI101" t="str">
            <v>0</v>
          </cell>
          <cell r="EJ101" t="str">
            <v>0</v>
          </cell>
          <cell r="EL101" t="str">
            <v>0</v>
          </cell>
          <cell r="EM101" t="str">
            <v>0</v>
          </cell>
          <cell r="EN101" t="str">
            <v>0</v>
          </cell>
          <cell r="EO101" t="str">
            <v>0</v>
          </cell>
          <cell r="EP101" t="str">
            <v>0</v>
          </cell>
          <cell r="EQ101" t="str">
            <v>0</v>
          </cell>
          <cell r="ER101" t="str">
            <v>0</v>
          </cell>
          <cell r="ES101" t="str">
            <v>0</v>
          </cell>
          <cell r="ET101" t="str">
            <v>0</v>
          </cell>
          <cell r="EU101" t="str">
            <v>0</v>
          </cell>
          <cell r="EV101" t="str">
            <v>0</v>
          </cell>
          <cell r="EW101" t="str">
            <v>0</v>
          </cell>
          <cell r="EX101" t="str">
            <v>0</v>
          </cell>
          <cell r="EZ101" t="str">
            <v>0</v>
          </cell>
          <cell r="FA101" t="str">
            <v>0</v>
          </cell>
          <cell r="FB101" t="str">
            <v>0</v>
          </cell>
          <cell r="FC101" t="str">
            <v>0</v>
          </cell>
          <cell r="FD101" t="str">
            <v>0</v>
          </cell>
          <cell r="FE101" t="str">
            <v>0</v>
          </cell>
          <cell r="FF101" t="str">
            <v>0</v>
          </cell>
          <cell r="FG101" t="str">
            <v>0</v>
          </cell>
          <cell r="FH101" t="str">
            <v>0</v>
          </cell>
          <cell r="FI101" t="str">
            <v>0</v>
          </cell>
          <cell r="FJ101" t="str">
            <v>0</v>
          </cell>
          <cell r="FK101" t="str">
            <v>0</v>
          </cell>
          <cell r="FL101" t="str">
            <v>0</v>
          </cell>
          <cell r="FN101" t="str">
            <v>0</v>
          </cell>
          <cell r="FO101" t="str">
            <v>0</v>
          </cell>
          <cell r="FP101" t="str">
            <v>0</v>
          </cell>
          <cell r="FQ101" t="str">
            <v>0</v>
          </cell>
          <cell r="FR101" t="str">
            <v>0</v>
          </cell>
          <cell r="FS101" t="str">
            <v>0</v>
          </cell>
          <cell r="FT101" t="str">
            <v>0</v>
          </cell>
          <cell r="FU101" t="str">
            <v>0</v>
          </cell>
          <cell r="FV101" t="str">
            <v>0</v>
          </cell>
          <cell r="FW101" t="str">
            <v>0</v>
          </cell>
          <cell r="FX101" t="str">
            <v>0</v>
          </cell>
          <cell r="FY101" t="str">
            <v>0</v>
          </cell>
          <cell r="FZ101" t="str">
            <v>0</v>
          </cell>
          <cell r="GB101" t="str">
            <v>0</v>
          </cell>
          <cell r="GC101" t="str">
            <v>0</v>
          </cell>
          <cell r="GD101" t="str">
            <v>0</v>
          </cell>
          <cell r="GE101" t="str">
            <v>0</v>
          </cell>
          <cell r="GF101" t="str">
            <v>0</v>
          </cell>
          <cell r="GG101" t="str">
            <v>0</v>
          </cell>
          <cell r="GH101" t="str">
            <v>0</v>
          </cell>
          <cell r="GI101" t="str">
            <v>0</v>
          </cell>
          <cell r="GJ101" t="str">
            <v>0</v>
          </cell>
          <cell r="GK101" t="str">
            <v>0</v>
          </cell>
          <cell r="GL101" t="str">
            <v>0</v>
          </cell>
          <cell r="GM101" t="str">
            <v>0</v>
          </cell>
          <cell r="GN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  <cell r="DX102" t="str">
            <v>0</v>
          </cell>
          <cell r="DY102" t="str">
            <v>0</v>
          </cell>
          <cell r="DZ102" t="str">
            <v>0</v>
          </cell>
          <cell r="EA102" t="str">
            <v>0</v>
          </cell>
          <cell r="EB102" t="str">
            <v>0</v>
          </cell>
          <cell r="EC102" t="str">
            <v>0</v>
          </cell>
          <cell r="ED102" t="str">
            <v>0</v>
          </cell>
          <cell r="EE102" t="str">
            <v>0</v>
          </cell>
          <cell r="EF102" t="str">
            <v>0</v>
          </cell>
          <cell r="EG102" t="str">
            <v>0</v>
          </cell>
          <cell r="EH102" t="str">
            <v>0</v>
          </cell>
          <cell r="EI102" t="str">
            <v>0</v>
          </cell>
          <cell r="EJ102" t="str">
            <v>0</v>
          </cell>
          <cell r="EL102" t="str">
            <v>0</v>
          </cell>
          <cell r="EM102" t="str">
            <v>0</v>
          </cell>
          <cell r="EN102" t="str">
            <v>0</v>
          </cell>
          <cell r="EO102" t="str">
            <v>0</v>
          </cell>
          <cell r="EP102" t="str">
            <v>0</v>
          </cell>
          <cell r="EQ102" t="str">
            <v>0</v>
          </cell>
          <cell r="ER102" t="str">
            <v>0</v>
          </cell>
          <cell r="ES102" t="str">
            <v>0</v>
          </cell>
          <cell r="ET102" t="str">
            <v>0</v>
          </cell>
          <cell r="EU102" t="str">
            <v>0</v>
          </cell>
          <cell r="EV102" t="str">
            <v>0</v>
          </cell>
          <cell r="EW102" t="str">
            <v>0</v>
          </cell>
          <cell r="EX102" t="str">
            <v>0</v>
          </cell>
          <cell r="EZ102" t="str">
            <v>0</v>
          </cell>
          <cell r="FA102" t="str">
            <v>0</v>
          </cell>
          <cell r="FB102" t="str">
            <v>0</v>
          </cell>
          <cell r="FC102" t="str">
            <v>0</v>
          </cell>
          <cell r="FD102" t="str">
            <v>0</v>
          </cell>
          <cell r="FE102" t="str">
            <v>0</v>
          </cell>
          <cell r="FF102" t="str">
            <v>0</v>
          </cell>
          <cell r="FG102" t="str">
            <v>0</v>
          </cell>
          <cell r="FH102" t="str">
            <v>0</v>
          </cell>
          <cell r="FI102" t="str">
            <v>0</v>
          </cell>
          <cell r="FJ102" t="str">
            <v>0</v>
          </cell>
          <cell r="FK102" t="str">
            <v>0</v>
          </cell>
          <cell r="FL102" t="str">
            <v>0</v>
          </cell>
          <cell r="FN102" t="str">
            <v>0</v>
          </cell>
          <cell r="FO102" t="str">
            <v>0</v>
          </cell>
          <cell r="FP102" t="str">
            <v>0</v>
          </cell>
          <cell r="FQ102" t="str">
            <v>0</v>
          </cell>
          <cell r="FR102" t="str">
            <v>0</v>
          </cell>
          <cell r="FS102" t="str">
            <v>0</v>
          </cell>
          <cell r="FT102" t="str">
            <v>0</v>
          </cell>
          <cell r="FU102" t="str">
            <v>0</v>
          </cell>
          <cell r="FV102" t="str">
            <v>0</v>
          </cell>
          <cell r="FW102" t="str">
            <v>0</v>
          </cell>
          <cell r="FX102" t="str">
            <v>0</v>
          </cell>
          <cell r="FY102" t="str">
            <v>0</v>
          </cell>
          <cell r="FZ102" t="str">
            <v>0</v>
          </cell>
          <cell r="GB102" t="str">
            <v>0</v>
          </cell>
          <cell r="GC102" t="str">
            <v>0</v>
          </cell>
          <cell r="GD102" t="str">
            <v>0</v>
          </cell>
          <cell r="GE102" t="str">
            <v>0</v>
          </cell>
          <cell r="GF102" t="str">
            <v>0</v>
          </cell>
          <cell r="GG102" t="str">
            <v>0</v>
          </cell>
          <cell r="GH102" t="str">
            <v>0</v>
          </cell>
          <cell r="GI102" t="str">
            <v>0</v>
          </cell>
          <cell r="GJ102" t="str">
            <v>0</v>
          </cell>
          <cell r="GK102" t="str">
            <v>0</v>
          </cell>
          <cell r="GL102" t="str">
            <v>0</v>
          </cell>
          <cell r="GM102" t="str">
            <v>0</v>
          </cell>
          <cell r="GN102" t="str">
            <v>0</v>
          </cell>
        </row>
        <row r="103">
          <cell r="A103" t="str">
            <v>Taxes other than income taxes, utility  - Dot Transmission Us 4081-30108</v>
          </cell>
          <cell r="B103">
            <v>43000</v>
          </cell>
          <cell r="C103" t="str">
            <v>0</v>
          </cell>
          <cell r="D103" t="str">
            <v>0</v>
          </cell>
          <cell r="E103" t="str">
            <v>0</v>
          </cell>
          <cell r="F103" t="str">
            <v>0</v>
          </cell>
          <cell r="G103" t="str">
            <v>0</v>
          </cell>
          <cell r="H103">
            <v>43000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12715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0</v>
          </cell>
          <cell r="V103">
            <v>12715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16295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>
            <v>5400</v>
          </cell>
          <cell r="AK103">
            <v>0</v>
          </cell>
          <cell r="AL103">
            <v>10470</v>
          </cell>
          <cell r="AM103">
            <v>0</v>
          </cell>
          <cell r="AN103">
            <v>425</v>
          </cell>
          <cell r="AO103">
            <v>0</v>
          </cell>
          <cell r="AP103">
            <v>0</v>
          </cell>
          <cell r="AR103">
            <v>32000</v>
          </cell>
          <cell r="AS103" t="str">
            <v>0</v>
          </cell>
          <cell r="AT103">
            <v>9000</v>
          </cell>
          <cell r="AU103">
            <v>0</v>
          </cell>
          <cell r="AV103">
            <v>0</v>
          </cell>
          <cell r="AW103">
            <v>8500</v>
          </cell>
          <cell r="AX103">
            <v>0</v>
          </cell>
          <cell r="AY103">
            <v>0</v>
          </cell>
          <cell r="AZ103">
            <v>9300</v>
          </cell>
          <cell r="BA103">
            <v>0</v>
          </cell>
          <cell r="BB103">
            <v>5200</v>
          </cell>
          <cell r="BC103">
            <v>0</v>
          </cell>
          <cell r="BD103">
            <v>0</v>
          </cell>
          <cell r="BF103">
            <v>1000</v>
          </cell>
          <cell r="BG103">
            <v>200</v>
          </cell>
          <cell r="BH103">
            <v>0</v>
          </cell>
          <cell r="BI103">
            <v>0</v>
          </cell>
          <cell r="BJ103">
            <v>200</v>
          </cell>
          <cell r="BK103">
            <v>0</v>
          </cell>
          <cell r="BL103">
            <v>200</v>
          </cell>
          <cell r="BM103">
            <v>200</v>
          </cell>
          <cell r="BN103">
            <v>0</v>
          </cell>
          <cell r="BO103">
            <v>0</v>
          </cell>
          <cell r="BP103">
            <v>200</v>
          </cell>
          <cell r="BQ103">
            <v>0</v>
          </cell>
          <cell r="BR103">
            <v>0</v>
          </cell>
          <cell r="BT103">
            <v>9400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>
            <v>3000</v>
          </cell>
          <cell r="CA103">
            <v>0</v>
          </cell>
          <cell r="CB103">
            <v>5400</v>
          </cell>
          <cell r="CC103">
            <v>0</v>
          </cell>
          <cell r="CD103">
            <v>1000</v>
          </cell>
          <cell r="CE103">
            <v>0</v>
          </cell>
          <cell r="CF103">
            <v>0</v>
          </cell>
          <cell r="CH103">
            <v>57482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>
            <v>56492</v>
          </cell>
          <cell r="CO103">
            <v>0</v>
          </cell>
          <cell r="CP103">
            <v>0</v>
          </cell>
          <cell r="CQ103">
            <v>0</v>
          </cell>
          <cell r="CR103">
            <v>990</v>
          </cell>
          <cell r="CS103">
            <v>0</v>
          </cell>
          <cell r="CT103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>
            <v>171892</v>
          </cell>
          <cell r="DK103">
            <v>200</v>
          </cell>
          <cell r="DL103">
            <v>9000</v>
          </cell>
          <cell r="DM103">
            <v>0</v>
          </cell>
          <cell r="DN103">
            <v>200</v>
          </cell>
          <cell r="DO103">
            <v>8500</v>
          </cell>
          <cell r="DP103">
            <v>120807</v>
          </cell>
          <cell r="DQ103">
            <v>200</v>
          </cell>
          <cell r="DR103">
            <v>25170</v>
          </cell>
          <cell r="DS103">
            <v>0</v>
          </cell>
          <cell r="DT103">
            <v>7815</v>
          </cell>
          <cell r="DU103">
            <v>0</v>
          </cell>
          <cell r="DV103">
            <v>0</v>
          </cell>
          <cell r="DX103">
            <v>835</v>
          </cell>
          <cell r="DY103" t="str">
            <v>0</v>
          </cell>
          <cell r="DZ103" t="str">
            <v>0</v>
          </cell>
          <cell r="EA103" t="str">
            <v>0</v>
          </cell>
          <cell r="EB103" t="str">
            <v>0</v>
          </cell>
          <cell r="EC103" t="str">
            <v>0</v>
          </cell>
          <cell r="ED103" t="str">
            <v>0</v>
          </cell>
          <cell r="EE103" t="str">
            <v>0</v>
          </cell>
          <cell r="EF103">
            <v>835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L103">
            <v>2004</v>
          </cell>
          <cell r="EM103" t="str">
            <v>0</v>
          </cell>
          <cell r="EN103" t="str">
            <v>0</v>
          </cell>
          <cell r="EO103" t="str">
            <v>0</v>
          </cell>
          <cell r="EP103" t="str">
            <v>0</v>
          </cell>
          <cell r="EQ103" t="str">
            <v>0</v>
          </cell>
          <cell r="ER103" t="str">
            <v>0</v>
          </cell>
          <cell r="ES103" t="str">
            <v>0</v>
          </cell>
          <cell r="ET103">
            <v>2004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Z103" t="str">
            <v>0</v>
          </cell>
          <cell r="FA103" t="str">
            <v>0</v>
          </cell>
          <cell r="FB103" t="str">
            <v>0</v>
          </cell>
          <cell r="FC103" t="str">
            <v>0</v>
          </cell>
          <cell r="FD103" t="str">
            <v>0</v>
          </cell>
          <cell r="FE103" t="str">
            <v>0</v>
          </cell>
          <cell r="FF103" t="str">
            <v>0</v>
          </cell>
          <cell r="FG103" t="str">
            <v>0</v>
          </cell>
          <cell r="FH103" t="str">
            <v>0</v>
          </cell>
          <cell r="FI103" t="str">
            <v>0</v>
          </cell>
          <cell r="FJ103" t="str">
            <v>0</v>
          </cell>
          <cell r="FK103" t="str">
            <v>0</v>
          </cell>
          <cell r="FL103" t="str">
            <v>0</v>
          </cell>
          <cell r="FN103" t="str">
            <v>0</v>
          </cell>
          <cell r="FO103" t="str">
            <v>0</v>
          </cell>
          <cell r="FP103" t="str">
            <v>0</v>
          </cell>
          <cell r="FQ103" t="str">
            <v>0</v>
          </cell>
          <cell r="FR103" t="str">
            <v>0</v>
          </cell>
          <cell r="FS103" t="str">
            <v>0</v>
          </cell>
          <cell r="FT103" t="str">
            <v>0</v>
          </cell>
          <cell r="FU103" t="str">
            <v>0</v>
          </cell>
          <cell r="FV103" t="str">
            <v>0</v>
          </cell>
          <cell r="FW103" t="str">
            <v>0</v>
          </cell>
          <cell r="FX103" t="str">
            <v>0</v>
          </cell>
          <cell r="FY103" t="str">
            <v>0</v>
          </cell>
          <cell r="FZ103" t="str">
            <v>0</v>
          </cell>
          <cell r="GB103">
            <v>2839</v>
          </cell>
          <cell r="GC103" t="str">
            <v>0</v>
          </cell>
          <cell r="GD103" t="str">
            <v>0</v>
          </cell>
          <cell r="GE103" t="str">
            <v>0</v>
          </cell>
          <cell r="GF103" t="str">
            <v>0</v>
          </cell>
          <cell r="GG103" t="str">
            <v>0</v>
          </cell>
          <cell r="GH103" t="str">
            <v>0</v>
          </cell>
          <cell r="GI103" t="str">
            <v>0</v>
          </cell>
          <cell r="GJ103">
            <v>2839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0</v>
          </cell>
          <cell r="V104" t="str">
            <v>0</v>
          </cell>
          <cell r="W104" t="str">
            <v>0</v>
          </cell>
          <cell r="X104" t="str">
            <v>0</v>
          </cell>
          <cell r="Y104" t="str">
            <v>0</v>
          </cell>
          <cell r="Z104" t="str">
            <v>0</v>
          </cell>
          <cell r="AA104" t="str">
            <v>0</v>
          </cell>
          <cell r="AB104" t="str">
            <v>0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>
            <v>112500</v>
          </cell>
          <cell r="CI104">
            <v>9375</v>
          </cell>
          <cell r="CJ104">
            <v>9375</v>
          </cell>
          <cell r="CK104">
            <v>9375</v>
          </cell>
          <cell r="CL104">
            <v>9375</v>
          </cell>
          <cell r="CM104">
            <v>9375</v>
          </cell>
          <cell r="CN104">
            <v>9375</v>
          </cell>
          <cell r="CO104">
            <v>9375</v>
          </cell>
          <cell r="CP104">
            <v>9375</v>
          </cell>
          <cell r="CQ104">
            <v>9375</v>
          </cell>
          <cell r="CR104">
            <v>9375</v>
          </cell>
          <cell r="CS104">
            <v>9375</v>
          </cell>
          <cell r="CT104">
            <v>9375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>
            <v>112500</v>
          </cell>
          <cell r="DK104">
            <v>9375</v>
          </cell>
          <cell r="DL104">
            <v>9375</v>
          </cell>
          <cell r="DM104">
            <v>9375</v>
          </cell>
          <cell r="DN104">
            <v>9375</v>
          </cell>
          <cell r="DO104">
            <v>9375</v>
          </cell>
          <cell r="DP104">
            <v>9375</v>
          </cell>
          <cell r="DQ104">
            <v>9375</v>
          </cell>
          <cell r="DR104">
            <v>9375</v>
          </cell>
          <cell r="DS104">
            <v>9375</v>
          </cell>
          <cell r="DT104">
            <v>9375</v>
          </cell>
          <cell r="DU104">
            <v>9375</v>
          </cell>
          <cell r="DV104">
            <v>9375</v>
          </cell>
          <cell r="DX104" t="str">
            <v>0</v>
          </cell>
          <cell r="DY104" t="str">
            <v>0</v>
          </cell>
          <cell r="DZ104" t="str">
            <v>0</v>
          </cell>
          <cell r="EA104" t="str">
            <v>0</v>
          </cell>
          <cell r="EB104" t="str">
            <v>0</v>
          </cell>
          <cell r="EC104" t="str">
            <v>0</v>
          </cell>
          <cell r="ED104" t="str">
            <v>0</v>
          </cell>
          <cell r="EE104" t="str">
            <v>0</v>
          </cell>
          <cell r="EF104" t="str">
            <v>0</v>
          </cell>
          <cell r="EG104" t="str">
            <v>0</v>
          </cell>
          <cell r="EH104" t="str">
            <v>0</v>
          </cell>
          <cell r="EI104" t="str">
            <v>0</v>
          </cell>
          <cell r="EJ104" t="str">
            <v>0</v>
          </cell>
          <cell r="EL104" t="str">
            <v>0</v>
          </cell>
          <cell r="EM104" t="str">
            <v>0</v>
          </cell>
          <cell r="EN104" t="str">
            <v>0</v>
          </cell>
          <cell r="EO104" t="str">
            <v>0</v>
          </cell>
          <cell r="EP104" t="str">
            <v>0</v>
          </cell>
          <cell r="EQ104" t="str">
            <v>0</v>
          </cell>
          <cell r="ER104" t="str">
            <v>0</v>
          </cell>
          <cell r="ES104" t="str">
            <v>0</v>
          </cell>
          <cell r="ET104" t="str">
            <v>0</v>
          </cell>
          <cell r="EU104" t="str">
            <v>0</v>
          </cell>
          <cell r="EV104" t="str">
            <v>0</v>
          </cell>
          <cell r="EW104" t="str">
            <v>0</v>
          </cell>
          <cell r="EX104" t="str">
            <v>0</v>
          </cell>
          <cell r="EZ104" t="str">
            <v>0</v>
          </cell>
          <cell r="FA104" t="str">
            <v>0</v>
          </cell>
          <cell r="FB104" t="str">
            <v>0</v>
          </cell>
          <cell r="FC104" t="str">
            <v>0</v>
          </cell>
          <cell r="FD104" t="str">
            <v>0</v>
          </cell>
          <cell r="FE104" t="str">
            <v>0</v>
          </cell>
          <cell r="FF104" t="str">
            <v>0</v>
          </cell>
          <cell r="FG104" t="str">
            <v>0</v>
          </cell>
          <cell r="FH104" t="str">
            <v>0</v>
          </cell>
          <cell r="FI104" t="str">
            <v>0</v>
          </cell>
          <cell r="FJ104" t="str">
            <v>0</v>
          </cell>
          <cell r="FK104" t="str">
            <v>0</v>
          </cell>
          <cell r="FL104" t="str">
            <v>0</v>
          </cell>
          <cell r="FN104" t="str">
            <v>0</v>
          </cell>
          <cell r="FO104" t="str">
            <v>0</v>
          </cell>
          <cell r="FP104" t="str">
            <v>0</v>
          </cell>
          <cell r="FQ104" t="str">
            <v>0</v>
          </cell>
          <cell r="FR104" t="str">
            <v>0</v>
          </cell>
          <cell r="FS104" t="str">
            <v>0</v>
          </cell>
          <cell r="FT104" t="str">
            <v>0</v>
          </cell>
          <cell r="FU104" t="str">
            <v>0</v>
          </cell>
          <cell r="FV104" t="str">
            <v>0</v>
          </cell>
          <cell r="FW104" t="str">
            <v>0</v>
          </cell>
          <cell r="FX104" t="str">
            <v>0</v>
          </cell>
          <cell r="FY104" t="str">
            <v>0</v>
          </cell>
          <cell r="FZ104" t="str">
            <v>0</v>
          </cell>
          <cell r="GB104" t="str">
            <v>0</v>
          </cell>
          <cell r="GC104" t="str">
            <v>0</v>
          </cell>
          <cell r="GD104" t="str">
            <v>0</v>
          </cell>
          <cell r="GE104" t="str">
            <v>0</v>
          </cell>
          <cell r="GF104" t="str">
            <v>0</v>
          </cell>
          <cell r="GG104" t="str">
            <v>0</v>
          </cell>
          <cell r="GH104" t="str">
            <v>0</v>
          </cell>
          <cell r="GI104" t="str">
            <v>0</v>
          </cell>
          <cell r="GJ104" t="str">
            <v>0</v>
          </cell>
          <cell r="GK104" t="str">
            <v>0</v>
          </cell>
          <cell r="GL104" t="str">
            <v>0</v>
          </cell>
          <cell r="GM104" t="str">
            <v>0</v>
          </cell>
          <cell r="GN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>
            <v>349000</v>
          </cell>
          <cell r="AE105">
            <v>29083</v>
          </cell>
          <cell r="AF105">
            <v>29083</v>
          </cell>
          <cell r="AG105">
            <v>29083</v>
          </cell>
          <cell r="AH105">
            <v>29083</v>
          </cell>
          <cell r="AI105">
            <v>29083</v>
          </cell>
          <cell r="AJ105">
            <v>29083</v>
          </cell>
          <cell r="AK105">
            <v>29083</v>
          </cell>
          <cell r="AL105">
            <v>29083</v>
          </cell>
          <cell r="AM105">
            <v>29083</v>
          </cell>
          <cell r="AN105">
            <v>29083</v>
          </cell>
          <cell r="AO105">
            <v>29083</v>
          </cell>
          <cell r="AP105">
            <v>29087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>
            <v>349000</v>
          </cell>
          <cell r="DK105">
            <v>29083</v>
          </cell>
          <cell r="DL105">
            <v>29083</v>
          </cell>
          <cell r="DM105">
            <v>29083</v>
          </cell>
          <cell r="DN105">
            <v>29083</v>
          </cell>
          <cell r="DO105">
            <v>29083</v>
          </cell>
          <cell r="DP105">
            <v>29083</v>
          </cell>
          <cell r="DQ105">
            <v>29083</v>
          </cell>
          <cell r="DR105">
            <v>29083</v>
          </cell>
          <cell r="DS105">
            <v>29083</v>
          </cell>
          <cell r="DT105">
            <v>29083</v>
          </cell>
          <cell r="DU105">
            <v>29083</v>
          </cell>
          <cell r="DV105">
            <v>29087</v>
          </cell>
          <cell r="DX105" t="str">
            <v>0</v>
          </cell>
          <cell r="DY105" t="str">
            <v>0</v>
          </cell>
          <cell r="DZ105" t="str">
            <v>0</v>
          </cell>
          <cell r="EA105" t="str">
            <v>0</v>
          </cell>
          <cell r="EB105" t="str">
            <v>0</v>
          </cell>
          <cell r="EC105" t="str">
            <v>0</v>
          </cell>
          <cell r="ED105" t="str">
            <v>0</v>
          </cell>
          <cell r="EE105" t="str">
            <v>0</v>
          </cell>
          <cell r="EF105" t="str">
            <v>0</v>
          </cell>
          <cell r="EG105" t="str">
            <v>0</v>
          </cell>
          <cell r="EH105" t="str">
            <v>0</v>
          </cell>
          <cell r="EI105" t="str">
            <v>0</v>
          </cell>
          <cell r="EJ105" t="str">
            <v>0</v>
          </cell>
          <cell r="EL105" t="str">
            <v>0</v>
          </cell>
          <cell r="EM105" t="str">
            <v>0</v>
          </cell>
          <cell r="EN105" t="str">
            <v>0</v>
          </cell>
          <cell r="EO105" t="str">
            <v>0</v>
          </cell>
          <cell r="EP105" t="str">
            <v>0</v>
          </cell>
          <cell r="EQ105" t="str">
            <v>0</v>
          </cell>
          <cell r="ER105" t="str">
            <v>0</v>
          </cell>
          <cell r="ES105" t="str">
            <v>0</v>
          </cell>
          <cell r="ET105" t="str">
            <v>0</v>
          </cell>
          <cell r="EU105" t="str">
            <v>0</v>
          </cell>
          <cell r="EV105" t="str">
            <v>0</v>
          </cell>
          <cell r="EW105" t="str">
            <v>0</v>
          </cell>
          <cell r="EX105" t="str">
            <v>0</v>
          </cell>
          <cell r="EZ105" t="str">
            <v>0</v>
          </cell>
          <cell r="FA105" t="str">
            <v>0</v>
          </cell>
          <cell r="FB105" t="str">
            <v>0</v>
          </cell>
          <cell r="FC105" t="str">
            <v>0</v>
          </cell>
          <cell r="FD105" t="str">
            <v>0</v>
          </cell>
          <cell r="FE105" t="str">
            <v>0</v>
          </cell>
          <cell r="FF105" t="str">
            <v>0</v>
          </cell>
          <cell r="FG105" t="str">
            <v>0</v>
          </cell>
          <cell r="FH105" t="str">
            <v>0</v>
          </cell>
          <cell r="FI105" t="str">
            <v>0</v>
          </cell>
          <cell r="FJ105" t="str">
            <v>0</v>
          </cell>
          <cell r="FK105" t="str">
            <v>0</v>
          </cell>
          <cell r="FL105" t="str">
            <v>0</v>
          </cell>
          <cell r="FN105" t="str">
            <v>0</v>
          </cell>
          <cell r="FO105" t="str">
            <v>0</v>
          </cell>
          <cell r="FP105" t="str">
            <v>0</v>
          </cell>
          <cell r="FQ105" t="str">
            <v>0</v>
          </cell>
          <cell r="FR105" t="str">
            <v>0</v>
          </cell>
          <cell r="FS105" t="str">
            <v>0</v>
          </cell>
          <cell r="FT105" t="str">
            <v>0</v>
          </cell>
          <cell r="FU105" t="str">
            <v>0</v>
          </cell>
          <cell r="FV105" t="str">
            <v>0</v>
          </cell>
          <cell r="FW105" t="str">
            <v>0</v>
          </cell>
          <cell r="FX105" t="str">
            <v>0</v>
          </cell>
          <cell r="FY105" t="str">
            <v>0</v>
          </cell>
          <cell r="FZ105" t="str">
            <v>0</v>
          </cell>
          <cell r="GB105" t="str">
            <v>0</v>
          </cell>
          <cell r="GC105" t="str">
            <v>0</v>
          </cell>
          <cell r="GD105" t="str">
            <v>0</v>
          </cell>
          <cell r="GE105" t="str">
            <v>0</v>
          </cell>
          <cell r="GF105" t="str">
            <v>0</v>
          </cell>
          <cell r="GG105" t="str">
            <v>0</v>
          </cell>
          <cell r="GH105" t="str">
            <v>0</v>
          </cell>
          <cell r="GI105" t="str">
            <v>0</v>
          </cell>
          <cell r="GJ105" t="str">
            <v>0</v>
          </cell>
          <cell r="GK105" t="str">
            <v>0</v>
          </cell>
          <cell r="GL105" t="str">
            <v>0</v>
          </cell>
          <cell r="GM105" t="str">
            <v>0</v>
          </cell>
          <cell r="GN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  <cell r="DX106">
            <v>195780</v>
          </cell>
          <cell r="DY106">
            <v>13110</v>
          </cell>
          <cell r="DZ106">
            <v>19831</v>
          </cell>
          <cell r="EA106">
            <v>33171</v>
          </cell>
          <cell r="EB106">
            <v>36466</v>
          </cell>
          <cell r="EC106">
            <v>20960</v>
          </cell>
          <cell r="ED106">
            <v>21130</v>
          </cell>
          <cell r="EE106">
            <v>13802</v>
          </cell>
          <cell r="EF106">
            <v>9444</v>
          </cell>
          <cell r="EG106">
            <v>7212</v>
          </cell>
          <cell r="EH106">
            <v>6411</v>
          </cell>
          <cell r="EI106">
            <v>6635</v>
          </cell>
          <cell r="EJ106">
            <v>7608</v>
          </cell>
          <cell r="EL106" t="str">
            <v>0</v>
          </cell>
          <cell r="EM106" t="str">
            <v>0</v>
          </cell>
          <cell r="EN106" t="str">
            <v>0</v>
          </cell>
          <cell r="EO106" t="str">
            <v>0</v>
          </cell>
          <cell r="EP106" t="str">
            <v>0</v>
          </cell>
          <cell r="EQ106" t="str">
            <v>0</v>
          </cell>
          <cell r="ER106" t="str">
            <v>0</v>
          </cell>
          <cell r="ES106" t="str">
            <v>0</v>
          </cell>
          <cell r="ET106" t="str">
            <v>0</v>
          </cell>
          <cell r="EU106" t="str">
            <v>0</v>
          </cell>
          <cell r="EV106" t="str">
            <v>0</v>
          </cell>
          <cell r="EW106" t="str">
            <v>0</v>
          </cell>
          <cell r="EX106" t="str">
            <v>0</v>
          </cell>
          <cell r="EZ106" t="str">
            <v>0</v>
          </cell>
          <cell r="FA106" t="str">
            <v>0</v>
          </cell>
          <cell r="FB106" t="str">
            <v>0</v>
          </cell>
          <cell r="FC106" t="str">
            <v>0</v>
          </cell>
          <cell r="FD106" t="str">
            <v>0</v>
          </cell>
          <cell r="FE106" t="str">
            <v>0</v>
          </cell>
          <cell r="FF106" t="str">
            <v>0</v>
          </cell>
          <cell r="FG106" t="str">
            <v>0</v>
          </cell>
          <cell r="FH106" t="str">
            <v>0</v>
          </cell>
          <cell r="FI106" t="str">
            <v>0</v>
          </cell>
          <cell r="FJ106" t="str">
            <v>0</v>
          </cell>
          <cell r="FK106" t="str">
            <v>0</v>
          </cell>
          <cell r="FL106" t="str">
            <v>0</v>
          </cell>
          <cell r="FN106" t="str">
            <v>0</v>
          </cell>
          <cell r="FO106" t="str">
            <v>0</v>
          </cell>
          <cell r="FP106" t="str">
            <v>0</v>
          </cell>
          <cell r="FQ106" t="str">
            <v>0</v>
          </cell>
          <cell r="FR106" t="str">
            <v>0</v>
          </cell>
          <cell r="FS106" t="str">
            <v>0</v>
          </cell>
          <cell r="FT106" t="str">
            <v>0</v>
          </cell>
          <cell r="FU106" t="str">
            <v>0</v>
          </cell>
          <cell r="FV106" t="str">
            <v>0</v>
          </cell>
          <cell r="FW106" t="str">
            <v>0</v>
          </cell>
          <cell r="FX106" t="str">
            <v>0</v>
          </cell>
          <cell r="FY106" t="str">
            <v>0</v>
          </cell>
          <cell r="FZ106" t="str">
            <v>0</v>
          </cell>
          <cell r="GB106">
            <v>195780</v>
          </cell>
          <cell r="GC106">
            <v>13110</v>
          </cell>
          <cell r="GD106">
            <v>19831</v>
          </cell>
          <cell r="GE106">
            <v>33171</v>
          </cell>
          <cell r="GF106">
            <v>36466</v>
          </cell>
          <cell r="GG106">
            <v>20960</v>
          </cell>
          <cell r="GH106">
            <v>21130</v>
          </cell>
          <cell r="GI106">
            <v>13802</v>
          </cell>
          <cell r="GJ106">
            <v>9444</v>
          </cell>
          <cell r="GK106">
            <v>7212</v>
          </cell>
          <cell r="GL106">
            <v>6411</v>
          </cell>
          <cell r="GM106">
            <v>6635</v>
          </cell>
          <cell r="GN106">
            <v>7608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  <cell r="DX107" t="str">
            <v>0</v>
          </cell>
          <cell r="DY107" t="str">
            <v>0</v>
          </cell>
          <cell r="DZ107" t="str">
            <v>0</v>
          </cell>
          <cell r="EA107" t="str">
            <v>0</v>
          </cell>
          <cell r="EB107" t="str">
            <v>0</v>
          </cell>
          <cell r="EC107" t="str">
            <v>0</v>
          </cell>
          <cell r="ED107" t="str">
            <v>0</v>
          </cell>
          <cell r="EE107" t="str">
            <v>0</v>
          </cell>
          <cell r="EF107" t="str">
            <v>0</v>
          </cell>
          <cell r="EG107" t="str">
            <v>0</v>
          </cell>
          <cell r="EH107" t="str">
            <v>0</v>
          </cell>
          <cell r="EI107" t="str">
            <v>0</v>
          </cell>
          <cell r="EJ107" t="str">
            <v>0</v>
          </cell>
          <cell r="EL107" t="str">
            <v>0</v>
          </cell>
          <cell r="EM107" t="str">
            <v>0</v>
          </cell>
          <cell r="EN107" t="str">
            <v>0</v>
          </cell>
          <cell r="EO107" t="str">
            <v>0</v>
          </cell>
          <cell r="EP107" t="str">
            <v>0</v>
          </cell>
          <cell r="EQ107" t="str">
            <v>0</v>
          </cell>
          <cell r="ER107" t="str">
            <v>0</v>
          </cell>
          <cell r="ES107" t="str">
            <v>0</v>
          </cell>
          <cell r="ET107" t="str">
            <v>0</v>
          </cell>
          <cell r="EU107" t="str">
            <v>0</v>
          </cell>
          <cell r="EV107" t="str">
            <v>0</v>
          </cell>
          <cell r="EW107" t="str">
            <v>0</v>
          </cell>
          <cell r="EX107" t="str">
            <v>0</v>
          </cell>
          <cell r="EZ107" t="str">
            <v>0</v>
          </cell>
          <cell r="FA107" t="str">
            <v>0</v>
          </cell>
          <cell r="FB107" t="str">
            <v>0</v>
          </cell>
          <cell r="FC107" t="str">
            <v>0</v>
          </cell>
          <cell r="FD107" t="str">
            <v>0</v>
          </cell>
          <cell r="FE107" t="str">
            <v>0</v>
          </cell>
          <cell r="FF107" t="str">
            <v>0</v>
          </cell>
          <cell r="FG107" t="str">
            <v>0</v>
          </cell>
          <cell r="FH107" t="str">
            <v>0</v>
          </cell>
          <cell r="FI107" t="str">
            <v>0</v>
          </cell>
          <cell r="FJ107" t="str">
            <v>0</v>
          </cell>
          <cell r="FK107" t="str">
            <v>0</v>
          </cell>
          <cell r="FL107" t="str">
            <v>0</v>
          </cell>
          <cell r="FN107" t="str">
            <v>0</v>
          </cell>
          <cell r="FO107" t="str">
            <v>0</v>
          </cell>
          <cell r="FP107" t="str">
            <v>0</v>
          </cell>
          <cell r="FQ107" t="str">
            <v>0</v>
          </cell>
          <cell r="FR107" t="str">
            <v>0</v>
          </cell>
          <cell r="FS107" t="str">
            <v>0</v>
          </cell>
          <cell r="FT107" t="str">
            <v>0</v>
          </cell>
          <cell r="FU107" t="str">
            <v>0</v>
          </cell>
          <cell r="FV107" t="str">
            <v>0</v>
          </cell>
          <cell r="FW107" t="str">
            <v>0</v>
          </cell>
          <cell r="FX107" t="str">
            <v>0</v>
          </cell>
          <cell r="FY107" t="str">
            <v>0</v>
          </cell>
          <cell r="FZ107" t="str">
            <v>0</v>
          </cell>
          <cell r="GB107" t="str">
            <v>0</v>
          </cell>
          <cell r="GC107" t="str">
            <v>0</v>
          </cell>
          <cell r="GD107" t="str">
            <v>0</v>
          </cell>
          <cell r="GE107" t="str">
            <v>0</v>
          </cell>
          <cell r="GF107" t="str">
            <v>0</v>
          </cell>
          <cell r="GG107" t="str">
            <v>0</v>
          </cell>
          <cell r="GH107" t="str">
            <v>0</v>
          </cell>
          <cell r="GI107" t="str">
            <v>0</v>
          </cell>
          <cell r="GJ107" t="str">
            <v>0</v>
          </cell>
          <cell r="GK107" t="str">
            <v>0</v>
          </cell>
          <cell r="GL107" t="str">
            <v>0</v>
          </cell>
          <cell r="GM107" t="str">
            <v>0</v>
          </cell>
          <cell r="GN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  <cell r="DX108" t="str">
            <v>0</v>
          </cell>
          <cell r="DY108" t="str">
            <v>0</v>
          </cell>
          <cell r="DZ108" t="str">
            <v>0</v>
          </cell>
          <cell r="EA108" t="str">
            <v>0</v>
          </cell>
          <cell r="EB108" t="str">
            <v>0</v>
          </cell>
          <cell r="EC108" t="str">
            <v>0</v>
          </cell>
          <cell r="ED108" t="str">
            <v>0</v>
          </cell>
          <cell r="EE108" t="str">
            <v>0</v>
          </cell>
          <cell r="EF108" t="str">
            <v>0</v>
          </cell>
          <cell r="EG108" t="str">
            <v>0</v>
          </cell>
          <cell r="EH108" t="str">
            <v>0</v>
          </cell>
          <cell r="EI108" t="str">
            <v>0</v>
          </cell>
          <cell r="EJ108" t="str">
            <v>0</v>
          </cell>
          <cell r="EL108" t="str">
            <v>0</v>
          </cell>
          <cell r="EM108" t="str">
            <v>0</v>
          </cell>
          <cell r="EN108" t="str">
            <v>0</v>
          </cell>
          <cell r="EO108" t="str">
            <v>0</v>
          </cell>
          <cell r="EP108" t="str">
            <v>0</v>
          </cell>
          <cell r="EQ108" t="str">
            <v>0</v>
          </cell>
          <cell r="ER108" t="str">
            <v>0</v>
          </cell>
          <cell r="ES108" t="str">
            <v>0</v>
          </cell>
          <cell r="ET108" t="str">
            <v>0</v>
          </cell>
          <cell r="EU108" t="str">
            <v>0</v>
          </cell>
          <cell r="EV108" t="str">
            <v>0</v>
          </cell>
          <cell r="EW108" t="str">
            <v>0</v>
          </cell>
          <cell r="EX108" t="str">
            <v>0</v>
          </cell>
          <cell r="EZ108" t="str">
            <v>0</v>
          </cell>
          <cell r="FA108" t="str">
            <v>0</v>
          </cell>
          <cell r="FB108" t="str">
            <v>0</v>
          </cell>
          <cell r="FC108" t="str">
            <v>0</v>
          </cell>
          <cell r="FD108" t="str">
            <v>0</v>
          </cell>
          <cell r="FE108" t="str">
            <v>0</v>
          </cell>
          <cell r="FF108" t="str">
            <v>0</v>
          </cell>
          <cell r="FG108" t="str">
            <v>0</v>
          </cell>
          <cell r="FH108" t="str">
            <v>0</v>
          </cell>
          <cell r="FI108" t="str">
            <v>0</v>
          </cell>
          <cell r="FJ108" t="str">
            <v>0</v>
          </cell>
          <cell r="FK108" t="str">
            <v>0</v>
          </cell>
          <cell r="FL108" t="str">
            <v>0</v>
          </cell>
          <cell r="FN108" t="str">
            <v>0</v>
          </cell>
          <cell r="FO108" t="str">
            <v>0</v>
          </cell>
          <cell r="FP108" t="str">
            <v>0</v>
          </cell>
          <cell r="FQ108" t="str">
            <v>0</v>
          </cell>
          <cell r="FR108" t="str">
            <v>0</v>
          </cell>
          <cell r="FS108" t="str">
            <v>0</v>
          </cell>
          <cell r="FT108" t="str">
            <v>0</v>
          </cell>
          <cell r="FU108" t="str">
            <v>0</v>
          </cell>
          <cell r="FV108" t="str">
            <v>0</v>
          </cell>
          <cell r="FW108" t="str">
            <v>0</v>
          </cell>
          <cell r="FX108" t="str">
            <v>0</v>
          </cell>
          <cell r="FY108" t="str">
            <v>0</v>
          </cell>
          <cell r="FZ108" t="str">
            <v>0</v>
          </cell>
          <cell r="GB108" t="str">
            <v>0</v>
          </cell>
          <cell r="GC108" t="str">
            <v>0</v>
          </cell>
          <cell r="GD108" t="str">
            <v>0</v>
          </cell>
          <cell r="GE108" t="str">
            <v>0</v>
          </cell>
          <cell r="GF108" t="str">
            <v>0</v>
          </cell>
          <cell r="GG108" t="str">
            <v>0</v>
          </cell>
          <cell r="GH108" t="str">
            <v>0</v>
          </cell>
          <cell r="GI108" t="str">
            <v>0</v>
          </cell>
          <cell r="GJ108" t="str">
            <v>0</v>
          </cell>
          <cell r="GK108" t="str">
            <v>0</v>
          </cell>
          <cell r="GL108" t="str">
            <v>0</v>
          </cell>
          <cell r="GM108" t="str">
            <v>0</v>
          </cell>
          <cell r="GN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 t="str">
            <v>0</v>
          </cell>
          <cell r="BG109" t="str">
            <v>0</v>
          </cell>
          <cell r="BH109" t="str">
            <v>0</v>
          </cell>
          <cell r="BI109" t="str">
            <v>0</v>
          </cell>
          <cell r="BJ109" t="str">
            <v>0</v>
          </cell>
          <cell r="BK109" t="str">
            <v>0</v>
          </cell>
          <cell r="BL109" t="str">
            <v>0</v>
          </cell>
          <cell r="BM109" t="str">
            <v>0</v>
          </cell>
          <cell r="BN109" t="str">
            <v>0</v>
          </cell>
          <cell r="BO109" t="str">
            <v>0</v>
          </cell>
          <cell r="BP109" t="str">
            <v>0</v>
          </cell>
          <cell r="BQ109" t="str">
            <v>0</v>
          </cell>
          <cell r="BR109" t="str">
            <v>0</v>
          </cell>
          <cell r="BT109" t="str">
            <v>0</v>
          </cell>
          <cell r="BU109" t="str">
            <v>0</v>
          </cell>
          <cell r="BV109" t="str">
            <v>0</v>
          </cell>
          <cell r="BW109" t="str">
            <v>0</v>
          </cell>
          <cell r="BX109" t="str">
            <v>0</v>
          </cell>
          <cell r="BY109" t="str">
            <v>0</v>
          </cell>
          <cell r="BZ109" t="str">
            <v>0</v>
          </cell>
          <cell r="CA109" t="str">
            <v>0</v>
          </cell>
          <cell r="CB109" t="str">
            <v>0</v>
          </cell>
          <cell r="CC109" t="str">
            <v>0</v>
          </cell>
          <cell r="CD109" t="str">
            <v>0</v>
          </cell>
          <cell r="CE109" t="str">
            <v>0</v>
          </cell>
          <cell r="CF109" t="str">
            <v>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  <cell r="DX109" t="str">
            <v>0</v>
          </cell>
          <cell r="DY109" t="str">
            <v>0</v>
          </cell>
          <cell r="DZ109" t="str">
            <v>0</v>
          </cell>
          <cell r="EA109" t="str">
            <v>0</v>
          </cell>
          <cell r="EB109" t="str">
            <v>0</v>
          </cell>
          <cell r="EC109" t="str">
            <v>0</v>
          </cell>
          <cell r="ED109" t="str">
            <v>0</v>
          </cell>
          <cell r="EE109" t="str">
            <v>0</v>
          </cell>
          <cell r="EF109" t="str">
            <v>0</v>
          </cell>
          <cell r="EG109" t="str">
            <v>0</v>
          </cell>
          <cell r="EH109" t="str">
            <v>0</v>
          </cell>
          <cell r="EI109" t="str">
            <v>0</v>
          </cell>
          <cell r="EJ109" t="str">
            <v>0</v>
          </cell>
          <cell r="EL109" t="str">
            <v>0</v>
          </cell>
          <cell r="EM109" t="str">
            <v>0</v>
          </cell>
          <cell r="EN109" t="str">
            <v>0</v>
          </cell>
          <cell r="EO109" t="str">
            <v>0</v>
          </cell>
          <cell r="EP109" t="str">
            <v>0</v>
          </cell>
          <cell r="EQ109" t="str">
            <v>0</v>
          </cell>
          <cell r="ER109" t="str">
            <v>0</v>
          </cell>
          <cell r="ES109" t="str">
            <v>0</v>
          </cell>
          <cell r="ET109" t="str">
            <v>0</v>
          </cell>
          <cell r="EU109" t="str">
            <v>0</v>
          </cell>
          <cell r="EV109" t="str">
            <v>0</v>
          </cell>
          <cell r="EW109" t="str">
            <v>0</v>
          </cell>
          <cell r="EX109" t="str">
            <v>0</v>
          </cell>
          <cell r="EZ109" t="str">
            <v>0</v>
          </cell>
          <cell r="FA109" t="str">
            <v>0</v>
          </cell>
          <cell r="FB109" t="str">
            <v>0</v>
          </cell>
          <cell r="FC109" t="str">
            <v>0</v>
          </cell>
          <cell r="FD109" t="str">
            <v>0</v>
          </cell>
          <cell r="FE109" t="str">
            <v>0</v>
          </cell>
          <cell r="FF109" t="str">
            <v>0</v>
          </cell>
          <cell r="FG109" t="str">
            <v>0</v>
          </cell>
          <cell r="FH109" t="str">
            <v>0</v>
          </cell>
          <cell r="FI109" t="str">
            <v>0</v>
          </cell>
          <cell r="FJ109" t="str">
            <v>0</v>
          </cell>
          <cell r="FK109" t="str">
            <v>0</v>
          </cell>
          <cell r="FL109" t="str">
            <v>0</v>
          </cell>
          <cell r="FN109" t="str">
            <v>0</v>
          </cell>
          <cell r="FO109" t="str">
            <v>0</v>
          </cell>
          <cell r="FP109" t="str">
            <v>0</v>
          </cell>
          <cell r="FQ109" t="str">
            <v>0</v>
          </cell>
          <cell r="FR109" t="str">
            <v>0</v>
          </cell>
          <cell r="FS109" t="str">
            <v>0</v>
          </cell>
          <cell r="FT109" t="str">
            <v>0</v>
          </cell>
          <cell r="FU109" t="str">
            <v>0</v>
          </cell>
          <cell r="FV109" t="str">
            <v>0</v>
          </cell>
          <cell r="FW109" t="str">
            <v>0</v>
          </cell>
          <cell r="FX109" t="str">
            <v>0</v>
          </cell>
          <cell r="FY109" t="str">
            <v>0</v>
          </cell>
          <cell r="FZ109" t="str">
            <v>0</v>
          </cell>
          <cell r="GB109" t="str">
            <v>0</v>
          </cell>
          <cell r="GC109" t="str">
            <v>0</v>
          </cell>
          <cell r="GD109" t="str">
            <v>0</v>
          </cell>
          <cell r="GE109" t="str">
            <v>0</v>
          </cell>
          <cell r="GF109" t="str">
            <v>0</v>
          </cell>
          <cell r="GG109" t="str">
            <v>0</v>
          </cell>
          <cell r="GH109" t="str">
            <v>0</v>
          </cell>
          <cell r="GI109" t="str">
            <v>0</v>
          </cell>
          <cell r="GJ109" t="str">
            <v>0</v>
          </cell>
          <cell r="GK109" t="str">
            <v>0</v>
          </cell>
          <cell r="GL109" t="str">
            <v>0</v>
          </cell>
          <cell r="GM109" t="str">
            <v>0</v>
          </cell>
          <cell r="GN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  <cell r="DX110" t="str">
            <v>0</v>
          </cell>
          <cell r="DY110" t="str">
            <v>0</v>
          </cell>
          <cell r="DZ110" t="str">
            <v>0</v>
          </cell>
          <cell r="EA110" t="str">
            <v>0</v>
          </cell>
          <cell r="EB110" t="str">
            <v>0</v>
          </cell>
          <cell r="EC110" t="str">
            <v>0</v>
          </cell>
          <cell r="ED110" t="str">
            <v>0</v>
          </cell>
          <cell r="EE110" t="str">
            <v>0</v>
          </cell>
          <cell r="EF110" t="str">
            <v>0</v>
          </cell>
          <cell r="EG110" t="str">
            <v>0</v>
          </cell>
          <cell r="EH110" t="str">
            <v>0</v>
          </cell>
          <cell r="EI110" t="str">
            <v>0</v>
          </cell>
          <cell r="EJ110" t="str">
            <v>0</v>
          </cell>
          <cell r="EL110" t="str">
            <v>0</v>
          </cell>
          <cell r="EM110" t="str">
            <v>0</v>
          </cell>
          <cell r="EN110" t="str">
            <v>0</v>
          </cell>
          <cell r="EO110" t="str">
            <v>0</v>
          </cell>
          <cell r="EP110" t="str">
            <v>0</v>
          </cell>
          <cell r="EQ110" t="str">
            <v>0</v>
          </cell>
          <cell r="ER110" t="str">
            <v>0</v>
          </cell>
          <cell r="ES110" t="str">
            <v>0</v>
          </cell>
          <cell r="ET110" t="str">
            <v>0</v>
          </cell>
          <cell r="EU110" t="str">
            <v>0</v>
          </cell>
          <cell r="EV110" t="str">
            <v>0</v>
          </cell>
          <cell r="EW110" t="str">
            <v>0</v>
          </cell>
          <cell r="EX110" t="str">
            <v>0</v>
          </cell>
          <cell r="EZ110" t="str">
            <v>0</v>
          </cell>
          <cell r="FA110" t="str">
            <v>0</v>
          </cell>
          <cell r="FB110" t="str">
            <v>0</v>
          </cell>
          <cell r="FC110" t="str">
            <v>0</v>
          </cell>
          <cell r="FD110" t="str">
            <v>0</v>
          </cell>
          <cell r="FE110" t="str">
            <v>0</v>
          </cell>
          <cell r="FF110" t="str">
            <v>0</v>
          </cell>
          <cell r="FG110" t="str">
            <v>0</v>
          </cell>
          <cell r="FH110" t="str">
            <v>0</v>
          </cell>
          <cell r="FI110" t="str">
            <v>0</v>
          </cell>
          <cell r="FJ110" t="str">
            <v>0</v>
          </cell>
          <cell r="FK110" t="str">
            <v>0</v>
          </cell>
          <cell r="FL110" t="str">
            <v>0</v>
          </cell>
          <cell r="FN110" t="str">
            <v>0</v>
          </cell>
          <cell r="FO110" t="str">
            <v>0</v>
          </cell>
          <cell r="FP110" t="str">
            <v>0</v>
          </cell>
          <cell r="FQ110" t="str">
            <v>0</v>
          </cell>
          <cell r="FR110" t="str">
            <v>0</v>
          </cell>
          <cell r="FS110" t="str">
            <v>0</v>
          </cell>
          <cell r="FT110" t="str">
            <v>0</v>
          </cell>
          <cell r="FU110" t="str">
            <v>0</v>
          </cell>
          <cell r="FV110" t="str">
            <v>0</v>
          </cell>
          <cell r="FW110" t="str">
            <v>0</v>
          </cell>
          <cell r="FX110" t="str">
            <v>0</v>
          </cell>
          <cell r="FY110" t="str">
            <v>0</v>
          </cell>
          <cell r="FZ110" t="str">
            <v>0</v>
          </cell>
          <cell r="GB110" t="str">
            <v>0</v>
          </cell>
          <cell r="GC110" t="str">
            <v>0</v>
          </cell>
          <cell r="GD110" t="str">
            <v>0</v>
          </cell>
          <cell r="GE110" t="str">
            <v>0</v>
          </cell>
          <cell r="GF110" t="str">
            <v>0</v>
          </cell>
          <cell r="GG110" t="str">
            <v>0</v>
          </cell>
          <cell r="GH110" t="str">
            <v>0</v>
          </cell>
          <cell r="GI110" t="str">
            <v>0</v>
          </cell>
          <cell r="GJ110" t="str">
            <v>0</v>
          </cell>
          <cell r="GK110" t="str">
            <v>0</v>
          </cell>
          <cell r="GL110" t="str">
            <v>0</v>
          </cell>
          <cell r="GM110" t="str">
            <v>0</v>
          </cell>
          <cell r="GN110" t="str">
            <v>0</v>
          </cell>
        </row>
        <row r="111">
          <cell r="A111" t="str">
            <v>Others</v>
          </cell>
          <cell r="B111">
            <v>688311.88</v>
          </cell>
          <cell r="C111">
            <v>54814.99</v>
          </cell>
          <cell r="D111">
            <v>54814.99</v>
          </cell>
          <cell r="E111">
            <v>54814.99</v>
          </cell>
          <cell r="F111">
            <v>54814.99</v>
          </cell>
          <cell r="G111">
            <v>54814.99</v>
          </cell>
          <cell r="H111">
            <v>97814.99</v>
          </cell>
          <cell r="I111">
            <v>54814.99</v>
          </cell>
          <cell r="J111">
            <v>54814.99</v>
          </cell>
          <cell r="K111">
            <v>54814.99</v>
          </cell>
          <cell r="L111">
            <v>50658.99</v>
          </cell>
          <cell r="M111">
            <v>50658.99</v>
          </cell>
          <cell r="N111">
            <v>50658.99</v>
          </cell>
          <cell r="P111">
            <v>282521.44</v>
          </cell>
          <cell r="Q111">
            <v>22483.87</v>
          </cell>
          <cell r="R111">
            <v>22483.87</v>
          </cell>
          <cell r="S111">
            <v>22483.87</v>
          </cell>
          <cell r="T111">
            <v>22483.87</v>
          </cell>
          <cell r="U111">
            <v>22483.87</v>
          </cell>
          <cell r="V111">
            <v>35198.870000000003</v>
          </cell>
          <cell r="W111">
            <v>22483.87</v>
          </cell>
          <cell r="X111">
            <v>22483.87</v>
          </cell>
          <cell r="Y111">
            <v>22483.87</v>
          </cell>
          <cell r="Z111">
            <v>22483.87</v>
          </cell>
          <cell r="AA111">
            <v>22483.87</v>
          </cell>
          <cell r="AB111">
            <v>22483.87</v>
          </cell>
          <cell r="AD111">
            <v>589468.31999999995</v>
          </cell>
          <cell r="AE111">
            <v>47764.11</v>
          </cell>
          <cell r="AF111">
            <v>47764.11</v>
          </cell>
          <cell r="AG111">
            <v>47764.11</v>
          </cell>
          <cell r="AH111">
            <v>47764.11</v>
          </cell>
          <cell r="AI111">
            <v>47764.11</v>
          </cell>
          <cell r="AJ111">
            <v>53164.11</v>
          </cell>
          <cell r="AK111">
            <v>47764.11</v>
          </cell>
          <cell r="AL111">
            <v>58234.11</v>
          </cell>
          <cell r="AM111">
            <v>47764.11</v>
          </cell>
          <cell r="AN111">
            <v>48189.11</v>
          </cell>
          <cell r="AO111">
            <v>47764.11</v>
          </cell>
          <cell r="AP111">
            <v>47768.11</v>
          </cell>
          <cell r="AR111">
            <v>145649</v>
          </cell>
          <cell r="AS111">
            <v>9470.75</v>
          </cell>
          <cell r="AT111">
            <v>18470.75</v>
          </cell>
          <cell r="AU111">
            <v>9470.75</v>
          </cell>
          <cell r="AV111">
            <v>9470.75</v>
          </cell>
          <cell r="AW111">
            <v>17970.75</v>
          </cell>
          <cell r="AX111">
            <v>9470.75</v>
          </cell>
          <cell r="AY111">
            <v>9470.75</v>
          </cell>
          <cell r="AZ111">
            <v>18770.75</v>
          </cell>
          <cell r="BA111">
            <v>9470.75</v>
          </cell>
          <cell r="BB111">
            <v>14670.75</v>
          </cell>
          <cell r="BC111">
            <v>9470.75</v>
          </cell>
          <cell r="BD111">
            <v>9470.75</v>
          </cell>
          <cell r="BF111">
            <v>44527.96</v>
          </cell>
          <cell r="BG111">
            <v>3827.33</v>
          </cell>
          <cell r="BH111">
            <v>3627.33</v>
          </cell>
          <cell r="BI111">
            <v>3627.33</v>
          </cell>
          <cell r="BJ111">
            <v>3827.33</v>
          </cell>
          <cell r="BK111">
            <v>3627.33</v>
          </cell>
          <cell r="BL111">
            <v>3827.33</v>
          </cell>
          <cell r="BM111">
            <v>3827.33</v>
          </cell>
          <cell r="BN111">
            <v>3627.33</v>
          </cell>
          <cell r="BO111">
            <v>3627.33</v>
          </cell>
          <cell r="BP111">
            <v>3827.33</v>
          </cell>
          <cell r="BQ111">
            <v>3627.33</v>
          </cell>
          <cell r="BR111">
            <v>3627.33</v>
          </cell>
          <cell r="BT111">
            <v>56064.92</v>
          </cell>
          <cell r="BU111">
            <v>791.66</v>
          </cell>
          <cell r="BV111">
            <v>791.66</v>
          </cell>
          <cell r="BW111">
            <v>3641.66</v>
          </cell>
          <cell r="BX111">
            <v>10101.66</v>
          </cell>
          <cell r="BY111">
            <v>8241.66</v>
          </cell>
          <cell r="BZ111">
            <v>4121.66</v>
          </cell>
          <cell r="CA111">
            <v>1091.6600000000001</v>
          </cell>
          <cell r="CB111">
            <v>8176.66</v>
          </cell>
          <cell r="CC111">
            <v>1311.66</v>
          </cell>
          <cell r="CD111">
            <v>7351.66</v>
          </cell>
          <cell r="CE111">
            <v>9071.66</v>
          </cell>
          <cell r="CF111">
            <v>1371.66</v>
          </cell>
          <cell r="CH111">
            <v>434976.4</v>
          </cell>
          <cell r="CI111">
            <v>60891.199999999997</v>
          </cell>
          <cell r="CJ111">
            <v>16741.2</v>
          </cell>
          <cell r="CK111">
            <v>16741.2</v>
          </cell>
          <cell r="CL111">
            <v>60891.199999999997</v>
          </cell>
          <cell r="CM111">
            <v>16741.2</v>
          </cell>
          <cell r="CN111">
            <v>73233.2</v>
          </cell>
          <cell r="CO111">
            <v>60891.199999999997</v>
          </cell>
          <cell r="CP111">
            <v>16741.2</v>
          </cell>
          <cell r="CQ111">
            <v>16741.2</v>
          </cell>
          <cell r="CR111">
            <v>61881.2</v>
          </cell>
          <cell r="CS111">
            <v>16741.2</v>
          </cell>
          <cell r="CT111">
            <v>16741.2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>
            <v>2241519.92</v>
          </cell>
          <cell r="DK111">
            <v>200043.91</v>
          </cell>
          <cell r="DL111">
            <v>164693.91</v>
          </cell>
          <cell r="DM111">
            <v>158543.91</v>
          </cell>
          <cell r="DN111">
            <v>209353.91</v>
          </cell>
          <cell r="DO111">
            <v>171643.91</v>
          </cell>
          <cell r="DP111">
            <v>276830.90999999997</v>
          </cell>
          <cell r="DQ111">
            <v>200343.91</v>
          </cell>
          <cell r="DR111">
            <v>182848.91</v>
          </cell>
          <cell r="DS111">
            <v>156213.91</v>
          </cell>
          <cell r="DT111">
            <v>209062.91</v>
          </cell>
          <cell r="DU111">
            <v>159817.91</v>
          </cell>
          <cell r="DV111">
            <v>152121.91</v>
          </cell>
          <cell r="DX111">
            <v>370535.67999999999</v>
          </cell>
          <cell r="DY111">
            <v>27603.39</v>
          </cell>
          <cell r="DZ111">
            <v>34324.39</v>
          </cell>
          <cell r="EA111">
            <v>47664.39</v>
          </cell>
          <cell r="EB111">
            <v>50959.39</v>
          </cell>
          <cell r="EC111">
            <v>35453.39</v>
          </cell>
          <cell r="ED111">
            <v>35623.39</v>
          </cell>
          <cell r="EE111">
            <v>28295.39</v>
          </cell>
          <cell r="EF111">
            <v>24772.39</v>
          </cell>
          <cell r="EG111">
            <v>21705.39</v>
          </cell>
          <cell r="EH111">
            <v>20904.39</v>
          </cell>
          <cell r="EI111">
            <v>21128.39</v>
          </cell>
          <cell r="EJ111">
            <v>22101.39</v>
          </cell>
          <cell r="EL111">
            <v>465739.04</v>
          </cell>
          <cell r="EM111">
            <v>29457.67</v>
          </cell>
          <cell r="EN111">
            <v>55681.67</v>
          </cell>
          <cell r="EO111">
            <v>56516.67</v>
          </cell>
          <cell r="EP111">
            <v>73340.67</v>
          </cell>
          <cell r="EQ111">
            <v>44807.67</v>
          </cell>
          <cell r="ER111">
            <v>43356.67</v>
          </cell>
          <cell r="ES111">
            <v>31716.67</v>
          </cell>
          <cell r="ET111">
            <v>29816.67</v>
          </cell>
          <cell r="EU111">
            <v>25587.67</v>
          </cell>
          <cell r="EV111">
            <v>25211.67</v>
          </cell>
          <cell r="EW111">
            <v>25325.67</v>
          </cell>
          <cell r="EX111">
            <v>24919.67</v>
          </cell>
          <cell r="EZ111">
            <v>8451.1200000000008</v>
          </cell>
          <cell r="FA111">
            <v>704.26</v>
          </cell>
          <cell r="FB111">
            <v>704.26</v>
          </cell>
          <cell r="FC111">
            <v>704.26</v>
          </cell>
          <cell r="FD111">
            <v>704.26</v>
          </cell>
          <cell r="FE111">
            <v>704.26</v>
          </cell>
          <cell r="FF111">
            <v>704.26</v>
          </cell>
          <cell r="FG111">
            <v>704.26</v>
          </cell>
          <cell r="FH111">
            <v>704.26</v>
          </cell>
          <cell r="FI111">
            <v>704.26</v>
          </cell>
          <cell r="FJ111">
            <v>704.26</v>
          </cell>
          <cell r="FK111">
            <v>704.26</v>
          </cell>
          <cell r="FL111">
            <v>704.26</v>
          </cell>
          <cell r="FN111" t="str">
            <v>0</v>
          </cell>
          <cell r="FO111" t="str">
            <v>0</v>
          </cell>
          <cell r="FP111" t="str">
            <v>0</v>
          </cell>
          <cell r="FQ111" t="str">
            <v>0</v>
          </cell>
          <cell r="FR111" t="str">
            <v>0</v>
          </cell>
          <cell r="FS111" t="str">
            <v>0</v>
          </cell>
          <cell r="FT111" t="str">
            <v>0</v>
          </cell>
          <cell r="FU111" t="str">
            <v>0</v>
          </cell>
          <cell r="FV111" t="str">
            <v>0</v>
          </cell>
          <cell r="FW111" t="str">
            <v>0</v>
          </cell>
          <cell r="FX111" t="str">
            <v>0</v>
          </cell>
          <cell r="FY111" t="str">
            <v>0</v>
          </cell>
          <cell r="FZ111" t="str">
            <v>0</v>
          </cell>
          <cell r="GB111">
            <v>844725.84</v>
          </cell>
          <cell r="GC111">
            <v>57765.32</v>
          </cell>
          <cell r="GD111">
            <v>90710.32</v>
          </cell>
          <cell r="GE111">
            <v>104885.32</v>
          </cell>
          <cell r="GF111">
            <v>125004.32</v>
          </cell>
          <cell r="GG111">
            <v>80965.320000000007</v>
          </cell>
          <cell r="GH111">
            <v>79684.320000000007</v>
          </cell>
          <cell r="GI111">
            <v>60716.32</v>
          </cell>
          <cell r="GJ111">
            <v>55293.32</v>
          </cell>
          <cell r="GK111">
            <v>47997.32</v>
          </cell>
          <cell r="GL111">
            <v>46820.32</v>
          </cell>
          <cell r="GM111">
            <v>47158.32</v>
          </cell>
          <cell r="GN111">
            <v>47725.32</v>
          </cell>
        </row>
        <row r="112">
          <cell r="A112" t="str">
            <v>Revenue Related Taxes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308200</v>
          </cell>
          <cell r="Q112">
            <v>25683</v>
          </cell>
          <cell r="R112">
            <v>25683</v>
          </cell>
          <cell r="S112">
            <v>25683</v>
          </cell>
          <cell r="T112">
            <v>25683</v>
          </cell>
          <cell r="U112">
            <v>25683</v>
          </cell>
          <cell r="V112">
            <v>25683</v>
          </cell>
          <cell r="W112">
            <v>25683</v>
          </cell>
          <cell r="X112">
            <v>25683</v>
          </cell>
          <cell r="Y112">
            <v>25683</v>
          </cell>
          <cell r="Z112">
            <v>25683</v>
          </cell>
          <cell r="AA112">
            <v>25683</v>
          </cell>
          <cell r="AB112">
            <v>25687</v>
          </cell>
          <cell r="AD112">
            <v>2729629</v>
          </cell>
          <cell r="AE112">
            <v>158875</v>
          </cell>
          <cell r="AF112">
            <v>243584</v>
          </cell>
          <cell r="AG112">
            <v>371005</v>
          </cell>
          <cell r="AH112">
            <v>484026</v>
          </cell>
          <cell r="AI112">
            <v>344496</v>
          </cell>
          <cell r="AJ112">
            <v>291102</v>
          </cell>
          <cell r="AK112">
            <v>187820</v>
          </cell>
          <cell r="AL112">
            <v>144975</v>
          </cell>
          <cell r="AM112">
            <v>119918</v>
          </cell>
          <cell r="AN112">
            <v>136972</v>
          </cell>
          <cell r="AO112">
            <v>127614</v>
          </cell>
          <cell r="AP112">
            <v>119242</v>
          </cell>
          <cell r="AR112">
            <v>30168</v>
          </cell>
          <cell r="AS112">
            <v>417</v>
          </cell>
          <cell r="AT112">
            <v>417</v>
          </cell>
          <cell r="AU112">
            <v>417</v>
          </cell>
          <cell r="AV112">
            <v>417</v>
          </cell>
          <cell r="AW112">
            <v>417</v>
          </cell>
          <cell r="AX112">
            <v>417</v>
          </cell>
          <cell r="AY112">
            <v>417</v>
          </cell>
          <cell r="AZ112">
            <v>25585</v>
          </cell>
          <cell r="BA112">
            <v>417</v>
          </cell>
          <cell r="BB112">
            <v>417</v>
          </cell>
          <cell r="BC112">
            <v>417</v>
          </cell>
          <cell r="BD112">
            <v>413</v>
          </cell>
          <cell r="BF112">
            <v>109860</v>
          </cell>
          <cell r="BG112">
            <v>4410</v>
          </cell>
          <cell r="BH112">
            <v>8130</v>
          </cell>
          <cell r="BI112">
            <v>14700</v>
          </cell>
          <cell r="BJ112">
            <v>15750</v>
          </cell>
          <cell r="BK112">
            <v>31530</v>
          </cell>
          <cell r="BL112">
            <v>-1770</v>
          </cell>
          <cell r="BM112">
            <v>11250</v>
          </cell>
          <cell r="BN112">
            <v>7800</v>
          </cell>
          <cell r="BO112">
            <v>5850</v>
          </cell>
          <cell r="BP112">
            <v>4080</v>
          </cell>
          <cell r="BQ112">
            <v>3810</v>
          </cell>
          <cell r="BR112">
            <v>4320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40000</v>
          </cell>
          <cell r="CI112">
            <v>3333</v>
          </cell>
          <cell r="CJ112">
            <v>3333</v>
          </cell>
          <cell r="CK112">
            <v>3333</v>
          </cell>
          <cell r="CL112">
            <v>3333</v>
          </cell>
          <cell r="CM112">
            <v>3333</v>
          </cell>
          <cell r="CN112">
            <v>3333</v>
          </cell>
          <cell r="CO112">
            <v>3333</v>
          </cell>
          <cell r="CP112">
            <v>3333</v>
          </cell>
          <cell r="CQ112">
            <v>3333</v>
          </cell>
          <cell r="CR112">
            <v>3333</v>
          </cell>
          <cell r="CS112">
            <v>3333</v>
          </cell>
          <cell r="CT112">
            <v>3337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3217857</v>
          </cell>
          <cell r="DK112">
            <v>192718</v>
          </cell>
          <cell r="DL112">
            <v>281147</v>
          </cell>
          <cell r="DM112">
            <v>415138</v>
          </cell>
          <cell r="DN112">
            <v>529209</v>
          </cell>
          <cell r="DO112">
            <v>405459</v>
          </cell>
          <cell r="DP112">
            <v>318765</v>
          </cell>
          <cell r="DQ112">
            <v>228503</v>
          </cell>
          <cell r="DR112">
            <v>207376</v>
          </cell>
          <cell r="DS112">
            <v>155201</v>
          </cell>
          <cell r="DT112">
            <v>170485</v>
          </cell>
          <cell r="DU112">
            <v>160857</v>
          </cell>
          <cell r="DV112">
            <v>152999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L112">
            <v>22404</v>
          </cell>
          <cell r="EM112">
            <v>1867</v>
          </cell>
          <cell r="EN112">
            <v>1867</v>
          </cell>
          <cell r="EO112">
            <v>1867</v>
          </cell>
          <cell r="EP112">
            <v>1867</v>
          </cell>
          <cell r="EQ112">
            <v>1867</v>
          </cell>
          <cell r="ER112">
            <v>1867</v>
          </cell>
          <cell r="ES112">
            <v>1867</v>
          </cell>
          <cell r="ET112">
            <v>1867</v>
          </cell>
          <cell r="EU112">
            <v>1867</v>
          </cell>
          <cell r="EV112">
            <v>1867</v>
          </cell>
          <cell r="EW112">
            <v>1867</v>
          </cell>
          <cell r="EX112">
            <v>1867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B112">
            <v>22404</v>
          </cell>
          <cell r="GC112">
            <v>1867</v>
          </cell>
          <cell r="GD112">
            <v>1867</v>
          </cell>
          <cell r="GE112">
            <v>1867</v>
          </cell>
          <cell r="GF112">
            <v>1867</v>
          </cell>
          <cell r="GG112">
            <v>1867</v>
          </cell>
          <cell r="GH112">
            <v>1867</v>
          </cell>
          <cell r="GI112">
            <v>1867</v>
          </cell>
          <cell r="GJ112">
            <v>1867</v>
          </cell>
          <cell r="GK112">
            <v>1867</v>
          </cell>
          <cell r="GL112">
            <v>1867</v>
          </cell>
          <cell r="GM112">
            <v>1867</v>
          </cell>
          <cell r="GN112">
            <v>1867</v>
          </cell>
        </row>
        <row r="113">
          <cell r="A113" t="str">
            <v>SSU  Taxes</v>
          </cell>
          <cell r="B113">
            <v>282035.88</v>
          </cell>
          <cell r="C113">
            <v>23502.99</v>
          </cell>
          <cell r="D113">
            <v>23502.99</v>
          </cell>
          <cell r="E113">
            <v>23502.99</v>
          </cell>
          <cell r="F113">
            <v>23502.99</v>
          </cell>
          <cell r="G113">
            <v>23502.99</v>
          </cell>
          <cell r="H113">
            <v>23502.99</v>
          </cell>
          <cell r="I113">
            <v>23502.99</v>
          </cell>
          <cell r="J113">
            <v>23502.99</v>
          </cell>
          <cell r="K113">
            <v>23502.99</v>
          </cell>
          <cell r="L113">
            <v>23502.99</v>
          </cell>
          <cell r="M113">
            <v>23502.99</v>
          </cell>
          <cell r="N113">
            <v>23502.99</v>
          </cell>
          <cell r="P113">
            <v>41326.44</v>
          </cell>
          <cell r="Q113">
            <v>3443.87</v>
          </cell>
          <cell r="R113">
            <v>3443.87</v>
          </cell>
          <cell r="S113">
            <v>3443.87</v>
          </cell>
          <cell r="T113">
            <v>3443.87</v>
          </cell>
          <cell r="U113">
            <v>3443.87</v>
          </cell>
          <cell r="V113">
            <v>3443.87</v>
          </cell>
          <cell r="W113">
            <v>3443.87</v>
          </cell>
          <cell r="X113">
            <v>3443.87</v>
          </cell>
          <cell r="Y113">
            <v>3443.87</v>
          </cell>
          <cell r="Z113">
            <v>3443.87</v>
          </cell>
          <cell r="AA113">
            <v>3443.87</v>
          </cell>
          <cell r="AB113">
            <v>3443.87</v>
          </cell>
          <cell r="AD113">
            <v>224173.32</v>
          </cell>
          <cell r="AE113">
            <v>18681.11</v>
          </cell>
          <cell r="AF113">
            <v>18681.11</v>
          </cell>
          <cell r="AG113">
            <v>18681.11</v>
          </cell>
          <cell r="AH113">
            <v>18681.11</v>
          </cell>
          <cell r="AI113">
            <v>18681.11</v>
          </cell>
          <cell r="AJ113">
            <v>18681.11</v>
          </cell>
          <cell r="AK113">
            <v>18681.11</v>
          </cell>
          <cell r="AL113">
            <v>18681.11</v>
          </cell>
          <cell r="AM113">
            <v>18681.11</v>
          </cell>
          <cell r="AN113">
            <v>18681.11</v>
          </cell>
          <cell r="AO113">
            <v>18681.11</v>
          </cell>
          <cell r="AP113">
            <v>18681.11</v>
          </cell>
          <cell r="AR113">
            <v>113649</v>
          </cell>
          <cell r="AS113">
            <v>9470.75</v>
          </cell>
          <cell r="AT113">
            <v>9470.75</v>
          </cell>
          <cell r="AU113">
            <v>9470.75</v>
          </cell>
          <cell r="AV113">
            <v>9470.75</v>
          </cell>
          <cell r="AW113">
            <v>9470.75</v>
          </cell>
          <cell r="AX113">
            <v>9470.75</v>
          </cell>
          <cell r="AY113">
            <v>9470.75</v>
          </cell>
          <cell r="AZ113">
            <v>9470.75</v>
          </cell>
          <cell r="BA113">
            <v>9470.75</v>
          </cell>
          <cell r="BB113">
            <v>9470.75</v>
          </cell>
          <cell r="BC113">
            <v>9470.75</v>
          </cell>
          <cell r="BD113">
            <v>9470.75</v>
          </cell>
          <cell r="BF113">
            <v>43527.96</v>
          </cell>
          <cell r="BG113">
            <v>3627.33</v>
          </cell>
          <cell r="BH113">
            <v>3627.33</v>
          </cell>
          <cell r="BI113">
            <v>3627.33</v>
          </cell>
          <cell r="BJ113">
            <v>3627.33</v>
          </cell>
          <cell r="BK113">
            <v>3627.33</v>
          </cell>
          <cell r="BL113">
            <v>3627.33</v>
          </cell>
          <cell r="BM113">
            <v>3627.33</v>
          </cell>
          <cell r="BN113">
            <v>3627.33</v>
          </cell>
          <cell r="BO113">
            <v>3627.33</v>
          </cell>
          <cell r="BP113">
            <v>3627.33</v>
          </cell>
          <cell r="BQ113">
            <v>3627.33</v>
          </cell>
          <cell r="BR113">
            <v>3627.33</v>
          </cell>
          <cell r="BT113">
            <v>9499.92</v>
          </cell>
          <cell r="BU113">
            <v>791.66</v>
          </cell>
          <cell r="BV113">
            <v>791.66</v>
          </cell>
          <cell r="BW113">
            <v>791.66</v>
          </cell>
          <cell r="BX113">
            <v>791.66</v>
          </cell>
          <cell r="BY113">
            <v>791.66</v>
          </cell>
          <cell r="BZ113">
            <v>791.66</v>
          </cell>
          <cell r="CA113">
            <v>791.66</v>
          </cell>
          <cell r="CB113">
            <v>791.66</v>
          </cell>
          <cell r="CC113">
            <v>791.66</v>
          </cell>
          <cell r="CD113">
            <v>791.66</v>
          </cell>
          <cell r="CE113">
            <v>791.66</v>
          </cell>
          <cell r="CF113">
            <v>791.66</v>
          </cell>
          <cell r="CH113">
            <v>88394.4</v>
          </cell>
          <cell r="CI113">
            <v>7366.2</v>
          </cell>
          <cell r="CJ113">
            <v>7366.2</v>
          </cell>
          <cell r="CK113">
            <v>7366.2</v>
          </cell>
          <cell r="CL113">
            <v>7366.2</v>
          </cell>
          <cell r="CM113">
            <v>7366.2</v>
          </cell>
          <cell r="CN113">
            <v>7366.2</v>
          </cell>
          <cell r="CO113">
            <v>7366.2</v>
          </cell>
          <cell r="CP113">
            <v>7366.2</v>
          </cell>
          <cell r="CQ113">
            <v>7366.2</v>
          </cell>
          <cell r="CR113">
            <v>7366.2</v>
          </cell>
          <cell r="CS113">
            <v>7366.2</v>
          </cell>
          <cell r="CT113">
            <v>7366.2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802606.91999999993</v>
          </cell>
          <cell r="DK113">
            <v>66883.91</v>
          </cell>
          <cell r="DL113">
            <v>66883.91</v>
          </cell>
          <cell r="DM113">
            <v>66883.91</v>
          </cell>
          <cell r="DN113">
            <v>66883.91</v>
          </cell>
          <cell r="DO113">
            <v>66883.91</v>
          </cell>
          <cell r="DP113">
            <v>66883.91</v>
          </cell>
          <cell r="DQ113">
            <v>66883.91</v>
          </cell>
          <cell r="DR113">
            <v>66883.91</v>
          </cell>
          <cell r="DS113">
            <v>66883.91</v>
          </cell>
          <cell r="DT113">
            <v>66883.91</v>
          </cell>
          <cell r="DU113">
            <v>66883.91</v>
          </cell>
          <cell r="DV113">
            <v>66883.91</v>
          </cell>
          <cell r="DX113">
            <v>173920.68</v>
          </cell>
          <cell r="DY113">
            <v>14493.39</v>
          </cell>
          <cell r="DZ113">
            <v>14493.39</v>
          </cell>
          <cell r="EA113">
            <v>14493.39</v>
          </cell>
          <cell r="EB113">
            <v>14493.39</v>
          </cell>
          <cell r="EC113">
            <v>14493.39</v>
          </cell>
          <cell r="ED113">
            <v>14493.39</v>
          </cell>
          <cell r="EE113">
            <v>14493.39</v>
          </cell>
          <cell r="EF113">
            <v>14493.39</v>
          </cell>
          <cell r="EG113">
            <v>14493.39</v>
          </cell>
          <cell r="EH113">
            <v>14493.39</v>
          </cell>
          <cell r="EI113">
            <v>14493.39</v>
          </cell>
          <cell r="EJ113">
            <v>14493.39</v>
          </cell>
          <cell r="EL113">
            <v>213548.03999999998</v>
          </cell>
          <cell r="EM113">
            <v>17795.669999999998</v>
          </cell>
          <cell r="EN113">
            <v>17795.669999999998</v>
          </cell>
          <cell r="EO113">
            <v>17795.669999999998</v>
          </cell>
          <cell r="EP113">
            <v>17795.669999999998</v>
          </cell>
          <cell r="EQ113">
            <v>17795.669999999998</v>
          </cell>
          <cell r="ER113">
            <v>17795.669999999998</v>
          </cell>
          <cell r="ES113">
            <v>17795.669999999998</v>
          </cell>
          <cell r="ET113">
            <v>17795.669999999998</v>
          </cell>
          <cell r="EU113">
            <v>17795.669999999998</v>
          </cell>
          <cell r="EV113">
            <v>17795.669999999998</v>
          </cell>
          <cell r="EW113">
            <v>17795.669999999998</v>
          </cell>
          <cell r="EX113">
            <v>17795.669999999998</v>
          </cell>
          <cell r="EZ113">
            <v>8451.119999999999</v>
          </cell>
          <cell r="FA113">
            <v>704.26</v>
          </cell>
          <cell r="FB113">
            <v>704.26</v>
          </cell>
          <cell r="FC113">
            <v>704.26</v>
          </cell>
          <cell r="FD113">
            <v>704.26</v>
          </cell>
          <cell r="FE113">
            <v>704.26</v>
          </cell>
          <cell r="FF113">
            <v>704.26</v>
          </cell>
          <cell r="FG113">
            <v>704.26</v>
          </cell>
          <cell r="FH113">
            <v>704.26</v>
          </cell>
          <cell r="FI113">
            <v>704.26</v>
          </cell>
          <cell r="FJ113">
            <v>704.26</v>
          </cell>
          <cell r="FK113">
            <v>704.26</v>
          </cell>
          <cell r="FL113">
            <v>704.26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B113">
            <v>395919.83999999997</v>
          </cell>
          <cell r="GC113">
            <v>32993.32</v>
          </cell>
          <cell r="GD113">
            <v>32993.32</v>
          </cell>
          <cell r="GE113">
            <v>32993.32</v>
          </cell>
          <cell r="GF113">
            <v>32993.32</v>
          </cell>
          <cell r="GG113">
            <v>32993.32</v>
          </cell>
          <cell r="GH113">
            <v>32993.32</v>
          </cell>
          <cell r="GI113">
            <v>32993.32</v>
          </cell>
          <cell r="GJ113">
            <v>32993.32</v>
          </cell>
          <cell r="GK113">
            <v>32993.32</v>
          </cell>
          <cell r="GL113">
            <v>32993.32</v>
          </cell>
          <cell r="GM113">
            <v>32993.32</v>
          </cell>
          <cell r="GN113">
            <v>32993.32</v>
          </cell>
        </row>
        <row r="114">
          <cell r="A114" t="str">
            <v>Total Taxes - Other Than Income Taxes</v>
          </cell>
          <cell r="B114">
            <v>4098396.88</v>
          </cell>
          <cell r="C114">
            <v>338210.99</v>
          </cell>
          <cell r="D114">
            <v>347148.99</v>
          </cell>
          <cell r="E114">
            <v>331354.99</v>
          </cell>
          <cell r="F114">
            <v>362129.99</v>
          </cell>
          <cell r="G114">
            <v>341575.99</v>
          </cell>
          <cell r="H114">
            <v>384593.99</v>
          </cell>
          <cell r="I114">
            <v>337767.99</v>
          </cell>
          <cell r="J114">
            <v>335654.99</v>
          </cell>
          <cell r="K114">
            <v>334785.99</v>
          </cell>
          <cell r="L114">
            <v>330382.99</v>
          </cell>
          <cell r="M114">
            <v>330414.99</v>
          </cell>
          <cell r="N114">
            <v>324374.99</v>
          </cell>
          <cell r="P114">
            <v>671423.44</v>
          </cell>
          <cell r="Q114">
            <v>54989.87</v>
          </cell>
          <cell r="R114">
            <v>56979.87</v>
          </cell>
          <cell r="S114">
            <v>53544.87</v>
          </cell>
          <cell r="T114">
            <v>60143.87</v>
          </cell>
          <cell r="U114">
            <v>54535.87</v>
          </cell>
          <cell r="V114">
            <v>68407.87</v>
          </cell>
          <cell r="W114">
            <v>54655.87</v>
          </cell>
          <cell r="X114">
            <v>53656.87</v>
          </cell>
          <cell r="Y114">
            <v>53069.87</v>
          </cell>
          <cell r="Z114">
            <v>54145.87</v>
          </cell>
          <cell r="AA114">
            <v>54000.87</v>
          </cell>
          <cell r="AB114">
            <v>53291.87</v>
          </cell>
          <cell r="AD114">
            <v>6503460.3200000003</v>
          </cell>
          <cell r="AE114">
            <v>471098.11</v>
          </cell>
          <cell r="AF114">
            <v>562017.11</v>
          </cell>
          <cell r="AG114">
            <v>678234.11</v>
          </cell>
          <cell r="AH114">
            <v>812609.11</v>
          </cell>
          <cell r="AI114">
            <v>658576.11</v>
          </cell>
          <cell r="AJ114">
            <v>611492.11</v>
          </cell>
          <cell r="AK114">
            <v>496321.11</v>
          </cell>
          <cell r="AL114">
            <v>466384.11</v>
          </cell>
          <cell r="AM114">
            <v>430555.11</v>
          </cell>
          <cell r="AN114">
            <v>448170.11</v>
          </cell>
          <cell r="AO114">
            <v>439122.11</v>
          </cell>
          <cell r="AP114">
            <v>428881.11</v>
          </cell>
          <cell r="AR114">
            <v>1310955</v>
          </cell>
          <cell r="AS114">
            <v>104802.75</v>
          </cell>
          <cell r="AT114">
            <v>117148.75</v>
          </cell>
          <cell r="AU114">
            <v>101665.75</v>
          </cell>
          <cell r="AV114">
            <v>114293.75</v>
          </cell>
          <cell r="AW114">
            <v>112821.75</v>
          </cell>
          <cell r="AX114">
            <v>104934.75</v>
          </cell>
          <cell r="AY114">
            <v>103347.75</v>
          </cell>
          <cell r="AZ114">
            <v>137269.75</v>
          </cell>
          <cell r="BA114">
            <v>101970.75</v>
          </cell>
          <cell r="BB114">
            <v>107144.75</v>
          </cell>
          <cell r="BC114">
            <v>103777.75</v>
          </cell>
          <cell r="BD114">
            <v>101776.75</v>
          </cell>
          <cell r="BF114">
            <v>508334.96</v>
          </cell>
          <cell r="BG114">
            <v>37104.33</v>
          </cell>
          <cell r="BH114">
            <v>42638.33</v>
          </cell>
          <cell r="BI114">
            <v>46924.33</v>
          </cell>
          <cell r="BJ114">
            <v>52190.33</v>
          </cell>
          <cell r="BK114">
            <v>64661.33</v>
          </cell>
          <cell r="BL114">
            <v>31810.33</v>
          </cell>
          <cell r="BM114">
            <v>44018.33</v>
          </cell>
          <cell r="BN114">
            <v>40714.33</v>
          </cell>
          <cell r="BO114">
            <v>38728.33</v>
          </cell>
          <cell r="BP114">
            <v>36875.33</v>
          </cell>
          <cell r="BQ114">
            <v>36409.33</v>
          </cell>
          <cell r="BR114">
            <v>36260.33</v>
          </cell>
          <cell r="BT114">
            <v>363940.92</v>
          </cell>
          <cell r="BU114">
            <v>23905.66</v>
          </cell>
          <cell r="BV114">
            <v>23843.66</v>
          </cell>
          <cell r="BW114">
            <v>26007.66</v>
          </cell>
          <cell r="BX114">
            <v>37267.660000000003</v>
          </cell>
          <cell r="BY114">
            <v>35270.660000000003</v>
          </cell>
          <cell r="BZ114">
            <v>30801.66</v>
          </cell>
          <cell r="CA114">
            <v>27426.66</v>
          </cell>
          <cell r="CB114">
            <v>34649.660000000003</v>
          </cell>
          <cell r="CC114">
            <v>27834.66</v>
          </cell>
          <cell r="CD114">
            <v>33768.660000000003</v>
          </cell>
          <cell r="CE114">
            <v>35692.660000000003</v>
          </cell>
          <cell r="CF114">
            <v>27471.66</v>
          </cell>
          <cell r="CH114">
            <v>1658633.4</v>
          </cell>
          <cell r="CI114">
            <v>162824.20000000001</v>
          </cell>
          <cell r="CJ114">
            <v>121039.2</v>
          </cell>
          <cell r="CK114">
            <v>116572.2</v>
          </cell>
          <cell r="CL114">
            <v>171200.2</v>
          </cell>
          <cell r="CM114">
            <v>119080.2</v>
          </cell>
          <cell r="CN114">
            <v>175576.2</v>
          </cell>
          <cell r="CO114">
            <v>161411.20000000001</v>
          </cell>
          <cell r="CP114">
            <v>117138.2</v>
          </cell>
          <cell r="CQ114">
            <v>117005.2</v>
          </cell>
          <cell r="CR114">
            <v>161347.20000000001</v>
          </cell>
          <cell r="CS114">
            <v>118213.2</v>
          </cell>
          <cell r="CT114">
            <v>117226.2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>
            <v>15115144.919999998</v>
          </cell>
          <cell r="DK114">
            <v>1192935.9099999999</v>
          </cell>
          <cell r="DL114">
            <v>1270815.9099999999</v>
          </cell>
          <cell r="DM114">
            <v>1354303.91</v>
          </cell>
          <cell r="DN114">
            <v>1609834.91</v>
          </cell>
          <cell r="DO114">
            <v>1386521.91</v>
          </cell>
          <cell r="DP114">
            <v>1407616.91</v>
          </cell>
          <cell r="DQ114">
            <v>1224948.9099999999</v>
          </cell>
          <cell r="DR114">
            <v>1185467.9099999999</v>
          </cell>
          <cell r="DS114">
            <v>1103949.9099999999</v>
          </cell>
          <cell r="DT114">
            <v>1171834.9099999999</v>
          </cell>
          <cell r="DU114">
            <v>1117630.9099999999</v>
          </cell>
          <cell r="DV114">
            <v>1089282.9099999999</v>
          </cell>
          <cell r="DX114">
            <v>2003560.68</v>
          </cell>
          <cell r="DY114">
            <v>157475.39000000001</v>
          </cell>
          <cell r="DZ114">
            <v>179451.39</v>
          </cell>
          <cell r="EA114">
            <v>167416.39000000001</v>
          </cell>
          <cell r="EB114">
            <v>198896.39</v>
          </cell>
          <cell r="EC114">
            <v>170815.39</v>
          </cell>
          <cell r="ED114">
            <v>172832.39</v>
          </cell>
          <cell r="EE114">
            <v>164453.39000000001</v>
          </cell>
          <cell r="EF114">
            <v>164722.39000000001</v>
          </cell>
          <cell r="EG114">
            <v>160509.39000000001</v>
          </cell>
          <cell r="EH114">
            <v>154666.39000000001</v>
          </cell>
          <cell r="EI114">
            <v>155419.39000000001</v>
          </cell>
          <cell r="EJ114">
            <v>156902.39000000001</v>
          </cell>
          <cell r="EL114">
            <v>5576798.04</v>
          </cell>
          <cell r="EM114">
            <v>429605.67</v>
          </cell>
          <cell r="EN114">
            <v>474829.67</v>
          </cell>
          <cell r="EO114">
            <v>448325.67</v>
          </cell>
          <cell r="EP114">
            <v>561333.67000000004</v>
          </cell>
          <cell r="EQ114">
            <v>504388.67</v>
          </cell>
          <cell r="ER114">
            <v>491161.67</v>
          </cell>
          <cell r="ES114">
            <v>463380.67</v>
          </cell>
          <cell r="ET114">
            <v>453090.67</v>
          </cell>
          <cell r="EU114">
            <v>442416.67</v>
          </cell>
          <cell r="EV114">
            <v>435424.67</v>
          </cell>
          <cell r="EW114">
            <v>437460.67</v>
          </cell>
          <cell r="EX114">
            <v>435379.67</v>
          </cell>
          <cell r="EZ114">
            <v>108529.12</v>
          </cell>
          <cell r="FA114">
            <v>8526.26</v>
          </cell>
          <cell r="FB114">
            <v>9321.26</v>
          </cell>
          <cell r="FC114">
            <v>8238.26</v>
          </cell>
          <cell r="FD114">
            <v>9669.26</v>
          </cell>
          <cell r="FE114">
            <v>9142.26</v>
          </cell>
          <cell r="FF114">
            <v>9159.26</v>
          </cell>
          <cell r="FG114">
            <v>9093.26</v>
          </cell>
          <cell r="FH114">
            <v>9254.26</v>
          </cell>
          <cell r="FI114">
            <v>9154.26</v>
          </cell>
          <cell r="FJ114">
            <v>8951.26</v>
          </cell>
          <cell r="FK114">
            <v>9000.26</v>
          </cell>
          <cell r="FL114">
            <v>9019.26</v>
          </cell>
          <cell r="FN114" t="str">
            <v>0</v>
          </cell>
          <cell r="FO114" t="str">
            <v>0</v>
          </cell>
          <cell r="FP114" t="str">
            <v>0</v>
          </cell>
          <cell r="FQ114" t="str">
            <v>0</v>
          </cell>
          <cell r="FR114" t="str">
            <v>0</v>
          </cell>
          <cell r="FS114" t="str">
            <v>0</v>
          </cell>
          <cell r="FT114" t="str">
            <v>0</v>
          </cell>
          <cell r="FU114" t="str">
            <v>0</v>
          </cell>
          <cell r="FV114" t="str">
            <v>0</v>
          </cell>
          <cell r="FW114" t="str">
            <v>0</v>
          </cell>
          <cell r="FX114" t="str">
            <v>0</v>
          </cell>
          <cell r="FY114" t="str">
            <v>0</v>
          </cell>
          <cell r="FZ114" t="str">
            <v>0</v>
          </cell>
          <cell r="GB114">
            <v>7688887.8399999999</v>
          </cell>
          <cell r="GC114">
            <v>595607.31999999995</v>
          </cell>
          <cell r="GD114">
            <v>663602.31999999995</v>
          </cell>
          <cell r="GE114">
            <v>623980.31999999995</v>
          </cell>
          <cell r="GF114">
            <v>769899.32</v>
          </cell>
          <cell r="GG114">
            <v>684346.32</v>
          </cell>
          <cell r="GH114">
            <v>673153.32</v>
          </cell>
          <cell r="GI114">
            <v>636927.31999999995</v>
          </cell>
          <cell r="GJ114">
            <v>627067.31999999995</v>
          </cell>
          <cell r="GK114">
            <v>612080.31999999995</v>
          </cell>
          <cell r="GL114">
            <v>599042.31999999995</v>
          </cell>
          <cell r="GM114">
            <v>601880.31999999995</v>
          </cell>
          <cell r="GN114">
            <v>601301.31999999995</v>
          </cell>
        </row>
        <row r="115">
          <cell r="A115" t="str">
            <v>Total Operating Expenses</v>
          </cell>
          <cell r="B115">
            <v>39995846.729999997</v>
          </cell>
          <cell r="C115">
            <v>3409685.98</v>
          </cell>
          <cell r="D115">
            <v>3357983.75</v>
          </cell>
          <cell r="E115">
            <v>3523381.47</v>
          </cell>
          <cell r="F115">
            <v>3568193.32</v>
          </cell>
          <cell r="G115">
            <v>3335182.56</v>
          </cell>
          <cell r="H115">
            <v>3533174</v>
          </cell>
          <cell r="I115">
            <v>3306412.75</v>
          </cell>
          <cell r="J115">
            <v>3209449.08</v>
          </cell>
          <cell r="K115">
            <v>3204118.3</v>
          </cell>
          <cell r="L115">
            <v>3192028.7</v>
          </cell>
          <cell r="M115">
            <v>3169140.67</v>
          </cell>
          <cell r="N115">
            <v>3187096.15</v>
          </cell>
          <cell r="P115">
            <v>6021926.3700000001</v>
          </cell>
          <cell r="Q115">
            <v>520454.38</v>
          </cell>
          <cell r="R115">
            <v>506396.41</v>
          </cell>
          <cell r="S115">
            <v>537078.41</v>
          </cell>
          <cell r="T115">
            <v>538541.91</v>
          </cell>
          <cell r="U115">
            <v>509243.66</v>
          </cell>
          <cell r="V115">
            <v>544326.93000000005</v>
          </cell>
          <cell r="W115">
            <v>483086.03</v>
          </cell>
          <cell r="X115">
            <v>473688.45</v>
          </cell>
          <cell r="Y115">
            <v>479314.86</v>
          </cell>
          <cell r="Z115">
            <v>474454.34</v>
          </cell>
          <cell r="AA115">
            <v>477097.33</v>
          </cell>
          <cell r="AB115">
            <v>478243.66</v>
          </cell>
          <cell r="AD115">
            <v>33260601.170000002</v>
          </cell>
          <cell r="AE115">
            <v>2784675.17</v>
          </cell>
          <cell r="AF115">
            <v>2785882.93</v>
          </cell>
          <cell r="AG115">
            <v>3029771.58</v>
          </cell>
          <cell r="AH115">
            <v>3112760.15</v>
          </cell>
          <cell r="AI115">
            <v>2859059.5</v>
          </cell>
          <cell r="AJ115">
            <v>2959480.79</v>
          </cell>
          <cell r="AK115">
            <v>2664983.27</v>
          </cell>
          <cell r="AL115">
            <v>2641653.4500000002</v>
          </cell>
          <cell r="AM115">
            <v>2603224.0099999998</v>
          </cell>
          <cell r="AN115">
            <v>2613301.98</v>
          </cell>
          <cell r="AO115">
            <v>2593169.98</v>
          </cell>
          <cell r="AP115">
            <v>2612638.36</v>
          </cell>
          <cell r="AR115">
            <v>15418034.350000001</v>
          </cell>
          <cell r="AS115">
            <v>1310259.69</v>
          </cell>
          <cell r="AT115">
            <v>1293277.1599999999</v>
          </cell>
          <cell r="AU115">
            <v>1352176.29</v>
          </cell>
          <cell r="AV115">
            <v>1336969.67</v>
          </cell>
          <cell r="AW115">
            <v>1283091.17</v>
          </cell>
          <cell r="AX115">
            <v>1349512.24</v>
          </cell>
          <cell r="AY115">
            <v>1250479.69</v>
          </cell>
          <cell r="AZ115">
            <v>1273330.8400000001</v>
          </cell>
          <cell r="BA115">
            <v>1241723.32</v>
          </cell>
          <cell r="BB115">
            <v>1250655.8700000001</v>
          </cell>
          <cell r="BC115">
            <v>1233022.03</v>
          </cell>
          <cell r="BD115">
            <v>1243536.3799999999</v>
          </cell>
          <cell r="BF115">
            <v>6370362.9299999997</v>
          </cell>
          <cell r="BG115">
            <v>544211.84</v>
          </cell>
          <cell r="BH115">
            <v>529351.04</v>
          </cell>
          <cell r="BI115">
            <v>558315.68000000005</v>
          </cell>
          <cell r="BJ115">
            <v>557533.9</v>
          </cell>
          <cell r="BK115">
            <v>548722.98</v>
          </cell>
          <cell r="BL115">
            <v>543586.73</v>
          </cell>
          <cell r="BM115">
            <v>521488.11</v>
          </cell>
          <cell r="BN115">
            <v>515893.87</v>
          </cell>
          <cell r="BO115">
            <v>515782.89</v>
          </cell>
          <cell r="BP115">
            <v>512414.12</v>
          </cell>
          <cell r="BQ115">
            <v>509062.54</v>
          </cell>
          <cell r="BR115">
            <v>513999.23</v>
          </cell>
          <cell r="BT115">
            <v>1993274.2</v>
          </cell>
          <cell r="BU115">
            <v>164252.99</v>
          </cell>
          <cell r="BV115">
            <v>160635.57</v>
          </cell>
          <cell r="BW115">
            <v>171173.58</v>
          </cell>
          <cell r="BX115">
            <v>180332.1</v>
          </cell>
          <cell r="BY115">
            <v>171762.9</v>
          </cell>
          <cell r="BZ115">
            <v>174602.35</v>
          </cell>
          <cell r="CA115">
            <v>158711.79999999999</v>
          </cell>
          <cell r="CB115">
            <v>165043</v>
          </cell>
          <cell r="CC115">
            <v>158370.07</v>
          </cell>
          <cell r="CD115">
            <v>164224.54999999999</v>
          </cell>
          <cell r="CE115">
            <v>165709.37</v>
          </cell>
          <cell r="CF115">
            <v>158455.92000000001</v>
          </cell>
          <cell r="CH115">
            <v>13489416.379999999</v>
          </cell>
          <cell r="CI115">
            <v>1188362.79</v>
          </cell>
          <cell r="CJ115">
            <v>1115680.17</v>
          </cell>
          <cell r="CK115">
            <v>1184772.98</v>
          </cell>
          <cell r="CL115">
            <v>1222699.32</v>
          </cell>
          <cell r="CM115">
            <v>1107211.47</v>
          </cell>
          <cell r="CN115">
            <v>1233911.3600000001</v>
          </cell>
          <cell r="CO115">
            <v>1103990.51</v>
          </cell>
          <cell r="CP115">
            <v>1056087.82</v>
          </cell>
          <cell r="CQ115">
            <v>1050118.07</v>
          </cell>
          <cell r="CR115">
            <v>1109236.29</v>
          </cell>
          <cell r="CS115">
            <v>1043753.78</v>
          </cell>
          <cell r="CT115">
            <v>1073591.82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J115">
            <v>116549462.13</v>
          </cell>
          <cell r="DK115">
            <v>9921902.8399999999</v>
          </cell>
          <cell r="DL115">
            <v>9749207.0299999993</v>
          </cell>
          <cell r="DM115">
            <v>10356669.99</v>
          </cell>
          <cell r="DN115">
            <v>10517030.369999999</v>
          </cell>
          <cell r="DO115">
            <v>9814274.2400000021</v>
          </cell>
          <cell r="DP115">
            <v>10338594.4</v>
          </cell>
          <cell r="DQ115">
            <v>9489152.1600000001</v>
          </cell>
          <cell r="DR115">
            <v>9335146.5099999998</v>
          </cell>
          <cell r="DS115">
            <v>9252651.5199999996</v>
          </cell>
          <cell r="DT115">
            <v>9316315.8499999996</v>
          </cell>
          <cell r="DU115">
            <v>9190955.6999999993</v>
          </cell>
          <cell r="DV115">
            <v>9267561.5199999996</v>
          </cell>
          <cell r="DX115">
            <v>22613785.800000004</v>
          </cell>
          <cell r="DY115">
            <v>1907705.27</v>
          </cell>
          <cell r="DZ115">
            <v>1855437.93</v>
          </cell>
          <cell r="EA115">
            <v>1999335.22</v>
          </cell>
          <cell r="EB115">
            <v>1987217.77</v>
          </cell>
          <cell r="EC115">
            <v>1860284.14</v>
          </cell>
          <cell r="ED115">
            <v>1970111.29</v>
          </cell>
          <cell r="EE115">
            <v>1867152.48</v>
          </cell>
          <cell r="EF115">
            <v>1838457.65</v>
          </cell>
          <cell r="EG115">
            <v>1831870.95</v>
          </cell>
          <cell r="EH115">
            <v>1813438.13</v>
          </cell>
          <cell r="EI115">
            <v>1809782.06</v>
          </cell>
          <cell r="EJ115">
            <v>1872992.91</v>
          </cell>
          <cell r="EL115">
            <v>32672592.350000001</v>
          </cell>
          <cell r="EM115">
            <v>2730275.89</v>
          </cell>
          <cell r="EN115">
            <v>2720630.26</v>
          </cell>
          <cell r="EO115">
            <v>2886994.07</v>
          </cell>
          <cell r="EP115">
            <v>2918569.7</v>
          </cell>
          <cell r="EQ115">
            <v>2768417.44</v>
          </cell>
          <cell r="ER115">
            <v>2827610.8</v>
          </cell>
          <cell r="ES115">
            <v>2681332.2999999998</v>
          </cell>
          <cell r="ET115">
            <v>2653960.7200000002</v>
          </cell>
          <cell r="EU115">
            <v>2618912.48</v>
          </cell>
          <cell r="EV115">
            <v>2603776.71</v>
          </cell>
          <cell r="EW115">
            <v>2591477.0499999998</v>
          </cell>
          <cell r="EX115">
            <v>2670634.9300000002</v>
          </cell>
          <cell r="EZ115">
            <v>929978.56</v>
          </cell>
          <cell r="FA115">
            <v>79668.91</v>
          </cell>
          <cell r="FB115">
            <v>76966.86</v>
          </cell>
          <cell r="FC115">
            <v>85236.07</v>
          </cell>
          <cell r="FD115">
            <v>84829.31</v>
          </cell>
          <cell r="FE115">
            <v>79841.27</v>
          </cell>
          <cell r="FF115">
            <v>82856.429999999993</v>
          </cell>
          <cell r="FG115">
            <v>76709.039999999994</v>
          </cell>
          <cell r="FH115">
            <v>76171.740000000005</v>
          </cell>
          <cell r="FI115">
            <v>72913.66</v>
          </cell>
          <cell r="FJ115">
            <v>71185.119999999995</v>
          </cell>
          <cell r="FK115">
            <v>71413.350000000006</v>
          </cell>
          <cell r="FL115">
            <v>72186.8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B115">
            <v>56216356.709999993</v>
          </cell>
          <cell r="GC115">
            <v>4717650.07</v>
          </cell>
          <cell r="GD115">
            <v>4653035.05</v>
          </cell>
          <cell r="GE115">
            <v>4971565.3600000003</v>
          </cell>
          <cell r="GF115">
            <v>4990616.78</v>
          </cell>
          <cell r="GG115">
            <v>4708542.8499999996</v>
          </cell>
          <cell r="GH115">
            <v>4880578.5199999996</v>
          </cell>
          <cell r="GI115">
            <v>4625193.82</v>
          </cell>
          <cell r="GJ115">
            <v>4568590.1100000003</v>
          </cell>
          <cell r="GK115">
            <v>4523697.09</v>
          </cell>
          <cell r="GL115">
            <v>4488399.96</v>
          </cell>
          <cell r="GM115">
            <v>4472672.46</v>
          </cell>
          <cell r="GN115">
            <v>4615814.6399999997</v>
          </cell>
        </row>
        <row r="116">
          <cell r="A116" t="str">
            <v>Operating Income (Loss)</v>
          </cell>
          <cell r="B116">
            <v>17177531.250000004</v>
          </cell>
          <cell r="C116">
            <v>446244.57999999914</v>
          </cell>
          <cell r="D116">
            <v>1256512.52</v>
          </cell>
          <cell r="E116">
            <v>3086314.6700000083</v>
          </cell>
          <cell r="F116">
            <v>4218954.1900000004</v>
          </cell>
          <cell r="G116">
            <v>2905802.05</v>
          </cell>
          <cell r="H116">
            <v>1902948.37</v>
          </cell>
          <cell r="I116">
            <v>1189476.21</v>
          </cell>
          <cell r="J116">
            <v>755075.16</v>
          </cell>
          <cell r="K116">
            <v>341294.91999999899</v>
          </cell>
          <cell r="L116">
            <v>378643.68</v>
          </cell>
          <cell r="M116">
            <v>354005.6399999992</v>
          </cell>
          <cell r="N116">
            <v>342259.26</v>
          </cell>
          <cell r="P116">
            <v>2036776.73</v>
          </cell>
          <cell r="Q116">
            <v>166999.5</v>
          </cell>
          <cell r="R116">
            <v>64175.35</v>
          </cell>
          <cell r="S116">
            <v>628686.09</v>
          </cell>
          <cell r="T116">
            <v>787602.78000000084</v>
          </cell>
          <cell r="U116">
            <v>477666.7</v>
          </cell>
          <cell r="V116">
            <v>295042.27</v>
          </cell>
          <cell r="W116">
            <v>121012.29</v>
          </cell>
          <cell r="X116">
            <v>-60483.280000000086</v>
          </cell>
          <cell r="Y116">
            <v>-113111.12</v>
          </cell>
          <cell r="Z116">
            <v>-98242.789999999921</v>
          </cell>
          <cell r="AA116">
            <v>-105655.89</v>
          </cell>
          <cell r="AB116">
            <v>-126915.17</v>
          </cell>
          <cell r="AD116">
            <v>17717763.510000005</v>
          </cell>
          <cell r="AE116">
            <v>748476.46999999927</v>
          </cell>
          <cell r="AF116">
            <v>1821254.27</v>
          </cell>
          <cell r="AG116">
            <v>3431585.7</v>
          </cell>
          <cell r="AH116">
            <v>4118830.2500000061</v>
          </cell>
          <cell r="AI116">
            <v>3225731.56</v>
          </cell>
          <cell r="AJ116">
            <v>2528381.64</v>
          </cell>
          <cell r="AK116">
            <v>1143024.3600000001</v>
          </cell>
          <cell r="AL116">
            <v>365599.17</v>
          </cell>
          <cell r="AM116">
            <v>101092.40000000084</v>
          </cell>
          <cell r="AN116">
            <v>108915.22000000114</v>
          </cell>
          <cell r="AO116">
            <v>64032.039999999572</v>
          </cell>
          <cell r="AP116">
            <v>60840.430000000168</v>
          </cell>
          <cell r="AR116">
            <v>7810052.8499999959</v>
          </cell>
          <cell r="AS116">
            <v>197967.4</v>
          </cell>
          <cell r="AT116">
            <v>710305.48</v>
          </cell>
          <cell r="AU116">
            <v>1224287.56</v>
          </cell>
          <cell r="AV116">
            <v>1479665.93</v>
          </cell>
          <cell r="AW116">
            <v>1248612.5</v>
          </cell>
          <cell r="AX116">
            <v>759980.95999999926</v>
          </cell>
          <cell r="AY116">
            <v>621241.22000000067</v>
          </cell>
          <cell r="AZ116">
            <v>354601.43999999925</v>
          </cell>
          <cell r="BA116">
            <v>326603.34999999998</v>
          </cell>
          <cell r="BB116">
            <v>296380.90999999922</v>
          </cell>
          <cell r="BC116">
            <v>307985.55</v>
          </cell>
          <cell r="BD116">
            <v>282420.55</v>
          </cell>
          <cell r="BF116">
            <v>4319831.09</v>
          </cell>
          <cell r="BG116">
            <v>173263.9</v>
          </cell>
          <cell r="BH116">
            <v>511869.69</v>
          </cell>
          <cell r="BI116">
            <v>808711.55</v>
          </cell>
          <cell r="BJ116">
            <v>944927.46000000136</v>
          </cell>
          <cell r="BK116">
            <v>785381.06</v>
          </cell>
          <cell r="BL116">
            <v>589324.4300000011</v>
          </cell>
          <cell r="BM116">
            <v>238032.96000000095</v>
          </cell>
          <cell r="BN116">
            <v>156249.3999999995</v>
          </cell>
          <cell r="BO116">
            <v>24579.409999999509</v>
          </cell>
          <cell r="BP116">
            <v>30063.560000000172</v>
          </cell>
          <cell r="BQ116">
            <v>28554.579999999783</v>
          </cell>
          <cell r="BR116">
            <v>28873.089999999793</v>
          </cell>
          <cell r="BT116">
            <v>220824.06</v>
          </cell>
          <cell r="BU116">
            <v>-12823.4200000001</v>
          </cell>
          <cell r="BV116">
            <v>44408.999999999942</v>
          </cell>
          <cell r="BW116">
            <v>126444.78</v>
          </cell>
          <cell r="BX116">
            <v>130615.51</v>
          </cell>
          <cell r="BY116">
            <v>65382.960000000108</v>
          </cell>
          <cell r="BZ116">
            <v>60691.980000000069</v>
          </cell>
          <cell r="CA116">
            <v>49039.01</v>
          </cell>
          <cell r="CB116">
            <v>-52044.84</v>
          </cell>
          <cell r="CC116">
            <v>-54565.15</v>
          </cell>
          <cell r="CD116">
            <v>-41053.53</v>
          </cell>
          <cell r="CE116">
            <v>-38789.39</v>
          </cell>
          <cell r="CF116">
            <v>-56482.85</v>
          </cell>
          <cell r="CH116">
            <v>2062854.14</v>
          </cell>
          <cell r="CI116">
            <v>29771.929999999236</v>
          </cell>
          <cell r="CJ116">
            <v>187382.3900000006</v>
          </cell>
          <cell r="CK116">
            <v>285373.43</v>
          </cell>
          <cell r="CL116">
            <v>279935.92999999644</v>
          </cell>
          <cell r="CM116">
            <v>280009.14</v>
          </cell>
          <cell r="CN116">
            <v>121080.95000000065</v>
          </cell>
          <cell r="CO116">
            <v>126704.96000000001</v>
          </cell>
          <cell r="CP116">
            <v>155128.64000000001</v>
          </cell>
          <cell r="CQ116">
            <v>101351.48</v>
          </cell>
          <cell r="CR116">
            <v>26770.960000000196</v>
          </cell>
          <cell r="CS116">
            <v>86421.270000000251</v>
          </cell>
          <cell r="CT116">
            <v>382923.06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51345633.63000001</v>
          </cell>
          <cell r="DK116">
            <v>1749900.359999992</v>
          </cell>
          <cell r="DL116">
            <v>4595908.6999999937</v>
          </cell>
          <cell r="DM116">
            <v>9591403.7800000031</v>
          </cell>
          <cell r="DN116">
            <v>11960532.050000018</v>
          </cell>
          <cell r="DO116">
            <v>8988585.9700000137</v>
          </cell>
          <cell r="DP116">
            <v>6257450.5999999847</v>
          </cell>
          <cell r="DQ116">
            <v>3488531.01</v>
          </cell>
          <cell r="DR116">
            <v>1674125.69</v>
          </cell>
          <cell r="DS116">
            <v>727245.28999999724</v>
          </cell>
          <cell r="DT116">
            <v>701478.0100000035</v>
          </cell>
          <cell r="DU116">
            <v>696553.80000000261</v>
          </cell>
          <cell r="DV116">
            <v>913918.37000000104</v>
          </cell>
          <cell r="DX116">
            <v>10050934.4</v>
          </cell>
          <cell r="DY116">
            <v>267456.46999999834</v>
          </cell>
          <cell r="DZ116">
            <v>976242.63</v>
          </cell>
          <cell r="EA116">
            <v>1931632.76</v>
          </cell>
          <cell r="EB116">
            <v>2487757.7200000002</v>
          </cell>
          <cell r="EC116">
            <v>1452546.54</v>
          </cell>
          <cell r="ED116">
            <v>1486177.94</v>
          </cell>
          <cell r="EE116">
            <v>799999.12999999942</v>
          </cell>
          <cell r="EF116">
            <v>355642.50999999838</v>
          </cell>
          <cell r="EG116">
            <v>108078.53000000073</v>
          </cell>
          <cell r="EH116">
            <v>28279.360000000102</v>
          </cell>
          <cell r="EI116">
            <v>63042.990000000456</v>
          </cell>
          <cell r="EJ116">
            <v>94077.820000000065</v>
          </cell>
          <cell r="EL116">
            <v>11624658.730000012</v>
          </cell>
          <cell r="EM116">
            <v>77471.900000000373</v>
          </cell>
          <cell r="EN116">
            <v>840660.5800000038</v>
          </cell>
          <cell r="EO116">
            <v>2679823.61</v>
          </cell>
          <cell r="EP116">
            <v>4125019.5</v>
          </cell>
          <cell r="EQ116">
            <v>2026772.58</v>
          </cell>
          <cell r="ER116">
            <v>1758251.6</v>
          </cell>
          <cell r="ES116">
            <v>626095.81000000332</v>
          </cell>
          <cell r="ET116">
            <v>134045.98000000138</v>
          </cell>
          <cell r="EU116">
            <v>-83570.389999997802</v>
          </cell>
          <cell r="EV116">
            <v>-161096.48000000138</v>
          </cell>
          <cell r="EW116">
            <v>-129621.57</v>
          </cell>
          <cell r="EX116">
            <v>-269194.3899999992</v>
          </cell>
          <cell r="EZ116">
            <v>365823.12</v>
          </cell>
          <cell r="FA116">
            <v>25789.960000000065</v>
          </cell>
          <cell r="FB116">
            <v>30284.28</v>
          </cell>
          <cell r="FC116">
            <v>42532.310000000129</v>
          </cell>
          <cell r="FD116">
            <v>51918.439999999886</v>
          </cell>
          <cell r="FE116">
            <v>40874.489999999889</v>
          </cell>
          <cell r="FF116">
            <v>37873.980000000003</v>
          </cell>
          <cell r="FG116">
            <v>29131.970000000074</v>
          </cell>
          <cell r="FH116">
            <v>27115.98</v>
          </cell>
          <cell r="FI116">
            <v>26706.99</v>
          </cell>
          <cell r="FJ116">
            <v>20412.59</v>
          </cell>
          <cell r="FK116">
            <v>14562.36</v>
          </cell>
          <cell r="FL116">
            <v>18619.77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B116">
            <v>22041416.249999981</v>
          </cell>
          <cell r="GC116">
            <v>370718.32999999821</v>
          </cell>
          <cell r="GD116">
            <v>1847187.49</v>
          </cell>
          <cell r="GE116">
            <v>4653988.68</v>
          </cell>
          <cell r="GF116">
            <v>6664695.6599999974</v>
          </cell>
          <cell r="GG116">
            <v>3520193.61</v>
          </cell>
          <cell r="GH116">
            <v>3282303.5199999912</v>
          </cell>
          <cell r="GI116">
            <v>1455226.91</v>
          </cell>
          <cell r="GJ116">
            <v>516804.46999999881</v>
          </cell>
          <cell r="GK116">
            <v>51215.129999999888</v>
          </cell>
          <cell r="GL116">
            <v>-112404.53</v>
          </cell>
          <cell r="GM116">
            <v>-52016.219999998808</v>
          </cell>
          <cell r="GN116">
            <v>-156496.79999999795</v>
          </cell>
        </row>
        <row r="117">
          <cell r="A117" t="str">
            <v>Interest Income</v>
          </cell>
          <cell r="B117">
            <v>258454.27</v>
          </cell>
          <cell r="C117">
            <v>23397.21</v>
          </cell>
          <cell r="D117">
            <v>21949.360000000001</v>
          </cell>
          <cell r="E117">
            <v>20875.82</v>
          </cell>
          <cell r="F117">
            <v>21522.05</v>
          </cell>
          <cell r="G117">
            <v>23306.22</v>
          </cell>
          <cell r="H117">
            <v>22453.77</v>
          </cell>
          <cell r="I117">
            <v>21761.75</v>
          </cell>
          <cell r="J117">
            <v>20764.66</v>
          </cell>
          <cell r="K117">
            <v>19882.099999999999</v>
          </cell>
          <cell r="L117">
            <v>19960.169999999998</v>
          </cell>
          <cell r="M117">
            <v>20307.86</v>
          </cell>
          <cell r="N117">
            <v>22273.3</v>
          </cell>
          <cell r="P117">
            <v>40250.01</v>
          </cell>
          <cell r="Q117">
            <v>3643.73</v>
          </cell>
          <cell r="R117">
            <v>3418.25</v>
          </cell>
          <cell r="S117">
            <v>3251.07</v>
          </cell>
          <cell r="T117">
            <v>3351.71</v>
          </cell>
          <cell r="U117">
            <v>3629.56</v>
          </cell>
          <cell r="V117">
            <v>3496.81</v>
          </cell>
          <cell r="W117">
            <v>3389.03</v>
          </cell>
          <cell r="X117">
            <v>3233.75</v>
          </cell>
          <cell r="Y117">
            <v>3096.31</v>
          </cell>
          <cell r="Z117">
            <v>3108.47</v>
          </cell>
          <cell r="AA117">
            <v>3162.62</v>
          </cell>
          <cell r="AB117">
            <v>3468.7</v>
          </cell>
          <cell r="AD117">
            <v>270999.76</v>
          </cell>
          <cell r="AE117">
            <v>24532.92</v>
          </cell>
          <cell r="AF117">
            <v>23014.79</v>
          </cell>
          <cell r="AG117">
            <v>21889.15</v>
          </cell>
          <cell r="AH117">
            <v>22566.74</v>
          </cell>
          <cell r="AI117">
            <v>24437.51</v>
          </cell>
          <cell r="AJ117">
            <v>23543.69</v>
          </cell>
          <cell r="AK117">
            <v>22818.07</v>
          </cell>
          <cell r="AL117">
            <v>21772.58</v>
          </cell>
          <cell r="AM117">
            <v>20847.189999999999</v>
          </cell>
          <cell r="AN117">
            <v>20929.05</v>
          </cell>
          <cell r="AO117">
            <v>21293.61</v>
          </cell>
          <cell r="AP117">
            <v>23354.46</v>
          </cell>
          <cell r="AR117">
            <v>101996.48</v>
          </cell>
          <cell r="AS117">
            <v>9233.48</v>
          </cell>
          <cell r="AT117">
            <v>8662.1</v>
          </cell>
          <cell r="AU117">
            <v>8238.44</v>
          </cell>
          <cell r="AV117">
            <v>8493.4699999999993</v>
          </cell>
          <cell r="AW117">
            <v>9197.57</v>
          </cell>
          <cell r="AX117">
            <v>8861.17</v>
          </cell>
          <cell r="AY117">
            <v>8588.06</v>
          </cell>
          <cell r="AZ117">
            <v>8194.57</v>
          </cell>
          <cell r="BA117">
            <v>7846.28</v>
          </cell>
          <cell r="BB117">
            <v>7877.09</v>
          </cell>
          <cell r="BC117">
            <v>8014.3</v>
          </cell>
          <cell r="BD117">
            <v>8789.9500000000007</v>
          </cell>
          <cell r="BF117">
            <v>50175.31</v>
          </cell>
          <cell r="BG117">
            <v>4542.24</v>
          </cell>
          <cell r="BH117">
            <v>4261.16</v>
          </cell>
          <cell r="BI117">
            <v>4052.75</v>
          </cell>
          <cell r="BJ117">
            <v>4178.21</v>
          </cell>
          <cell r="BK117">
            <v>4524.58</v>
          </cell>
          <cell r="BL117">
            <v>4359.09</v>
          </cell>
          <cell r="BM117">
            <v>4224.74</v>
          </cell>
          <cell r="BN117">
            <v>4031.17</v>
          </cell>
          <cell r="BO117">
            <v>3859.84</v>
          </cell>
          <cell r="BP117">
            <v>3874.99</v>
          </cell>
          <cell r="BQ117">
            <v>3942.49</v>
          </cell>
          <cell r="BR117">
            <v>4324.05</v>
          </cell>
          <cell r="BT117">
            <v>5323.27</v>
          </cell>
          <cell r="BU117">
            <v>481.9</v>
          </cell>
          <cell r="BV117">
            <v>452.08</v>
          </cell>
          <cell r="BW117">
            <v>429.97</v>
          </cell>
          <cell r="BX117">
            <v>443.28</v>
          </cell>
          <cell r="BY117">
            <v>480.03</v>
          </cell>
          <cell r="BZ117">
            <v>462.47</v>
          </cell>
          <cell r="CA117">
            <v>448.22</v>
          </cell>
          <cell r="CB117">
            <v>427.68</v>
          </cell>
          <cell r="CC117">
            <v>409.5</v>
          </cell>
          <cell r="CD117">
            <v>411.11</v>
          </cell>
          <cell r="CE117">
            <v>418.27</v>
          </cell>
          <cell r="CF117">
            <v>458.76</v>
          </cell>
          <cell r="CH117">
            <v>86984.44</v>
          </cell>
          <cell r="CI117">
            <v>7874.48</v>
          </cell>
          <cell r="CJ117">
            <v>7387.2</v>
          </cell>
          <cell r="CK117">
            <v>7025.89</v>
          </cell>
          <cell r="CL117">
            <v>7243.38</v>
          </cell>
          <cell r="CM117">
            <v>7843.86</v>
          </cell>
          <cell r="CN117">
            <v>7556.96</v>
          </cell>
          <cell r="CO117">
            <v>7324.06</v>
          </cell>
          <cell r="CP117">
            <v>6988.48</v>
          </cell>
          <cell r="CQ117">
            <v>6691.45</v>
          </cell>
          <cell r="CR117">
            <v>6717.72</v>
          </cell>
          <cell r="CS117">
            <v>6834.74</v>
          </cell>
          <cell r="CT117">
            <v>7496.22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814183.54</v>
          </cell>
          <cell r="DK117">
            <v>73705.960000000006</v>
          </cell>
          <cell r="DL117">
            <v>69144.94</v>
          </cell>
          <cell r="DM117">
            <v>65763.09</v>
          </cell>
          <cell r="DN117">
            <v>67798.84</v>
          </cell>
          <cell r="DO117">
            <v>73419.33</v>
          </cell>
          <cell r="DP117">
            <v>70733.960000000006</v>
          </cell>
          <cell r="DQ117">
            <v>68553.929999999993</v>
          </cell>
          <cell r="DR117">
            <v>65412.89</v>
          </cell>
          <cell r="DS117">
            <v>62632.67</v>
          </cell>
          <cell r="DT117">
            <v>62878.6</v>
          </cell>
          <cell r="DU117">
            <v>63973.89</v>
          </cell>
          <cell r="DV117">
            <v>70165.440000000002</v>
          </cell>
          <cell r="DX117">
            <v>139382.62</v>
          </cell>
          <cell r="DY117">
            <v>12588.43</v>
          </cell>
          <cell r="DZ117">
            <v>11809.44</v>
          </cell>
          <cell r="EA117">
            <v>11231.84</v>
          </cell>
          <cell r="EB117">
            <v>11648.36</v>
          </cell>
          <cell r="EC117">
            <v>12539.47</v>
          </cell>
          <cell r="ED117">
            <v>12114.86</v>
          </cell>
          <cell r="EE117">
            <v>11742.53</v>
          </cell>
          <cell r="EF117">
            <v>11172.03</v>
          </cell>
          <cell r="EG117">
            <v>10737.27</v>
          </cell>
          <cell r="EH117">
            <v>10813.8</v>
          </cell>
          <cell r="EI117">
            <v>10926.26</v>
          </cell>
          <cell r="EJ117">
            <v>12058.33</v>
          </cell>
          <cell r="EL117">
            <v>204037.28</v>
          </cell>
          <cell r="EM117">
            <v>18470.98</v>
          </cell>
          <cell r="EN117">
            <v>17327.97</v>
          </cell>
          <cell r="EO117">
            <v>16480.46</v>
          </cell>
          <cell r="EP117">
            <v>16990.63</v>
          </cell>
          <cell r="EQ117">
            <v>18399.14</v>
          </cell>
          <cell r="ER117">
            <v>17726.18</v>
          </cell>
          <cell r="ES117">
            <v>17179.86</v>
          </cell>
          <cell r="ET117">
            <v>16392.7</v>
          </cell>
          <cell r="EU117">
            <v>15695.97</v>
          </cell>
          <cell r="EV117">
            <v>15757.6</v>
          </cell>
          <cell r="EW117">
            <v>16032.08</v>
          </cell>
          <cell r="EX117">
            <v>17583.71</v>
          </cell>
          <cell r="EZ117">
            <v>7154.73</v>
          </cell>
          <cell r="FA117">
            <v>647.70000000000005</v>
          </cell>
          <cell r="FB117">
            <v>607.62</v>
          </cell>
          <cell r="FC117">
            <v>577.9</v>
          </cell>
          <cell r="FD117">
            <v>595.79</v>
          </cell>
          <cell r="FE117">
            <v>645.17999999999995</v>
          </cell>
          <cell r="FF117">
            <v>621.58000000000004</v>
          </cell>
          <cell r="FG117">
            <v>602.42999999999995</v>
          </cell>
          <cell r="FH117">
            <v>574.82000000000005</v>
          </cell>
          <cell r="FI117">
            <v>550.39</v>
          </cell>
          <cell r="FJ117">
            <v>552.54999999999995</v>
          </cell>
          <cell r="FK117">
            <v>562.17999999999995</v>
          </cell>
          <cell r="FL117">
            <v>616.59</v>
          </cell>
          <cell r="FN117" t="str">
            <v>0</v>
          </cell>
          <cell r="FO117" t="str">
            <v>0</v>
          </cell>
          <cell r="FP117" t="str">
            <v>0</v>
          </cell>
          <cell r="FQ117" t="str">
            <v>0</v>
          </cell>
          <cell r="FR117" t="str">
            <v>0</v>
          </cell>
          <cell r="FS117" t="str">
            <v>0</v>
          </cell>
          <cell r="FT117" t="str">
            <v>0</v>
          </cell>
          <cell r="FU117" t="str">
            <v>0</v>
          </cell>
          <cell r="FV117" t="str">
            <v>0</v>
          </cell>
          <cell r="FW117" t="str">
            <v>0</v>
          </cell>
          <cell r="FX117" t="str">
            <v>0</v>
          </cell>
          <cell r="FY117" t="str">
            <v>0</v>
          </cell>
          <cell r="FZ117" t="str">
            <v>0</v>
          </cell>
          <cell r="GB117">
            <v>350574.63</v>
          </cell>
          <cell r="GC117">
            <v>31707.11</v>
          </cell>
          <cell r="GD117">
            <v>29745.03</v>
          </cell>
          <cell r="GE117">
            <v>28290.2</v>
          </cell>
          <cell r="GF117">
            <v>29234.78</v>
          </cell>
          <cell r="GG117">
            <v>31583.79</v>
          </cell>
          <cell r="GH117">
            <v>30462.62</v>
          </cell>
          <cell r="GI117">
            <v>29524.82</v>
          </cell>
          <cell r="GJ117">
            <v>28139.55</v>
          </cell>
          <cell r="GK117">
            <v>26983.63</v>
          </cell>
          <cell r="GL117">
            <v>27123.95</v>
          </cell>
          <cell r="GM117">
            <v>27520.52</v>
          </cell>
          <cell r="GN117">
            <v>30258.63</v>
          </cell>
        </row>
        <row r="118">
          <cell r="A118" t="str">
            <v>Others Income</v>
          </cell>
          <cell r="B118">
            <v>100000</v>
          </cell>
          <cell r="C118">
            <v>8333</v>
          </cell>
          <cell r="D118">
            <v>8333</v>
          </cell>
          <cell r="E118">
            <v>8333</v>
          </cell>
          <cell r="F118">
            <v>8333</v>
          </cell>
          <cell r="G118">
            <v>8333</v>
          </cell>
          <cell r="H118">
            <v>8333</v>
          </cell>
          <cell r="I118">
            <v>8333</v>
          </cell>
          <cell r="J118">
            <v>8333</v>
          </cell>
          <cell r="K118">
            <v>8333</v>
          </cell>
          <cell r="L118">
            <v>8333</v>
          </cell>
          <cell r="M118">
            <v>8333</v>
          </cell>
          <cell r="N118">
            <v>8337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0</v>
          </cell>
          <cell r="AA118" t="str">
            <v>0</v>
          </cell>
          <cell r="AB118" t="str">
            <v>0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0</v>
          </cell>
          <cell r="AO118" t="str">
            <v>0</v>
          </cell>
          <cell r="AP118" t="str">
            <v>0</v>
          </cell>
          <cell r="AR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 t="str">
            <v>0</v>
          </cell>
          <cell r="BA118" t="str">
            <v>0</v>
          </cell>
          <cell r="BB118" t="str">
            <v>0</v>
          </cell>
          <cell r="BC118" t="str">
            <v>0</v>
          </cell>
          <cell r="BD118" t="str">
            <v>0</v>
          </cell>
          <cell r="BF118" t="str">
            <v>0</v>
          </cell>
          <cell r="BG118" t="str">
            <v>0</v>
          </cell>
          <cell r="BH118" t="str">
            <v>0</v>
          </cell>
          <cell r="BI118" t="str">
            <v>0</v>
          </cell>
          <cell r="BJ118" t="str">
            <v>0</v>
          </cell>
          <cell r="BK118" t="str">
            <v>0</v>
          </cell>
          <cell r="BL118" t="str">
            <v>0</v>
          </cell>
          <cell r="BM118" t="str">
            <v>0</v>
          </cell>
          <cell r="BN118" t="str">
            <v>0</v>
          </cell>
          <cell r="BO118" t="str">
            <v>0</v>
          </cell>
          <cell r="BP118" t="str">
            <v>0</v>
          </cell>
          <cell r="BQ118" t="str">
            <v>0</v>
          </cell>
          <cell r="BR118" t="str">
            <v>0</v>
          </cell>
          <cell r="BT118" t="str">
            <v>0</v>
          </cell>
          <cell r="BU118" t="str">
            <v>0</v>
          </cell>
          <cell r="BV118" t="str">
            <v>0</v>
          </cell>
          <cell r="BW118" t="str">
            <v>0</v>
          </cell>
          <cell r="BX118" t="str">
            <v>0</v>
          </cell>
          <cell r="BY118" t="str">
            <v>0</v>
          </cell>
          <cell r="BZ118" t="str">
            <v>0</v>
          </cell>
          <cell r="CA118" t="str">
            <v>0</v>
          </cell>
          <cell r="CB118" t="str">
            <v>0</v>
          </cell>
          <cell r="CC118" t="str">
            <v>0</v>
          </cell>
          <cell r="CD118" t="str">
            <v>0</v>
          </cell>
          <cell r="CE118" t="str">
            <v>0</v>
          </cell>
          <cell r="CF118" t="str">
            <v>0</v>
          </cell>
          <cell r="CH118" t="str">
            <v>0</v>
          </cell>
          <cell r="CI118" t="str">
            <v>0</v>
          </cell>
          <cell r="CJ118" t="str">
            <v>0</v>
          </cell>
          <cell r="CK118" t="str">
            <v>0</v>
          </cell>
          <cell r="CL118" t="str">
            <v>0</v>
          </cell>
          <cell r="CM118" t="str">
            <v>0</v>
          </cell>
          <cell r="CN118" t="str">
            <v>0</v>
          </cell>
          <cell r="CO118" t="str">
            <v>0</v>
          </cell>
          <cell r="CP118" t="str">
            <v>0</v>
          </cell>
          <cell r="CQ118" t="str">
            <v>0</v>
          </cell>
          <cell r="CR118" t="str">
            <v>0</v>
          </cell>
          <cell r="CS118" t="str">
            <v>0</v>
          </cell>
          <cell r="CT118" t="str">
            <v>0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100000</v>
          </cell>
          <cell r="DK118">
            <v>8333</v>
          </cell>
          <cell r="DL118">
            <v>8333</v>
          </cell>
          <cell r="DM118">
            <v>8333</v>
          </cell>
          <cell r="DN118">
            <v>8333</v>
          </cell>
          <cell r="DO118">
            <v>8333</v>
          </cell>
          <cell r="DP118">
            <v>8333</v>
          </cell>
          <cell r="DQ118">
            <v>8333</v>
          </cell>
          <cell r="DR118">
            <v>8333</v>
          </cell>
          <cell r="DS118">
            <v>8333</v>
          </cell>
          <cell r="DT118">
            <v>8333</v>
          </cell>
          <cell r="DU118">
            <v>8333</v>
          </cell>
          <cell r="DV118">
            <v>8337</v>
          </cell>
          <cell r="DX118" t="str">
            <v>0</v>
          </cell>
          <cell r="DY118" t="str">
            <v>0</v>
          </cell>
          <cell r="DZ118" t="str">
            <v>0</v>
          </cell>
          <cell r="EA118" t="str">
            <v>0</v>
          </cell>
          <cell r="EB118" t="str">
            <v>0</v>
          </cell>
          <cell r="EC118" t="str">
            <v>0</v>
          </cell>
          <cell r="ED118" t="str">
            <v>0</v>
          </cell>
          <cell r="EE118" t="str">
            <v>0</v>
          </cell>
          <cell r="EF118" t="str">
            <v>0</v>
          </cell>
          <cell r="EG118" t="str">
            <v>0</v>
          </cell>
          <cell r="EH118" t="str">
            <v>0</v>
          </cell>
          <cell r="EI118" t="str">
            <v>0</v>
          </cell>
          <cell r="EJ118" t="str">
            <v>0</v>
          </cell>
          <cell r="EL118" t="str">
            <v>0</v>
          </cell>
          <cell r="EM118" t="str">
            <v>0</v>
          </cell>
          <cell r="EN118" t="str">
            <v>0</v>
          </cell>
          <cell r="EO118" t="str">
            <v>0</v>
          </cell>
          <cell r="EP118" t="str">
            <v>0</v>
          </cell>
          <cell r="EQ118" t="str">
            <v>0</v>
          </cell>
          <cell r="ER118" t="str">
            <v>0</v>
          </cell>
          <cell r="ES118" t="str">
            <v>0</v>
          </cell>
          <cell r="ET118" t="str">
            <v>0</v>
          </cell>
          <cell r="EU118" t="str">
            <v>0</v>
          </cell>
          <cell r="EV118" t="str">
            <v>0</v>
          </cell>
          <cell r="EW118" t="str">
            <v>0</v>
          </cell>
          <cell r="EX118" t="str">
            <v>0</v>
          </cell>
          <cell r="EZ118" t="str">
            <v>0</v>
          </cell>
          <cell r="FA118" t="str">
            <v>0</v>
          </cell>
          <cell r="FB118" t="str">
            <v>0</v>
          </cell>
          <cell r="FC118" t="str">
            <v>0</v>
          </cell>
          <cell r="FD118" t="str">
            <v>0</v>
          </cell>
          <cell r="FE118" t="str">
            <v>0</v>
          </cell>
          <cell r="FF118" t="str">
            <v>0</v>
          </cell>
          <cell r="FG118" t="str">
            <v>0</v>
          </cell>
          <cell r="FH118" t="str">
            <v>0</v>
          </cell>
          <cell r="FI118" t="str">
            <v>0</v>
          </cell>
          <cell r="FJ118" t="str">
            <v>0</v>
          </cell>
          <cell r="FK118" t="str">
            <v>0</v>
          </cell>
          <cell r="FL118" t="str">
            <v>0</v>
          </cell>
          <cell r="FN118" t="str">
            <v>0</v>
          </cell>
          <cell r="FO118" t="str">
            <v>0</v>
          </cell>
          <cell r="FP118" t="str">
            <v>0</v>
          </cell>
          <cell r="FQ118" t="str">
            <v>0</v>
          </cell>
          <cell r="FR118" t="str">
            <v>0</v>
          </cell>
          <cell r="FS118" t="str">
            <v>0</v>
          </cell>
          <cell r="FT118" t="str">
            <v>0</v>
          </cell>
          <cell r="FU118" t="str">
            <v>0</v>
          </cell>
          <cell r="FV118" t="str">
            <v>0</v>
          </cell>
          <cell r="FW118" t="str">
            <v>0</v>
          </cell>
          <cell r="FX118" t="str">
            <v>0</v>
          </cell>
          <cell r="FY118" t="str">
            <v>0</v>
          </cell>
          <cell r="FZ118" t="str">
            <v>0</v>
          </cell>
          <cell r="GB118" t="str">
            <v>0</v>
          </cell>
          <cell r="GC118" t="str">
            <v>0</v>
          </cell>
          <cell r="GD118" t="str">
            <v>0</v>
          </cell>
          <cell r="GE118" t="str">
            <v>0</v>
          </cell>
          <cell r="GF118" t="str">
            <v>0</v>
          </cell>
          <cell r="GG118" t="str">
            <v>0</v>
          </cell>
          <cell r="GH118" t="str">
            <v>0</v>
          </cell>
          <cell r="GI118" t="str">
            <v>0</v>
          </cell>
          <cell r="GJ118" t="str">
            <v>0</v>
          </cell>
          <cell r="GK118" t="str">
            <v>0</v>
          </cell>
          <cell r="GL118" t="str">
            <v>0</v>
          </cell>
          <cell r="GM118" t="str">
            <v>0</v>
          </cell>
          <cell r="GN118" t="str">
            <v>0</v>
          </cell>
        </row>
        <row r="119">
          <cell r="A119" t="str">
            <v>Total Non-Operating Income</v>
          </cell>
          <cell r="B119">
            <v>2254654.27</v>
          </cell>
          <cell r="C119">
            <v>189747.21</v>
          </cell>
          <cell r="D119">
            <v>188299.36</v>
          </cell>
          <cell r="E119">
            <v>187225.82</v>
          </cell>
          <cell r="F119">
            <v>187872.05</v>
          </cell>
          <cell r="G119">
            <v>189656.22</v>
          </cell>
          <cell r="H119">
            <v>188803.77</v>
          </cell>
          <cell r="I119">
            <v>188111.75</v>
          </cell>
          <cell r="J119">
            <v>187114.66</v>
          </cell>
          <cell r="K119">
            <v>186232.1</v>
          </cell>
          <cell r="L119">
            <v>186310.17</v>
          </cell>
          <cell r="M119">
            <v>186657.86</v>
          </cell>
          <cell r="N119">
            <v>188623.3</v>
          </cell>
          <cell r="P119">
            <v>52130.01</v>
          </cell>
          <cell r="Q119">
            <v>4633.7299999999996</v>
          </cell>
          <cell r="R119">
            <v>4408.25</v>
          </cell>
          <cell r="S119">
            <v>4241.07</v>
          </cell>
          <cell r="T119">
            <v>4341.71</v>
          </cell>
          <cell r="U119">
            <v>4619.5600000000004</v>
          </cell>
          <cell r="V119">
            <v>4486.8100000000004</v>
          </cell>
          <cell r="W119">
            <v>4379.03</v>
          </cell>
          <cell r="X119">
            <v>4223.75</v>
          </cell>
          <cell r="Y119">
            <v>4086.31</v>
          </cell>
          <cell r="Z119">
            <v>4098.47</v>
          </cell>
          <cell r="AA119">
            <v>4152.62</v>
          </cell>
          <cell r="AB119">
            <v>4458.7</v>
          </cell>
          <cell r="AD119">
            <v>312399.76</v>
          </cell>
          <cell r="AE119">
            <v>27982.92</v>
          </cell>
          <cell r="AF119">
            <v>26464.79</v>
          </cell>
          <cell r="AG119">
            <v>25339.15</v>
          </cell>
          <cell r="AH119">
            <v>26016.74</v>
          </cell>
          <cell r="AI119">
            <v>27887.51</v>
          </cell>
          <cell r="AJ119">
            <v>26993.69</v>
          </cell>
          <cell r="AK119">
            <v>26268.07</v>
          </cell>
          <cell r="AL119">
            <v>25222.58</v>
          </cell>
          <cell r="AM119">
            <v>24297.19</v>
          </cell>
          <cell r="AN119">
            <v>24379.05</v>
          </cell>
          <cell r="AO119">
            <v>24743.61</v>
          </cell>
          <cell r="AP119">
            <v>26804.46</v>
          </cell>
          <cell r="AR119">
            <v>592688.48</v>
          </cell>
          <cell r="AS119">
            <v>50124.480000000003</v>
          </cell>
          <cell r="AT119">
            <v>49553.1</v>
          </cell>
          <cell r="AU119">
            <v>49129.440000000002</v>
          </cell>
          <cell r="AV119">
            <v>49384.47</v>
          </cell>
          <cell r="AW119">
            <v>50088.57</v>
          </cell>
          <cell r="AX119">
            <v>49752.17</v>
          </cell>
          <cell r="AY119">
            <v>49479.06</v>
          </cell>
          <cell r="AZ119">
            <v>49085.57</v>
          </cell>
          <cell r="BA119">
            <v>48737.279999999999</v>
          </cell>
          <cell r="BB119">
            <v>48768.09</v>
          </cell>
          <cell r="BC119">
            <v>48905.3</v>
          </cell>
          <cell r="BD119">
            <v>49680.95</v>
          </cell>
          <cell r="BF119">
            <v>63735.31</v>
          </cell>
          <cell r="BG119">
            <v>5672.24</v>
          </cell>
          <cell r="BH119">
            <v>5391.16</v>
          </cell>
          <cell r="BI119">
            <v>5182.75</v>
          </cell>
          <cell r="BJ119">
            <v>5308.21</v>
          </cell>
          <cell r="BK119">
            <v>5654.58</v>
          </cell>
          <cell r="BL119">
            <v>5489.09</v>
          </cell>
          <cell r="BM119">
            <v>5354.74</v>
          </cell>
          <cell r="BN119">
            <v>5161.17</v>
          </cell>
          <cell r="BO119">
            <v>4989.84</v>
          </cell>
          <cell r="BP119">
            <v>5004.99</v>
          </cell>
          <cell r="BQ119">
            <v>5072.49</v>
          </cell>
          <cell r="BR119">
            <v>5454.05</v>
          </cell>
          <cell r="BT119">
            <v>7183.27</v>
          </cell>
          <cell r="BU119">
            <v>636.9</v>
          </cell>
          <cell r="BV119">
            <v>607.08000000000004</v>
          </cell>
          <cell r="BW119">
            <v>584.97</v>
          </cell>
          <cell r="BX119">
            <v>598.28</v>
          </cell>
          <cell r="BY119">
            <v>635.03</v>
          </cell>
          <cell r="BZ119">
            <v>617.47</v>
          </cell>
          <cell r="CA119">
            <v>603.22</v>
          </cell>
          <cell r="CB119">
            <v>582.67999999999995</v>
          </cell>
          <cell r="CC119">
            <v>564.5</v>
          </cell>
          <cell r="CD119">
            <v>566.11</v>
          </cell>
          <cell r="CE119">
            <v>573.27</v>
          </cell>
          <cell r="CF119">
            <v>613.76</v>
          </cell>
          <cell r="CH119">
            <v>-48411.56</v>
          </cell>
          <cell r="CI119">
            <v>-3408.52</v>
          </cell>
          <cell r="CJ119">
            <v>-3895.8</v>
          </cell>
          <cell r="CK119">
            <v>-4257.1099999999997</v>
          </cell>
          <cell r="CL119">
            <v>-4039.62</v>
          </cell>
          <cell r="CM119">
            <v>-3439.14</v>
          </cell>
          <cell r="CN119">
            <v>-3726.04</v>
          </cell>
          <cell r="CO119">
            <v>-3958.94</v>
          </cell>
          <cell r="CP119">
            <v>-4294.5200000000004</v>
          </cell>
          <cell r="CQ119">
            <v>-4591.55</v>
          </cell>
          <cell r="CR119">
            <v>-4565.28</v>
          </cell>
          <cell r="CS119">
            <v>-4448.26</v>
          </cell>
          <cell r="CT119">
            <v>-3786.78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3234379.54</v>
          </cell>
          <cell r="DK119">
            <v>275388.96000000002</v>
          </cell>
          <cell r="DL119">
            <v>270827.94</v>
          </cell>
          <cell r="DM119">
            <v>267446.09000000003</v>
          </cell>
          <cell r="DN119">
            <v>269481.84000000003</v>
          </cell>
          <cell r="DO119">
            <v>275102.33</v>
          </cell>
          <cell r="DP119">
            <v>272416.96000000002</v>
          </cell>
          <cell r="DQ119">
            <v>270236.93</v>
          </cell>
          <cell r="DR119">
            <v>267095.89</v>
          </cell>
          <cell r="DS119">
            <v>264315.67</v>
          </cell>
          <cell r="DT119">
            <v>264561.59999999998</v>
          </cell>
          <cell r="DU119">
            <v>265656.89</v>
          </cell>
          <cell r="DV119">
            <v>271848.44</v>
          </cell>
          <cell r="DX119">
            <v>139382.62</v>
          </cell>
          <cell r="DY119">
            <v>12588.43</v>
          </cell>
          <cell r="DZ119">
            <v>11809.44</v>
          </cell>
          <cell r="EA119">
            <v>11231.84</v>
          </cell>
          <cell r="EB119">
            <v>11648.36</v>
          </cell>
          <cell r="EC119">
            <v>12539.47</v>
          </cell>
          <cell r="ED119">
            <v>12114.86</v>
          </cell>
          <cell r="EE119">
            <v>11742.53</v>
          </cell>
          <cell r="EF119">
            <v>11172.03</v>
          </cell>
          <cell r="EG119">
            <v>10737.27</v>
          </cell>
          <cell r="EH119">
            <v>10813.8</v>
          </cell>
          <cell r="EI119">
            <v>10926.26</v>
          </cell>
          <cell r="EJ119">
            <v>12058.33</v>
          </cell>
          <cell r="EL119">
            <v>204037.28</v>
          </cell>
          <cell r="EM119">
            <v>18470.98</v>
          </cell>
          <cell r="EN119">
            <v>17327.97</v>
          </cell>
          <cell r="EO119">
            <v>16480.46</v>
          </cell>
          <cell r="EP119">
            <v>16990.63</v>
          </cell>
          <cell r="EQ119">
            <v>18399.14</v>
          </cell>
          <cell r="ER119">
            <v>17726.18</v>
          </cell>
          <cell r="ES119">
            <v>17179.86</v>
          </cell>
          <cell r="ET119">
            <v>16392.7</v>
          </cell>
          <cell r="EU119">
            <v>15695.97</v>
          </cell>
          <cell r="EV119">
            <v>15757.6</v>
          </cell>
          <cell r="EW119">
            <v>16032.08</v>
          </cell>
          <cell r="EX119">
            <v>17583.71</v>
          </cell>
          <cell r="EZ119">
            <v>7154.73</v>
          </cell>
          <cell r="FA119">
            <v>647.70000000000005</v>
          </cell>
          <cell r="FB119">
            <v>607.62</v>
          </cell>
          <cell r="FC119">
            <v>577.9</v>
          </cell>
          <cell r="FD119">
            <v>595.79</v>
          </cell>
          <cell r="FE119">
            <v>645.17999999999995</v>
          </cell>
          <cell r="FF119">
            <v>621.58000000000004</v>
          </cell>
          <cell r="FG119">
            <v>602.42999999999995</v>
          </cell>
          <cell r="FH119">
            <v>574.82000000000005</v>
          </cell>
          <cell r="FI119">
            <v>550.39</v>
          </cell>
          <cell r="FJ119">
            <v>552.54999999999995</v>
          </cell>
          <cell r="FK119">
            <v>562.17999999999995</v>
          </cell>
          <cell r="FL119">
            <v>616.59</v>
          </cell>
          <cell r="FN119" t="str">
            <v>0</v>
          </cell>
          <cell r="FO119" t="str">
            <v>0</v>
          </cell>
          <cell r="FP119" t="str">
            <v>0</v>
          </cell>
          <cell r="FQ119" t="str">
            <v>0</v>
          </cell>
          <cell r="FR119" t="str">
            <v>0</v>
          </cell>
          <cell r="FS119" t="str">
            <v>0</v>
          </cell>
          <cell r="FT119" t="str">
            <v>0</v>
          </cell>
          <cell r="FU119" t="str">
            <v>0</v>
          </cell>
          <cell r="FV119" t="str">
            <v>0</v>
          </cell>
          <cell r="FW119" t="str">
            <v>0</v>
          </cell>
          <cell r="FX119" t="str">
            <v>0</v>
          </cell>
          <cell r="FY119" t="str">
            <v>0</v>
          </cell>
          <cell r="FZ119" t="str">
            <v>0</v>
          </cell>
          <cell r="GB119">
            <v>350574.63</v>
          </cell>
          <cell r="GC119">
            <v>31707.11</v>
          </cell>
          <cell r="GD119">
            <v>29745.03</v>
          </cell>
          <cell r="GE119">
            <v>28290.2</v>
          </cell>
          <cell r="GF119">
            <v>29234.78</v>
          </cell>
          <cell r="GG119">
            <v>31583.79</v>
          </cell>
          <cell r="GH119">
            <v>30462.62</v>
          </cell>
          <cell r="GI119">
            <v>29524.82</v>
          </cell>
          <cell r="GJ119">
            <v>28139.55</v>
          </cell>
          <cell r="GK119">
            <v>26983.63</v>
          </cell>
          <cell r="GL119">
            <v>27123.95</v>
          </cell>
          <cell r="GM119">
            <v>27520.52</v>
          </cell>
          <cell r="GN119">
            <v>30258.63</v>
          </cell>
        </row>
        <row r="120">
          <cell r="A120" t="str">
            <v>Long Term Interest Expenses</v>
          </cell>
          <cell r="B120">
            <v>5985154.5600000005</v>
          </cell>
          <cell r="C120">
            <v>498762.88</v>
          </cell>
          <cell r="D120">
            <v>498762.88</v>
          </cell>
          <cell r="E120">
            <v>498762.88</v>
          </cell>
          <cell r="F120">
            <v>498762.88</v>
          </cell>
          <cell r="G120">
            <v>498762.88</v>
          </cell>
          <cell r="H120">
            <v>498762.88</v>
          </cell>
          <cell r="I120">
            <v>498762.88</v>
          </cell>
          <cell r="J120">
            <v>498762.88</v>
          </cell>
          <cell r="K120">
            <v>498762.88</v>
          </cell>
          <cell r="L120">
            <v>498762.88</v>
          </cell>
          <cell r="M120">
            <v>498762.88</v>
          </cell>
          <cell r="N120">
            <v>498762.88</v>
          </cell>
          <cell r="P120">
            <v>932089.44</v>
          </cell>
          <cell r="Q120">
            <v>77674.12</v>
          </cell>
          <cell r="R120">
            <v>77674.12</v>
          </cell>
          <cell r="S120">
            <v>77674.12</v>
          </cell>
          <cell r="T120">
            <v>77674.12</v>
          </cell>
          <cell r="U120">
            <v>77674.12</v>
          </cell>
          <cell r="V120">
            <v>77674.12</v>
          </cell>
          <cell r="W120">
            <v>77674.12</v>
          </cell>
          <cell r="X120">
            <v>77674.12</v>
          </cell>
          <cell r="Y120">
            <v>77674.12</v>
          </cell>
          <cell r="Z120">
            <v>77674.12</v>
          </cell>
          <cell r="AA120">
            <v>77674.12</v>
          </cell>
          <cell r="AB120">
            <v>77674.12</v>
          </cell>
          <cell r="AD120">
            <v>6275676.3600000003</v>
          </cell>
          <cell r="AE120">
            <v>522973.03</v>
          </cell>
          <cell r="AF120">
            <v>522973.03</v>
          </cell>
          <cell r="AG120">
            <v>522973.03</v>
          </cell>
          <cell r="AH120">
            <v>522973.03</v>
          </cell>
          <cell r="AI120">
            <v>522973.03</v>
          </cell>
          <cell r="AJ120">
            <v>522973.03</v>
          </cell>
          <cell r="AK120">
            <v>522973.03</v>
          </cell>
          <cell r="AL120">
            <v>522973.03</v>
          </cell>
          <cell r="AM120">
            <v>522973.03</v>
          </cell>
          <cell r="AN120">
            <v>522973.03</v>
          </cell>
          <cell r="AO120">
            <v>522973.03</v>
          </cell>
          <cell r="AP120">
            <v>522973.03</v>
          </cell>
          <cell r="AR120">
            <v>2361983.7599999998</v>
          </cell>
          <cell r="AS120">
            <v>196831.98</v>
          </cell>
          <cell r="AT120">
            <v>196831.98</v>
          </cell>
          <cell r="AU120">
            <v>196831.98</v>
          </cell>
          <cell r="AV120">
            <v>196831.98</v>
          </cell>
          <cell r="AW120">
            <v>196831.98</v>
          </cell>
          <cell r="AX120">
            <v>196831.98</v>
          </cell>
          <cell r="AY120">
            <v>196831.98</v>
          </cell>
          <cell r="AZ120">
            <v>196831.98</v>
          </cell>
          <cell r="BA120">
            <v>196831.98</v>
          </cell>
          <cell r="BB120">
            <v>196831.98</v>
          </cell>
          <cell r="BC120">
            <v>196831.98</v>
          </cell>
          <cell r="BD120">
            <v>196831.98</v>
          </cell>
          <cell r="BF120">
            <v>1161934.8</v>
          </cell>
          <cell r="BG120">
            <v>96827.9</v>
          </cell>
          <cell r="BH120">
            <v>96827.9</v>
          </cell>
          <cell r="BI120">
            <v>96827.9</v>
          </cell>
          <cell r="BJ120">
            <v>96827.9</v>
          </cell>
          <cell r="BK120">
            <v>96827.9</v>
          </cell>
          <cell r="BL120">
            <v>96827.9</v>
          </cell>
          <cell r="BM120">
            <v>96827.9</v>
          </cell>
          <cell r="BN120">
            <v>96827.9</v>
          </cell>
          <cell r="BO120">
            <v>96827.9</v>
          </cell>
          <cell r="BP120">
            <v>96827.9</v>
          </cell>
          <cell r="BQ120">
            <v>96827.9</v>
          </cell>
          <cell r="BR120">
            <v>96827.9</v>
          </cell>
          <cell r="BT120">
            <v>123274.2</v>
          </cell>
          <cell r="BU120">
            <v>10272.85</v>
          </cell>
          <cell r="BV120">
            <v>10272.85</v>
          </cell>
          <cell r="BW120">
            <v>10272.85</v>
          </cell>
          <cell r="BX120">
            <v>10272.85</v>
          </cell>
          <cell r="BY120">
            <v>10272.85</v>
          </cell>
          <cell r="BZ120">
            <v>10272.85</v>
          </cell>
          <cell r="CA120">
            <v>10272.85</v>
          </cell>
          <cell r="CB120">
            <v>10272.85</v>
          </cell>
          <cell r="CC120">
            <v>10272.85</v>
          </cell>
          <cell r="CD120">
            <v>10272.85</v>
          </cell>
          <cell r="CE120">
            <v>10272.85</v>
          </cell>
          <cell r="CF120">
            <v>10272.85</v>
          </cell>
          <cell r="CH120">
            <v>2014341.96</v>
          </cell>
          <cell r="CI120">
            <v>167861.83</v>
          </cell>
          <cell r="CJ120">
            <v>167861.83</v>
          </cell>
          <cell r="CK120">
            <v>167861.83</v>
          </cell>
          <cell r="CL120">
            <v>167861.83</v>
          </cell>
          <cell r="CM120">
            <v>167861.83</v>
          </cell>
          <cell r="CN120">
            <v>167861.83</v>
          </cell>
          <cell r="CO120">
            <v>167861.83</v>
          </cell>
          <cell r="CP120">
            <v>167861.83</v>
          </cell>
          <cell r="CQ120">
            <v>167861.83</v>
          </cell>
          <cell r="CR120">
            <v>167861.83</v>
          </cell>
          <cell r="CS120">
            <v>167861.83</v>
          </cell>
          <cell r="CT120">
            <v>167861.83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>
            <v>18854455.079999998</v>
          </cell>
          <cell r="DK120">
            <v>1571204.59</v>
          </cell>
          <cell r="DL120">
            <v>1571204.59</v>
          </cell>
          <cell r="DM120">
            <v>1571204.59</v>
          </cell>
          <cell r="DN120">
            <v>1571204.59</v>
          </cell>
          <cell r="DO120">
            <v>1571204.59</v>
          </cell>
          <cell r="DP120">
            <v>1571204.59</v>
          </cell>
          <cell r="DQ120">
            <v>1571204.59</v>
          </cell>
          <cell r="DR120">
            <v>1571204.59</v>
          </cell>
          <cell r="DS120">
            <v>1571204.59</v>
          </cell>
          <cell r="DT120">
            <v>1571204.59</v>
          </cell>
          <cell r="DU120">
            <v>1571204.59</v>
          </cell>
          <cell r="DV120">
            <v>1571204.59</v>
          </cell>
          <cell r="DX120">
            <v>3220199.88</v>
          </cell>
          <cell r="DY120">
            <v>268349.99</v>
          </cell>
          <cell r="DZ120">
            <v>268349.99</v>
          </cell>
          <cell r="EA120">
            <v>268349.99</v>
          </cell>
          <cell r="EB120">
            <v>268349.99</v>
          </cell>
          <cell r="EC120">
            <v>268349.99</v>
          </cell>
          <cell r="ED120">
            <v>268349.99</v>
          </cell>
          <cell r="EE120">
            <v>268349.99</v>
          </cell>
          <cell r="EF120">
            <v>268349.99</v>
          </cell>
          <cell r="EG120">
            <v>268349.99</v>
          </cell>
          <cell r="EH120">
            <v>268349.99</v>
          </cell>
          <cell r="EI120">
            <v>268349.99</v>
          </cell>
          <cell r="EJ120">
            <v>268349.99</v>
          </cell>
          <cell r="EL120">
            <v>4724992.68</v>
          </cell>
          <cell r="EM120">
            <v>393749.39</v>
          </cell>
          <cell r="EN120">
            <v>393749.39</v>
          </cell>
          <cell r="EO120">
            <v>393749.39</v>
          </cell>
          <cell r="EP120">
            <v>393749.39</v>
          </cell>
          <cell r="EQ120">
            <v>393749.39</v>
          </cell>
          <cell r="ER120">
            <v>393749.39</v>
          </cell>
          <cell r="ES120">
            <v>393749.39</v>
          </cell>
          <cell r="ET120">
            <v>393749.39</v>
          </cell>
          <cell r="EU120">
            <v>393749.39</v>
          </cell>
          <cell r="EV120">
            <v>393749.39</v>
          </cell>
          <cell r="EW120">
            <v>393749.39</v>
          </cell>
          <cell r="EX120">
            <v>393749.39</v>
          </cell>
          <cell r="EZ120">
            <v>165685.92000000001</v>
          </cell>
          <cell r="FA120">
            <v>13807.16</v>
          </cell>
          <cell r="FB120">
            <v>13807.16</v>
          </cell>
          <cell r="FC120">
            <v>13807.16</v>
          </cell>
          <cell r="FD120">
            <v>13807.16</v>
          </cell>
          <cell r="FE120">
            <v>13807.16</v>
          </cell>
          <cell r="FF120">
            <v>13807.16</v>
          </cell>
          <cell r="FG120">
            <v>13807.16</v>
          </cell>
          <cell r="FH120">
            <v>13807.16</v>
          </cell>
          <cell r="FI120">
            <v>13807.16</v>
          </cell>
          <cell r="FJ120">
            <v>13807.16</v>
          </cell>
          <cell r="FK120">
            <v>13807.16</v>
          </cell>
          <cell r="FL120">
            <v>13807.16</v>
          </cell>
          <cell r="FN120" t="str">
            <v>0</v>
          </cell>
          <cell r="FO120" t="str">
            <v>0</v>
          </cell>
          <cell r="FP120" t="str">
            <v>0</v>
          </cell>
          <cell r="FQ120" t="str">
            <v>0</v>
          </cell>
          <cell r="FR120" t="str">
            <v>0</v>
          </cell>
          <cell r="FS120" t="str">
            <v>0</v>
          </cell>
          <cell r="FT120" t="str">
            <v>0</v>
          </cell>
          <cell r="FU120" t="str">
            <v>0</v>
          </cell>
          <cell r="FV120" t="str">
            <v>0</v>
          </cell>
          <cell r="FW120" t="str">
            <v>0</v>
          </cell>
          <cell r="FX120" t="str">
            <v>0</v>
          </cell>
          <cell r="FY120" t="str">
            <v>0</v>
          </cell>
          <cell r="FZ120" t="str">
            <v>0</v>
          </cell>
          <cell r="GB120">
            <v>8110878.4800000004</v>
          </cell>
          <cell r="GC120">
            <v>675906.54</v>
          </cell>
          <cell r="GD120">
            <v>675906.54</v>
          </cell>
          <cell r="GE120">
            <v>675906.54</v>
          </cell>
          <cell r="GF120">
            <v>675906.54</v>
          </cell>
          <cell r="GG120">
            <v>675906.54</v>
          </cell>
          <cell r="GH120">
            <v>675906.54</v>
          </cell>
          <cell r="GI120">
            <v>675906.54</v>
          </cell>
          <cell r="GJ120">
            <v>675906.54</v>
          </cell>
          <cell r="GK120">
            <v>675906.54</v>
          </cell>
          <cell r="GL120">
            <v>675906.54</v>
          </cell>
          <cell r="GM120">
            <v>675906.54</v>
          </cell>
          <cell r="GN120">
            <v>675906.54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 t="str">
            <v>0</v>
          </cell>
          <cell r="BU121" t="str">
            <v>0</v>
          </cell>
          <cell r="BV121" t="str">
            <v>0</v>
          </cell>
          <cell r="BW121" t="str">
            <v>0</v>
          </cell>
          <cell r="BX121" t="str">
            <v>0</v>
          </cell>
          <cell r="BY121" t="str">
            <v>0</v>
          </cell>
          <cell r="BZ121" t="str">
            <v>0</v>
          </cell>
          <cell r="CA121" t="str">
            <v>0</v>
          </cell>
          <cell r="CB121" t="str">
            <v>0</v>
          </cell>
          <cell r="CC121" t="str">
            <v>0</v>
          </cell>
          <cell r="CD121" t="str">
            <v>0</v>
          </cell>
          <cell r="CE121" t="str">
            <v>0</v>
          </cell>
          <cell r="CF121" t="str">
            <v>0</v>
          </cell>
          <cell r="CH121" t="str">
            <v>0</v>
          </cell>
          <cell r="CI121" t="str">
            <v>0</v>
          </cell>
          <cell r="CJ121" t="str">
            <v>0</v>
          </cell>
          <cell r="CK121" t="str">
            <v>0</v>
          </cell>
          <cell r="CL121" t="str">
            <v>0</v>
          </cell>
          <cell r="CM121" t="str">
            <v>0</v>
          </cell>
          <cell r="CN121" t="str">
            <v>0</v>
          </cell>
          <cell r="CO121" t="str">
            <v>0</v>
          </cell>
          <cell r="CP121" t="str">
            <v>0</v>
          </cell>
          <cell r="CQ121" t="str">
            <v>0</v>
          </cell>
          <cell r="CR121" t="str">
            <v>0</v>
          </cell>
          <cell r="CS121" t="str">
            <v>0</v>
          </cell>
          <cell r="CT121" t="str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  <cell r="DX121" t="str">
            <v>0</v>
          </cell>
          <cell r="DY121" t="str">
            <v>0</v>
          </cell>
          <cell r="DZ121" t="str">
            <v>0</v>
          </cell>
          <cell r="EA121" t="str">
            <v>0</v>
          </cell>
          <cell r="EB121" t="str">
            <v>0</v>
          </cell>
          <cell r="EC121" t="str">
            <v>0</v>
          </cell>
          <cell r="ED121" t="str">
            <v>0</v>
          </cell>
          <cell r="EE121" t="str">
            <v>0</v>
          </cell>
          <cell r="EF121" t="str">
            <v>0</v>
          </cell>
          <cell r="EG121" t="str">
            <v>0</v>
          </cell>
          <cell r="EH121" t="str">
            <v>0</v>
          </cell>
          <cell r="EI121" t="str">
            <v>0</v>
          </cell>
          <cell r="EJ121" t="str">
            <v>0</v>
          </cell>
          <cell r="EL121" t="str">
            <v>0</v>
          </cell>
          <cell r="EM121" t="str">
            <v>0</v>
          </cell>
          <cell r="EN121" t="str">
            <v>0</v>
          </cell>
          <cell r="EO121" t="str">
            <v>0</v>
          </cell>
          <cell r="EP121" t="str">
            <v>0</v>
          </cell>
          <cell r="EQ121" t="str">
            <v>0</v>
          </cell>
          <cell r="ER121" t="str">
            <v>0</v>
          </cell>
          <cell r="ES121" t="str">
            <v>0</v>
          </cell>
          <cell r="ET121" t="str">
            <v>0</v>
          </cell>
          <cell r="EU121" t="str">
            <v>0</v>
          </cell>
          <cell r="EV121" t="str">
            <v>0</v>
          </cell>
          <cell r="EW121" t="str">
            <v>0</v>
          </cell>
          <cell r="EX121" t="str">
            <v>0</v>
          </cell>
          <cell r="EZ121" t="str">
            <v>0</v>
          </cell>
          <cell r="FA121" t="str">
            <v>0</v>
          </cell>
          <cell r="FB121" t="str">
            <v>0</v>
          </cell>
          <cell r="FC121" t="str">
            <v>0</v>
          </cell>
          <cell r="FD121" t="str">
            <v>0</v>
          </cell>
          <cell r="FE121" t="str">
            <v>0</v>
          </cell>
          <cell r="FF121" t="str">
            <v>0</v>
          </cell>
          <cell r="FG121" t="str">
            <v>0</v>
          </cell>
          <cell r="FH121" t="str">
            <v>0</v>
          </cell>
          <cell r="FI121" t="str">
            <v>0</v>
          </cell>
          <cell r="FJ121" t="str">
            <v>0</v>
          </cell>
          <cell r="FK121" t="str">
            <v>0</v>
          </cell>
          <cell r="FL121" t="str">
            <v>0</v>
          </cell>
          <cell r="FN121" t="str">
            <v>0</v>
          </cell>
          <cell r="FO121" t="str">
            <v>0</v>
          </cell>
          <cell r="FP121" t="str">
            <v>0</v>
          </cell>
          <cell r="FQ121" t="str">
            <v>0</v>
          </cell>
          <cell r="FR121" t="str">
            <v>0</v>
          </cell>
          <cell r="FS121" t="str">
            <v>0</v>
          </cell>
          <cell r="FT121" t="str">
            <v>0</v>
          </cell>
          <cell r="FU121" t="str">
            <v>0</v>
          </cell>
          <cell r="FV121" t="str">
            <v>0</v>
          </cell>
          <cell r="FW121" t="str">
            <v>0</v>
          </cell>
          <cell r="FX121" t="str">
            <v>0</v>
          </cell>
          <cell r="FY121" t="str">
            <v>0</v>
          </cell>
          <cell r="FZ121" t="str">
            <v>0</v>
          </cell>
          <cell r="GB121" t="str">
            <v>0</v>
          </cell>
          <cell r="GC121" t="str">
            <v>0</v>
          </cell>
          <cell r="GD121" t="str">
            <v>0</v>
          </cell>
          <cell r="GE121" t="str">
            <v>0</v>
          </cell>
          <cell r="GF121" t="str">
            <v>0</v>
          </cell>
          <cell r="GG121" t="str">
            <v>0</v>
          </cell>
          <cell r="GH121" t="str">
            <v>0</v>
          </cell>
          <cell r="GI121" t="str">
            <v>0</v>
          </cell>
          <cell r="GJ121" t="str">
            <v>0</v>
          </cell>
          <cell r="GK121" t="str">
            <v>0</v>
          </cell>
          <cell r="GL121" t="str">
            <v>0</v>
          </cell>
          <cell r="GM121" t="str">
            <v>0</v>
          </cell>
          <cell r="GN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  <cell r="DX122" t="str">
            <v>0</v>
          </cell>
          <cell r="DY122" t="str">
            <v>0</v>
          </cell>
          <cell r="DZ122" t="str">
            <v>0</v>
          </cell>
          <cell r="EA122" t="str">
            <v>0</v>
          </cell>
          <cell r="EB122" t="str">
            <v>0</v>
          </cell>
          <cell r="EC122" t="str">
            <v>0</v>
          </cell>
          <cell r="ED122" t="str">
            <v>0</v>
          </cell>
          <cell r="EE122" t="str">
            <v>0</v>
          </cell>
          <cell r="EF122" t="str">
            <v>0</v>
          </cell>
          <cell r="EG122" t="str">
            <v>0</v>
          </cell>
          <cell r="EH122" t="str">
            <v>0</v>
          </cell>
          <cell r="EI122" t="str">
            <v>0</v>
          </cell>
          <cell r="EJ122" t="str">
            <v>0</v>
          </cell>
          <cell r="EL122" t="str">
            <v>0</v>
          </cell>
          <cell r="EM122" t="str">
            <v>0</v>
          </cell>
          <cell r="EN122" t="str">
            <v>0</v>
          </cell>
          <cell r="EO122" t="str">
            <v>0</v>
          </cell>
          <cell r="EP122" t="str">
            <v>0</v>
          </cell>
          <cell r="EQ122" t="str">
            <v>0</v>
          </cell>
          <cell r="ER122" t="str">
            <v>0</v>
          </cell>
          <cell r="ES122" t="str">
            <v>0</v>
          </cell>
          <cell r="ET122" t="str">
            <v>0</v>
          </cell>
          <cell r="EU122" t="str">
            <v>0</v>
          </cell>
          <cell r="EV122" t="str">
            <v>0</v>
          </cell>
          <cell r="EW122" t="str">
            <v>0</v>
          </cell>
          <cell r="EX122" t="str">
            <v>0</v>
          </cell>
          <cell r="EZ122" t="str">
            <v>0</v>
          </cell>
          <cell r="FA122" t="str">
            <v>0</v>
          </cell>
          <cell r="FB122" t="str">
            <v>0</v>
          </cell>
          <cell r="FC122" t="str">
            <v>0</v>
          </cell>
          <cell r="FD122" t="str">
            <v>0</v>
          </cell>
          <cell r="FE122" t="str">
            <v>0</v>
          </cell>
          <cell r="FF122" t="str">
            <v>0</v>
          </cell>
          <cell r="FG122" t="str">
            <v>0</v>
          </cell>
          <cell r="FH122" t="str">
            <v>0</v>
          </cell>
          <cell r="FI122" t="str">
            <v>0</v>
          </cell>
          <cell r="FJ122" t="str">
            <v>0</v>
          </cell>
          <cell r="FK122" t="str">
            <v>0</v>
          </cell>
          <cell r="FL122" t="str">
            <v>0</v>
          </cell>
          <cell r="FN122" t="str">
            <v>0</v>
          </cell>
          <cell r="FO122" t="str">
            <v>0</v>
          </cell>
          <cell r="FP122" t="str">
            <v>0</v>
          </cell>
          <cell r="FQ122" t="str">
            <v>0</v>
          </cell>
          <cell r="FR122" t="str">
            <v>0</v>
          </cell>
          <cell r="FS122" t="str">
            <v>0</v>
          </cell>
          <cell r="FT122" t="str">
            <v>0</v>
          </cell>
          <cell r="FU122" t="str">
            <v>0</v>
          </cell>
          <cell r="FV122" t="str">
            <v>0</v>
          </cell>
          <cell r="FW122" t="str">
            <v>0</v>
          </cell>
          <cell r="FX122" t="str">
            <v>0</v>
          </cell>
          <cell r="FY122" t="str">
            <v>0</v>
          </cell>
          <cell r="FZ122" t="str">
            <v>0</v>
          </cell>
          <cell r="GB122" t="str">
            <v>0</v>
          </cell>
          <cell r="GC122" t="str">
            <v>0</v>
          </cell>
          <cell r="GD122" t="str">
            <v>0</v>
          </cell>
          <cell r="GE122" t="str">
            <v>0</v>
          </cell>
          <cell r="GF122" t="str">
            <v>0</v>
          </cell>
          <cell r="GG122" t="str">
            <v>0</v>
          </cell>
          <cell r="GH122" t="str">
            <v>0</v>
          </cell>
          <cell r="GI122" t="str">
            <v>0</v>
          </cell>
          <cell r="GJ122" t="str">
            <v>0</v>
          </cell>
          <cell r="GK122" t="str">
            <v>0</v>
          </cell>
          <cell r="GL122" t="str">
            <v>0</v>
          </cell>
          <cell r="GM122" t="str">
            <v>0</v>
          </cell>
          <cell r="GN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  <cell r="DX123" t="str">
            <v>0</v>
          </cell>
          <cell r="DY123" t="str">
            <v>0</v>
          </cell>
          <cell r="DZ123" t="str">
            <v>0</v>
          </cell>
          <cell r="EA123" t="str">
            <v>0</v>
          </cell>
          <cell r="EB123" t="str">
            <v>0</v>
          </cell>
          <cell r="EC123" t="str">
            <v>0</v>
          </cell>
          <cell r="ED123" t="str">
            <v>0</v>
          </cell>
          <cell r="EE123" t="str">
            <v>0</v>
          </cell>
          <cell r="EF123" t="str">
            <v>0</v>
          </cell>
          <cell r="EG123" t="str">
            <v>0</v>
          </cell>
          <cell r="EH123" t="str">
            <v>0</v>
          </cell>
          <cell r="EI123" t="str">
            <v>0</v>
          </cell>
          <cell r="EJ123" t="str">
            <v>0</v>
          </cell>
          <cell r="EL123" t="str">
            <v>0</v>
          </cell>
          <cell r="EM123" t="str">
            <v>0</v>
          </cell>
          <cell r="EN123" t="str">
            <v>0</v>
          </cell>
          <cell r="EO123" t="str">
            <v>0</v>
          </cell>
          <cell r="EP123" t="str">
            <v>0</v>
          </cell>
          <cell r="EQ123" t="str">
            <v>0</v>
          </cell>
          <cell r="ER123" t="str">
            <v>0</v>
          </cell>
          <cell r="ES123" t="str">
            <v>0</v>
          </cell>
          <cell r="ET123" t="str">
            <v>0</v>
          </cell>
          <cell r="EU123" t="str">
            <v>0</v>
          </cell>
          <cell r="EV123" t="str">
            <v>0</v>
          </cell>
          <cell r="EW123" t="str">
            <v>0</v>
          </cell>
          <cell r="EX123" t="str">
            <v>0</v>
          </cell>
          <cell r="EZ123" t="str">
            <v>0</v>
          </cell>
          <cell r="FA123" t="str">
            <v>0</v>
          </cell>
          <cell r="FB123" t="str">
            <v>0</v>
          </cell>
          <cell r="FC123" t="str">
            <v>0</v>
          </cell>
          <cell r="FD123" t="str">
            <v>0</v>
          </cell>
          <cell r="FE123" t="str">
            <v>0</v>
          </cell>
          <cell r="FF123" t="str">
            <v>0</v>
          </cell>
          <cell r="FG123" t="str">
            <v>0</v>
          </cell>
          <cell r="FH123" t="str">
            <v>0</v>
          </cell>
          <cell r="FI123" t="str">
            <v>0</v>
          </cell>
          <cell r="FJ123" t="str">
            <v>0</v>
          </cell>
          <cell r="FK123" t="str">
            <v>0</v>
          </cell>
          <cell r="FL123" t="str">
            <v>0</v>
          </cell>
          <cell r="FN123" t="str">
            <v>0</v>
          </cell>
          <cell r="FO123" t="str">
            <v>0</v>
          </cell>
          <cell r="FP123" t="str">
            <v>0</v>
          </cell>
          <cell r="FQ123" t="str">
            <v>0</v>
          </cell>
          <cell r="FR123" t="str">
            <v>0</v>
          </cell>
          <cell r="FS123" t="str">
            <v>0</v>
          </cell>
          <cell r="FT123" t="str">
            <v>0</v>
          </cell>
          <cell r="FU123" t="str">
            <v>0</v>
          </cell>
          <cell r="FV123" t="str">
            <v>0</v>
          </cell>
          <cell r="FW123" t="str">
            <v>0</v>
          </cell>
          <cell r="FX123" t="str">
            <v>0</v>
          </cell>
          <cell r="FY123" t="str">
            <v>0</v>
          </cell>
          <cell r="FZ123" t="str">
            <v>0</v>
          </cell>
          <cell r="GB123" t="str">
            <v>0</v>
          </cell>
          <cell r="GC123" t="str">
            <v>0</v>
          </cell>
          <cell r="GD123" t="str">
            <v>0</v>
          </cell>
          <cell r="GE123" t="str">
            <v>0</v>
          </cell>
          <cell r="GF123" t="str">
            <v>0</v>
          </cell>
          <cell r="GG123" t="str">
            <v>0</v>
          </cell>
          <cell r="GH123" t="str">
            <v>0</v>
          </cell>
          <cell r="GI123" t="str">
            <v>0</v>
          </cell>
          <cell r="GJ123" t="str">
            <v>0</v>
          </cell>
          <cell r="GK123" t="str">
            <v>0</v>
          </cell>
          <cell r="GL123" t="str">
            <v>0</v>
          </cell>
          <cell r="GM123" t="str">
            <v>0</v>
          </cell>
          <cell r="GN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  <cell r="DX124" t="str">
            <v>0</v>
          </cell>
          <cell r="DY124" t="str">
            <v>0</v>
          </cell>
          <cell r="DZ124" t="str">
            <v>0</v>
          </cell>
          <cell r="EA124" t="str">
            <v>0</v>
          </cell>
          <cell r="EB124" t="str">
            <v>0</v>
          </cell>
          <cell r="EC124" t="str">
            <v>0</v>
          </cell>
          <cell r="ED124" t="str">
            <v>0</v>
          </cell>
          <cell r="EE124" t="str">
            <v>0</v>
          </cell>
          <cell r="EF124" t="str">
            <v>0</v>
          </cell>
          <cell r="EG124" t="str">
            <v>0</v>
          </cell>
          <cell r="EH124" t="str">
            <v>0</v>
          </cell>
          <cell r="EI124" t="str">
            <v>0</v>
          </cell>
          <cell r="EJ124" t="str">
            <v>0</v>
          </cell>
          <cell r="EL124" t="str">
            <v>0</v>
          </cell>
          <cell r="EM124" t="str">
            <v>0</v>
          </cell>
          <cell r="EN124" t="str">
            <v>0</v>
          </cell>
          <cell r="EO124" t="str">
            <v>0</v>
          </cell>
          <cell r="EP124" t="str">
            <v>0</v>
          </cell>
          <cell r="EQ124" t="str">
            <v>0</v>
          </cell>
          <cell r="ER124" t="str">
            <v>0</v>
          </cell>
          <cell r="ES124" t="str">
            <v>0</v>
          </cell>
          <cell r="ET124" t="str">
            <v>0</v>
          </cell>
          <cell r="EU124" t="str">
            <v>0</v>
          </cell>
          <cell r="EV124" t="str">
            <v>0</v>
          </cell>
          <cell r="EW124" t="str">
            <v>0</v>
          </cell>
          <cell r="EX124" t="str">
            <v>0</v>
          </cell>
          <cell r="EZ124" t="str">
            <v>0</v>
          </cell>
          <cell r="FA124" t="str">
            <v>0</v>
          </cell>
          <cell r="FB124" t="str">
            <v>0</v>
          </cell>
          <cell r="FC124" t="str">
            <v>0</v>
          </cell>
          <cell r="FD124" t="str">
            <v>0</v>
          </cell>
          <cell r="FE124" t="str">
            <v>0</v>
          </cell>
          <cell r="FF124" t="str">
            <v>0</v>
          </cell>
          <cell r="FG124" t="str">
            <v>0</v>
          </cell>
          <cell r="FH124" t="str">
            <v>0</v>
          </cell>
          <cell r="FI124" t="str">
            <v>0</v>
          </cell>
          <cell r="FJ124" t="str">
            <v>0</v>
          </cell>
          <cell r="FK124" t="str">
            <v>0</v>
          </cell>
          <cell r="FL124" t="str">
            <v>0</v>
          </cell>
          <cell r="FN124" t="str">
            <v>0</v>
          </cell>
          <cell r="FO124" t="str">
            <v>0</v>
          </cell>
          <cell r="FP124" t="str">
            <v>0</v>
          </cell>
          <cell r="FQ124" t="str">
            <v>0</v>
          </cell>
          <cell r="FR124" t="str">
            <v>0</v>
          </cell>
          <cell r="FS124" t="str">
            <v>0</v>
          </cell>
          <cell r="FT124" t="str">
            <v>0</v>
          </cell>
          <cell r="FU124" t="str">
            <v>0</v>
          </cell>
          <cell r="FV124" t="str">
            <v>0</v>
          </cell>
          <cell r="FW124" t="str">
            <v>0</v>
          </cell>
          <cell r="FX124" t="str">
            <v>0</v>
          </cell>
          <cell r="FY124" t="str">
            <v>0</v>
          </cell>
          <cell r="FZ124" t="str">
            <v>0</v>
          </cell>
          <cell r="GB124" t="str">
            <v>0</v>
          </cell>
          <cell r="GC124" t="str">
            <v>0</v>
          </cell>
          <cell r="GD124" t="str">
            <v>0</v>
          </cell>
          <cell r="GE124" t="str">
            <v>0</v>
          </cell>
          <cell r="GF124" t="str">
            <v>0</v>
          </cell>
          <cell r="GG124" t="str">
            <v>0</v>
          </cell>
          <cell r="GH124" t="str">
            <v>0</v>
          </cell>
          <cell r="GI124" t="str">
            <v>0</v>
          </cell>
          <cell r="GJ124" t="str">
            <v>0</v>
          </cell>
          <cell r="GK124" t="str">
            <v>0</v>
          </cell>
          <cell r="GL124" t="str">
            <v>0</v>
          </cell>
          <cell r="GM124" t="str">
            <v>0</v>
          </cell>
          <cell r="GN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0</v>
          </cell>
          <cell r="V125" t="str">
            <v>0</v>
          </cell>
          <cell r="W125" t="str">
            <v>0</v>
          </cell>
          <cell r="X125" t="str">
            <v>0</v>
          </cell>
          <cell r="Y125" t="str">
            <v>0</v>
          </cell>
          <cell r="Z125" t="str">
            <v>0</v>
          </cell>
          <cell r="AA125" t="str">
            <v>0</v>
          </cell>
          <cell r="AB125" t="str">
            <v>0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0</v>
          </cell>
          <cell r="AO125" t="str">
            <v>0</v>
          </cell>
          <cell r="AP125" t="str">
            <v>0</v>
          </cell>
          <cell r="AR125" t="str">
            <v>0</v>
          </cell>
          <cell r="AS125" t="str">
            <v>0</v>
          </cell>
          <cell r="AT125" t="str">
            <v>0</v>
          </cell>
          <cell r="AU125" t="str">
            <v>0</v>
          </cell>
          <cell r="AV125" t="str">
            <v>0</v>
          </cell>
          <cell r="AW125" t="str">
            <v>0</v>
          </cell>
          <cell r="AX125" t="str">
            <v>0</v>
          </cell>
          <cell r="AY125" t="str">
            <v>0</v>
          </cell>
          <cell r="AZ125" t="str">
            <v>0</v>
          </cell>
          <cell r="BA125" t="str">
            <v>0</v>
          </cell>
          <cell r="BB125" t="str">
            <v>0</v>
          </cell>
          <cell r="BC125" t="str">
            <v>0</v>
          </cell>
          <cell r="BD125" t="str">
            <v>0</v>
          </cell>
          <cell r="BF125" t="str">
            <v>0</v>
          </cell>
          <cell r="BG125" t="str">
            <v>0</v>
          </cell>
          <cell r="BH125" t="str">
            <v>0</v>
          </cell>
          <cell r="BI125" t="str">
            <v>0</v>
          </cell>
          <cell r="BJ125" t="str">
            <v>0</v>
          </cell>
          <cell r="BK125" t="str">
            <v>0</v>
          </cell>
          <cell r="BL125" t="str">
            <v>0</v>
          </cell>
          <cell r="BM125" t="str">
            <v>0</v>
          </cell>
          <cell r="BN125" t="str">
            <v>0</v>
          </cell>
          <cell r="BO125" t="str">
            <v>0</v>
          </cell>
          <cell r="BP125" t="str">
            <v>0</v>
          </cell>
          <cell r="BQ125" t="str">
            <v>0</v>
          </cell>
          <cell r="BR125" t="str">
            <v>0</v>
          </cell>
          <cell r="BT125" t="str">
            <v>0</v>
          </cell>
          <cell r="BU125" t="str">
            <v>0</v>
          </cell>
          <cell r="BV125" t="str">
            <v>0</v>
          </cell>
          <cell r="BW125" t="str">
            <v>0</v>
          </cell>
          <cell r="BX125" t="str">
            <v>0</v>
          </cell>
          <cell r="BY125" t="str">
            <v>0</v>
          </cell>
          <cell r="BZ125" t="str">
            <v>0</v>
          </cell>
          <cell r="CA125" t="str">
            <v>0</v>
          </cell>
          <cell r="CB125" t="str">
            <v>0</v>
          </cell>
          <cell r="CC125" t="str">
            <v>0</v>
          </cell>
          <cell r="CD125" t="str">
            <v>0</v>
          </cell>
          <cell r="CE125" t="str">
            <v>0</v>
          </cell>
          <cell r="CF125" t="str">
            <v>0</v>
          </cell>
          <cell r="CH125" t="str">
            <v>0</v>
          </cell>
          <cell r="CI125" t="str">
            <v>0</v>
          </cell>
          <cell r="CJ125" t="str">
            <v>0</v>
          </cell>
          <cell r="CK125" t="str">
            <v>0</v>
          </cell>
          <cell r="CL125" t="str">
            <v>0</v>
          </cell>
          <cell r="CM125" t="str">
            <v>0</v>
          </cell>
          <cell r="CN125" t="str">
            <v>0</v>
          </cell>
          <cell r="CO125" t="str">
            <v>0</v>
          </cell>
          <cell r="CP125" t="str">
            <v>0</v>
          </cell>
          <cell r="CQ125" t="str">
            <v>0</v>
          </cell>
          <cell r="CR125" t="str">
            <v>0</v>
          </cell>
          <cell r="CS125" t="str">
            <v>0</v>
          </cell>
          <cell r="CT125" t="str">
            <v>0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 t="str">
            <v>0</v>
          </cell>
          <cell r="DK125" t="str">
            <v>0</v>
          </cell>
          <cell r="DL125" t="str">
            <v>0</v>
          </cell>
          <cell r="DM125" t="str">
            <v>0</v>
          </cell>
          <cell r="DN125" t="str">
            <v>0</v>
          </cell>
          <cell r="DO125" t="str">
            <v>0</v>
          </cell>
          <cell r="DP125" t="str">
            <v>0</v>
          </cell>
          <cell r="DQ125" t="str">
            <v>0</v>
          </cell>
          <cell r="DR125" t="str">
            <v>0</v>
          </cell>
          <cell r="DS125" t="str">
            <v>0</v>
          </cell>
          <cell r="DT125" t="str">
            <v>0</v>
          </cell>
          <cell r="DU125" t="str">
            <v>0</v>
          </cell>
          <cell r="DV125" t="str">
            <v>0</v>
          </cell>
          <cell r="DX125" t="str">
            <v>0</v>
          </cell>
          <cell r="DY125" t="str">
            <v>0</v>
          </cell>
          <cell r="DZ125" t="str">
            <v>0</v>
          </cell>
          <cell r="EA125" t="str">
            <v>0</v>
          </cell>
          <cell r="EB125" t="str">
            <v>0</v>
          </cell>
          <cell r="EC125" t="str">
            <v>0</v>
          </cell>
          <cell r="ED125" t="str">
            <v>0</v>
          </cell>
          <cell r="EE125" t="str">
            <v>0</v>
          </cell>
          <cell r="EF125" t="str">
            <v>0</v>
          </cell>
          <cell r="EG125" t="str">
            <v>0</v>
          </cell>
          <cell r="EH125" t="str">
            <v>0</v>
          </cell>
          <cell r="EI125" t="str">
            <v>0</v>
          </cell>
          <cell r="EJ125" t="str">
            <v>0</v>
          </cell>
          <cell r="EL125" t="str">
            <v>0</v>
          </cell>
          <cell r="EM125" t="str">
            <v>0</v>
          </cell>
          <cell r="EN125" t="str">
            <v>0</v>
          </cell>
          <cell r="EO125" t="str">
            <v>0</v>
          </cell>
          <cell r="EP125" t="str">
            <v>0</v>
          </cell>
          <cell r="EQ125" t="str">
            <v>0</v>
          </cell>
          <cell r="ER125" t="str">
            <v>0</v>
          </cell>
          <cell r="ES125" t="str">
            <v>0</v>
          </cell>
          <cell r="ET125" t="str">
            <v>0</v>
          </cell>
          <cell r="EU125" t="str">
            <v>0</v>
          </cell>
          <cell r="EV125" t="str">
            <v>0</v>
          </cell>
          <cell r="EW125" t="str">
            <v>0</v>
          </cell>
          <cell r="EX125" t="str">
            <v>0</v>
          </cell>
          <cell r="EZ125" t="str">
            <v>0</v>
          </cell>
          <cell r="FA125" t="str">
            <v>0</v>
          </cell>
          <cell r="FB125" t="str">
            <v>0</v>
          </cell>
          <cell r="FC125" t="str">
            <v>0</v>
          </cell>
          <cell r="FD125" t="str">
            <v>0</v>
          </cell>
          <cell r="FE125" t="str">
            <v>0</v>
          </cell>
          <cell r="FF125" t="str">
            <v>0</v>
          </cell>
          <cell r="FG125" t="str">
            <v>0</v>
          </cell>
          <cell r="FH125" t="str">
            <v>0</v>
          </cell>
          <cell r="FI125" t="str">
            <v>0</v>
          </cell>
          <cell r="FJ125" t="str">
            <v>0</v>
          </cell>
          <cell r="FK125" t="str">
            <v>0</v>
          </cell>
          <cell r="FL125" t="str">
            <v>0</v>
          </cell>
          <cell r="FN125" t="str">
            <v>0</v>
          </cell>
          <cell r="FO125" t="str">
            <v>0</v>
          </cell>
          <cell r="FP125" t="str">
            <v>0</v>
          </cell>
          <cell r="FQ125" t="str">
            <v>0</v>
          </cell>
          <cell r="FR125" t="str">
            <v>0</v>
          </cell>
          <cell r="FS125" t="str">
            <v>0</v>
          </cell>
          <cell r="FT125" t="str">
            <v>0</v>
          </cell>
          <cell r="FU125" t="str">
            <v>0</v>
          </cell>
          <cell r="FV125" t="str">
            <v>0</v>
          </cell>
          <cell r="FW125" t="str">
            <v>0</v>
          </cell>
          <cell r="FX125" t="str">
            <v>0</v>
          </cell>
          <cell r="FY125" t="str">
            <v>0</v>
          </cell>
          <cell r="FZ125" t="str">
            <v>0</v>
          </cell>
          <cell r="GB125" t="str">
            <v>0</v>
          </cell>
          <cell r="GC125" t="str">
            <v>0</v>
          </cell>
          <cell r="GD125" t="str">
            <v>0</v>
          </cell>
          <cell r="GE125" t="str">
            <v>0</v>
          </cell>
          <cell r="GF125" t="str">
            <v>0</v>
          </cell>
          <cell r="GG125" t="str">
            <v>0</v>
          </cell>
          <cell r="GH125" t="str">
            <v>0</v>
          </cell>
          <cell r="GI125" t="str">
            <v>0</v>
          </cell>
          <cell r="GJ125" t="str">
            <v>0</v>
          </cell>
          <cell r="GK125" t="str">
            <v>0</v>
          </cell>
          <cell r="GL125" t="str">
            <v>0</v>
          </cell>
          <cell r="GM125" t="str">
            <v>0</v>
          </cell>
          <cell r="GN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  <cell r="DX126" t="str">
            <v>0</v>
          </cell>
          <cell r="DY126" t="str">
            <v>0</v>
          </cell>
          <cell r="DZ126" t="str">
            <v>0</v>
          </cell>
          <cell r="EA126" t="str">
            <v>0</v>
          </cell>
          <cell r="EB126" t="str">
            <v>0</v>
          </cell>
          <cell r="EC126" t="str">
            <v>0</v>
          </cell>
          <cell r="ED126" t="str">
            <v>0</v>
          </cell>
          <cell r="EE126" t="str">
            <v>0</v>
          </cell>
          <cell r="EF126" t="str">
            <v>0</v>
          </cell>
          <cell r="EG126" t="str">
            <v>0</v>
          </cell>
          <cell r="EH126" t="str">
            <v>0</v>
          </cell>
          <cell r="EI126" t="str">
            <v>0</v>
          </cell>
          <cell r="EJ126" t="str">
            <v>0</v>
          </cell>
          <cell r="EL126" t="str">
            <v>0</v>
          </cell>
          <cell r="EM126" t="str">
            <v>0</v>
          </cell>
          <cell r="EN126" t="str">
            <v>0</v>
          </cell>
          <cell r="EO126" t="str">
            <v>0</v>
          </cell>
          <cell r="EP126" t="str">
            <v>0</v>
          </cell>
          <cell r="EQ126" t="str">
            <v>0</v>
          </cell>
          <cell r="ER126" t="str">
            <v>0</v>
          </cell>
          <cell r="ES126" t="str">
            <v>0</v>
          </cell>
          <cell r="ET126" t="str">
            <v>0</v>
          </cell>
          <cell r="EU126" t="str">
            <v>0</v>
          </cell>
          <cell r="EV126" t="str">
            <v>0</v>
          </cell>
          <cell r="EW126" t="str">
            <v>0</v>
          </cell>
          <cell r="EX126" t="str">
            <v>0</v>
          </cell>
          <cell r="EZ126" t="str">
            <v>0</v>
          </cell>
          <cell r="FA126" t="str">
            <v>0</v>
          </cell>
          <cell r="FB126" t="str">
            <v>0</v>
          </cell>
          <cell r="FC126" t="str">
            <v>0</v>
          </cell>
          <cell r="FD126" t="str">
            <v>0</v>
          </cell>
          <cell r="FE126" t="str">
            <v>0</v>
          </cell>
          <cell r="FF126" t="str">
            <v>0</v>
          </cell>
          <cell r="FG126" t="str">
            <v>0</v>
          </cell>
          <cell r="FH126" t="str">
            <v>0</v>
          </cell>
          <cell r="FI126" t="str">
            <v>0</v>
          </cell>
          <cell r="FJ126" t="str">
            <v>0</v>
          </cell>
          <cell r="FK126" t="str">
            <v>0</v>
          </cell>
          <cell r="FL126" t="str">
            <v>0</v>
          </cell>
          <cell r="FN126" t="str">
            <v>0</v>
          </cell>
          <cell r="FO126" t="str">
            <v>0</v>
          </cell>
          <cell r="FP126" t="str">
            <v>0</v>
          </cell>
          <cell r="FQ126" t="str">
            <v>0</v>
          </cell>
          <cell r="FR126" t="str">
            <v>0</v>
          </cell>
          <cell r="FS126" t="str">
            <v>0</v>
          </cell>
          <cell r="FT126" t="str">
            <v>0</v>
          </cell>
          <cell r="FU126" t="str">
            <v>0</v>
          </cell>
          <cell r="FV126" t="str">
            <v>0</v>
          </cell>
          <cell r="FW126" t="str">
            <v>0</v>
          </cell>
          <cell r="FX126" t="str">
            <v>0</v>
          </cell>
          <cell r="FY126" t="str">
            <v>0</v>
          </cell>
          <cell r="FZ126" t="str">
            <v>0</v>
          </cell>
          <cell r="GB126" t="str">
            <v>0</v>
          </cell>
          <cell r="GC126" t="str">
            <v>0</v>
          </cell>
          <cell r="GD126" t="str">
            <v>0</v>
          </cell>
          <cell r="GE126" t="str">
            <v>0</v>
          </cell>
          <cell r="GF126" t="str">
            <v>0</v>
          </cell>
          <cell r="GG126" t="str">
            <v>0</v>
          </cell>
          <cell r="GH126" t="str">
            <v>0</v>
          </cell>
          <cell r="GI126" t="str">
            <v>0</v>
          </cell>
          <cell r="GJ126" t="str">
            <v>0</v>
          </cell>
          <cell r="GK126" t="str">
            <v>0</v>
          </cell>
          <cell r="GL126" t="str">
            <v>0</v>
          </cell>
          <cell r="GM126" t="str">
            <v>0</v>
          </cell>
          <cell r="GN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  <cell r="DX127" t="str">
            <v>0</v>
          </cell>
          <cell r="DY127" t="str">
            <v>0</v>
          </cell>
          <cell r="DZ127" t="str">
            <v>0</v>
          </cell>
          <cell r="EA127" t="str">
            <v>0</v>
          </cell>
          <cell r="EB127" t="str">
            <v>0</v>
          </cell>
          <cell r="EC127" t="str">
            <v>0</v>
          </cell>
          <cell r="ED127" t="str">
            <v>0</v>
          </cell>
          <cell r="EE127" t="str">
            <v>0</v>
          </cell>
          <cell r="EF127" t="str">
            <v>0</v>
          </cell>
          <cell r="EG127" t="str">
            <v>0</v>
          </cell>
          <cell r="EH127" t="str">
            <v>0</v>
          </cell>
          <cell r="EI127" t="str">
            <v>0</v>
          </cell>
          <cell r="EJ127" t="str">
            <v>0</v>
          </cell>
          <cell r="EL127" t="str">
            <v>0</v>
          </cell>
          <cell r="EM127" t="str">
            <v>0</v>
          </cell>
          <cell r="EN127" t="str">
            <v>0</v>
          </cell>
          <cell r="EO127" t="str">
            <v>0</v>
          </cell>
          <cell r="EP127" t="str">
            <v>0</v>
          </cell>
          <cell r="EQ127" t="str">
            <v>0</v>
          </cell>
          <cell r="ER127" t="str">
            <v>0</v>
          </cell>
          <cell r="ES127" t="str">
            <v>0</v>
          </cell>
          <cell r="ET127" t="str">
            <v>0</v>
          </cell>
          <cell r="EU127" t="str">
            <v>0</v>
          </cell>
          <cell r="EV127" t="str">
            <v>0</v>
          </cell>
          <cell r="EW127" t="str">
            <v>0</v>
          </cell>
          <cell r="EX127" t="str">
            <v>0</v>
          </cell>
          <cell r="EZ127" t="str">
            <v>0</v>
          </cell>
          <cell r="FA127" t="str">
            <v>0</v>
          </cell>
          <cell r="FB127" t="str">
            <v>0</v>
          </cell>
          <cell r="FC127" t="str">
            <v>0</v>
          </cell>
          <cell r="FD127" t="str">
            <v>0</v>
          </cell>
          <cell r="FE127" t="str">
            <v>0</v>
          </cell>
          <cell r="FF127" t="str">
            <v>0</v>
          </cell>
          <cell r="FG127" t="str">
            <v>0</v>
          </cell>
          <cell r="FH127" t="str">
            <v>0</v>
          </cell>
          <cell r="FI127" t="str">
            <v>0</v>
          </cell>
          <cell r="FJ127" t="str">
            <v>0</v>
          </cell>
          <cell r="FK127" t="str">
            <v>0</v>
          </cell>
          <cell r="FL127" t="str">
            <v>0</v>
          </cell>
          <cell r="FN127" t="str">
            <v>0</v>
          </cell>
          <cell r="FO127" t="str">
            <v>0</v>
          </cell>
          <cell r="FP127" t="str">
            <v>0</v>
          </cell>
          <cell r="FQ127" t="str">
            <v>0</v>
          </cell>
          <cell r="FR127" t="str">
            <v>0</v>
          </cell>
          <cell r="FS127" t="str">
            <v>0</v>
          </cell>
          <cell r="FT127" t="str">
            <v>0</v>
          </cell>
          <cell r="FU127" t="str">
            <v>0</v>
          </cell>
          <cell r="FV127" t="str">
            <v>0</v>
          </cell>
          <cell r="FW127" t="str">
            <v>0</v>
          </cell>
          <cell r="FX127" t="str">
            <v>0</v>
          </cell>
          <cell r="FY127" t="str">
            <v>0</v>
          </cell>
          <cell r="FZ127" t="str">
            <v>0</v>
          </cell>
          <cell r="GB127" t="str">
            <v>0</v>
          </cell>
          <cell r="GC127" t="str">
            <v>0</v>
          </cell>
          <cell r="GD127" t="str">
            <v>0</v>
          </cell>
          <cell r="GE127" t="str">
            <v>0</v>
          </cell>
          <cell r="GF127" t="str">
            <v>0</v>
          </cell>
          <cell r="GG127" t="str">
            <v>0</v>
          </cell>
          <cell r="GH127" t="str">
            <v>0</v>
          </cell>
          <cell r="GI127" t="str">
            <v>0</v>
          </cell>
          <cell r="GJ127" t="str">
            <v>0</v>
          </cell>
          <cell r="GK127" t="str">
            <v>0</v>
          </cell>
          <cell r="GL127" t="str">
            <v>0</v>
          </cell>
          <cell r="GM127" t="str">
            <v>0</v>
          </cell>
          <cell r="GN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  <cell r="DX128" t="str">
            <v>0</v>
          </cell>
          <cell r="DY128" t="str">
            <v>0</v>
          </cell>
          <cell r="DZ128" t="str">
            <v>0</v>
          </cell>
          <cell r="EA128" t="str">
            <v>0</v>
          </cell>
          <cell r="EB128" t="str">
            <v>0</v>
          </cell>
          <cell r="EC128" t="str">
            <v>0</v>
          </cell>
          <cell r="ED128" t="str">
            <v>0</v>
          </cell>
          <cell r="EE128" t="str">
            <v>0</v>
          </cell>
          <cell r="EF128" t="str">
            <v>0</v>
          </cell>
          <cell r="EG128" t="str">
            <v>0</v>
          </cell>
          <cell r="EH128" t="str">
            <v>0</v>
          </cell>
          <cell r="EI128" t="str">
            <v>0</v>
          </cell>
          <cell r="EJ128" t="str">
            <v>0</v>
          </cell>
          <cell r="EL128" t="str">
            <v>0</v>
          </cell>
          <cell r="EM128" t="str">
            <v>0</v>
          </cell>
          <cell r="EN128" t="str">
            <v>0</v>
          </cell>
          <cell r="EO128" t="str">
            <v>0</v>
          </cell>
          <cell r="EP128" t="str">
            <v>0</v>
          </cell>
          <cell r="EQ128" t="str">
            <v>0</v>
          </cell>
          <cell r="ER128" t="str">
            <v>0</v>
          </cell>
          <cell r="ES128" t="str">
            <v>0</v>
          </cell>
          <cell r="ET128" t="str">
            <v>0</v>
          </cell>
          <cell r="EU128" t="str">
            <v>0</v>
          </cell>
          <cell r="EV128" t="str">
            <v>0</v>
          </cell>
          <cell r="EW128" t="str">
            <v>0</v>
          </cell>
          <cell r="EX128" t="str">
            <v>0</v>
          </cell>
          <cell r="EZ128" t="str">
            <v>0</v>
          </cell>
          <cell r="FA128" t="str">
            <v>0</v>
          </cell>
          <cell r="FB128" t="str">
            <v>0</v>
          </cell>
          <cell r="FC128" t="str">
            <v>0</v>
          </cell>
          <cell r="FD128" t="str">
            <v>0</v>
          </cell>
          <cell r="FE128" t="str">
            <v>0</v>
          </cell>
          <cell r="FF128" t="str">
            <v>0</v>
          </cell>
          <cell r="FG128" t="str">
            <v>0</v>
          </cell>
          <cell r="FH128" t="str">
            <v>0</v>
          </cell>
          <cell r="FI128" t="str">
            <v>0</v>
          </cell>
          <cell r="FJ128" t="str">
            <v>0</v>
          </cell>
          <cell r="FK128" t="str">
            <v>0</v>
          </cell>
          <cell r="FL128" t="str">
            <v>0</v>
          </cell>
          <cell r="FN128" t="str">
            <v>0</v>
          </cell>
          <cell r="FO128" t="str">
            <v>0</v>
          </cell>
          <cell r="FP128" t="str">
            <v>0</v>
          </cell>
          <cell r="FQ128" t="str">
            <v>0</v>
          </cell>
          <cell r="FR128" t="str">
            <v>0</v>
          </cell>
          <cell r="FS128" t="str">
            <v>0</v>
          </cell>
          <cell r="FT128" t="str">
            <v>0</v>
          </cell>
          <cell r="FU128" t="str">
            <v>0</v>
          </cell>
          <cell r="FV128" t="str">
            <v>0</v>
          </cell>
          <cell r="FW128" t="str">
            <v>0</v>
          </cell>
          <cell r="FX128" t="str">
            <v>0</v>
          </cell>
          <cell r="FY128" t="str">
            <v>0</v>
          </cell>
          <cell r="FZ128" t="str">
            <v>0</v>
          </cell>
          <cell r="GB128" t="str">
            <v>0</v>
          </cell>
          <cell r="GC128" t="str">
            <v>0</v>
          </cell>
          <cell r="GD128" t="str">
            <v>0</v>
          </cell>
          <cell r="GE128" t="str">
            <v>0</v>
          </cell>
          <cell r="GF128" t="str">
            <v>0</v>
          </cell>
          <cell r="GG128" t="str">
            <v>0</v>
          </cell>
          <cell r="GH128" t="str">
            <v>0</v>
          </cell>
          <cell r="GI128" t="str">
            <v>0</v>
          </cell>
          <cell r="GJ128" t="str">
            <v>0</v>
          </cell>
          <cell r="GK128" t="str">
            <v>0</v>
          </cell>
          <cell r="GL128" t="str">
            <v>0</v>
          </cell>
          <cell r="GM128" t="str">
            <v>0</v>
          </cell>
          <cell r="GN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>
            <v>11124</v>
          </cell>
          <cell r="Q129">
            <v>927</v>
          </cell>
          <cell r="R129">
            <v>927</v>
          </cell>
          <cell r="S129">
            <v>927</v>
          </cell>
          <cell r="T129">
            <v>927</v>
          </cell>
          <cell r="U129">
            <v>927</v>
          </cell>
          <cell r="V129">
            <v>927</v>
          </cell>
          <cell r="W129">
            <v>927</v>
          </cell>
          <cell r="X129">
            <v>927</v>
          </cell>
          <cell r="Y129">
            <v>927</v>
          </cell>
          <cell r="Z129">
            <v>927</v>
          </cell>
          <cell r="AA129">
            <v>927</v>
          </cell>
          <cell r="AB129">
            <v>927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>
            <v>12000</v>
          </cell>
          <cell r="BG129">
            <v>1000</v>
          </cell>
          <cell r="BH129">
            <v>1000</v>
          </cell>
          <cell r="BI129">
            <v>1000</v>
          </cell>
          <cell r="BJ129">
            <v>1000</v>
          </cell>
          <cell r="BK129">
            <v>1000</v>
          </cell>
          <cell r="BL129">
            <v>1000</v>
          </cell>
          <cell r="BM129">
            <v>1000</v>
          </cell>
          <cell r="BN129">
            <v>1000</v>
          </cell>
          <cell r="BO129">
            <v>1000</v>
          </cell>
          <cell r="BP129">
            <v>1000</v>
          </cell>
          <cell r="BQ129">
            <v>1000</v>
          </cell>
          <cell r="BR129">
            <v>1000</v>
          </cell>
          <cell r="BT129" t="str">
            <v>0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 t="str">
            <v>0</v>
          </cell>
          <cell r="CE129" t="str">
            <v>0</v>
          </cell>
          <cell r="CF129" t="str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>
            <v>23124</v>
          </cell>
          <cell r="DK129">
            <v>1927</v>
          </cell>
          <cell r="DL129">
            <v>1927</v>
          </cell>
          <cell r="DM129">
            <v>1927</v>
          </cell>
          <cell r="DN129">
            <v>1927</v>
          </cell>
          <cell r="DO129">
            <v>1927</v>
          </cell>
          <cell r="DP129">
            <v>1927</v>
          </cell>
          <cell r="DQ129">
            <v>1927</v>
          </cell>
          <cell r="DR129">
            <v>1927</v>
          </cell>
          <cell r="DS129">
            <v>1927</v>
          </cell>
          <cell r="DT129">
            <v>1927</v>
          </cell>
          <cell r="DU129">
            <v>1927</v>
          </cell>
          <cell r="DV129">
            <v>1927</v>
          </cell>
          <cell r="DX129" t="str">
            <v>0</v>
          </cell>
          <cell r="DY129" t="str">
            <v>0</v>
          </cell>
          <cell r="DZ129" t="str">
            <v>0</v>
          </cell>
          <cell r="EA129" t="str">
            <v>0</v>
          </cell>
          <cell r="EB129" t="str">
            <v>0</v>
          </cell>
          <cell r="EC129" t="str">
            <v>0</v>
          </cell>
          <cell r="ED129" t="str">
            <v>0</v>
          </cell>
          <cell r="EE129" t="str">
            <v>0</v>
          </cell>
          <cell r="EF129" t="str">
            <v>0</v>
          </cell>
          <cell r="EG129" t="str">
            <v>0</v>
          </cell>
          <cell r="EH129" t="str">
            <v>0</v>
          </cell>
          <cell r="EI129" t="str">
            <v>0</v>
          </cell>
          <cell r="EJ129" t="str">
            <v>0</v>
          </cell>
          <cell r="EL129" t="str">
            <v>0</v>
          </cell>
          <cell r="EM129" t="str">
            <v>0</v>
          </cell>
          <cell r="EN129" t="str">
            <v>0</v>
          </cell>
          <cell r="EO129" t="str">
            <v>0</v>
          </cell>
          <cell r="EP129" t="str">
            <v>0</v>
          </cell>
          <cell r="EQ129" t="str">
            <v>0</v>
          </cell>
          <cell r="ER129" t="str">
            <v>0</v>
          </cell>
          <cell r="ES129" t="str">
            <v>0</v>
          </cell>
          <cell r="ET129" t="str">
            <v>0</v>
          </cell>
          <cell r="EU129" t="str">
            <v>0</v>
          </cell>
          <cell r="EV129" t="str">
            <v>0</v>
          </cell>
          <cell r="EW129" t="str">
            <v>0</v>
          </cell>
          <cell r="EX129" t="str">
            <v>0</v>
          </cell>
          <cell r="EZ129" t="str">
            <v>0</v>
          </cell>
          <cell r="FA129" t="str">
            <v>0</v>
          </cell>
          <cell r="FB129" t="str">
            <v>0</v>
          </cell>
          <cell r="FC129" t="str">
            <v>0</v>
          </cell>
          <cell r="FD129" t="str">
            <v>0</v>
          </cell>
          <cell r="FE129" t="str">
            <v>0</v>
          </cell>
          <cell r="FF129" t="str">
            <v>0</v>
          </cell>
          <cell r="FG129" t="str">
            <v>0</v>
          </cell>
          <cell r="FH129" t="str">
            <v>0</v>
          </cell>
          <cell r="FI129" t="str">
            <v>0</v>
          </cell>
          <cell r="FJ129" t="str">
            <v>0</v>
          </cell>
          <cell r="FK129" t="str">
            <v>0</v>
          </cell>
          <cell r="FL129" t="str">
            <v>0</v>
          </cell>
          <cell r="FN129" t="str">
            <v>0</v>
          </cell>
          <cell r="FO129" t="str">
            <v>0</v>
          </cell>
          <cell r="FP129" t="str">
            <v>0</v>
          </cell>
          <cell r="FQ129" t="str">
            <v>0</v>
          </cell>
          <cell r="FR129" t="str">
            <v>0</v>
          </cell>
          <cell r="FS129" t="str">
            <v>0</v>
          </cell>
          <cell r="FT129" t="str">
            <v>0</v>
          </cell>
          <cell r="FU129" t="str">
            <v>0</v>
          </cell>
          <cell r="FV129" t="str">
            <v>0</v>
          </cell>
          <cell r="FW129" t="str">
            <v>0</v>
          </cell>
          <cell r="FX129" t="str">
            <v>0</v>
          </cell>
          <cell r="FY129" t="str">
            <v>0</v>
          </cell>
          <cell r="FZ129" t="str">
            <v>0</v>
          </cell>
          <cell r="GB129" t="str">
            <v>0</v>
          </cell>
          <cell r="GC129" t="str">
            <v>0</v>
          </cell>
          <cell r="GD129" t="str">
            <v>0</v>
          </cell>
          <cell r="GE129" t="str">
            <v>0</v>
          </cell>
          <cell r="GF129" t="str">
            <v>0</v>
          </cell>
          <cell r="GG129" t="str">
            <v>0</v>
          </cell>
          <cell r="GH129" t="str">
            <v>0</v>
          </cell>
          <cell r="GI129" t="str">
            <v>0</v>
          </cell>
          <cell r="GJ129" t="str">
            <v>0</v>
          </cell>
          <cell r="GK129" t="str">
            <v>0</v>
          </cell>
          <cell r="GL129" t="str">
            <v>0</v>
          </cell>
          <cell r="GM129" t="str">
            <v>0</v>
          </cell>
          <cell r="GN129" t="str">
            <v>0</v>
          </cell>
        </row>
        <row r="130">
          <cell r="A130" t="str">
            <v>Other interest expense - Cust Deps-By Acct/D 4310-30119</v>
          </cell>
          <cell r="B130">
            <v>224600</v>
          </cell>
          <cell r="C130">
            <v>18224</v>
          </cell>
          <cell r="D130">
            <v>18224</v>
          </cell>
          <cell r="E130">
            <v>18224</v>
          </cell>
          <cell r="F130">
            <v>18224</v>
          </cell>
          <cell r="G130">
            <v>18687</v>
          </cell>
          <cell r="H130">
            <v>19239</v>
          </cell>
          <cell r="I130">
            <v>18687</v>
          </cell>
          <cell r="J130">
            <v>19239</v>
          </cell>
          <cell r="K130">
            <v>18687</v>
          </cell>
          <cell r="L130">
            <v>19239</v>
          </cell>
          <cell r="M130">
            <v>19239</v>
          </cell>
          <cell r="N130">
            <v>18687</v>
          </cell>
          <cell r="P130">
            <v>9688</v>
          </cell>
          <cell r="Q130">
            <v>1490</v>
          </cell>
          <cell r="R130">
            <v>1490</v>
          </cell>
          <cell r="S130">
            <v>1490</v>
          </cell>
          <cell r="T130">
            <v>1490</v>
          </cell>
          <cell r="U130">
            <v>466</v>
          </cell>
          <cell r="V130">
            <v>466</v>
          </cell>
          <cell r="W130">
            <v>466</v>
          </cell>
          <cell r="X130">
            <v>466</v>
          </cell>
          <cell r="Y130">
            <v>466</v>
          </cell>
          <cell r="Z130">
            <v>466</v>
          </cell>
          <cell r="AA130">
            <v>466</v>
          </cell>
          <cell r="AB130">
            <v>466</v>
          </cell>
          <cell r="AD130">
            <v>243164</v>
          </cell>
          <cell r="AE130">
            <v>30048</v>
          </cell>
          <cell r="AF130">
            <v>30048</v>
          </cell>
          <cell r="AG130">
            <v>30048</v>
          </cell>
          <cell r="AH130">
            <v>30048</v>
          </cell>
          <cell r="AI130">
            <v>15095</v>
          </cell>
          <cell r="AJ130">
            <v>15648</v>
          </cell>
          <cell r="AK130">
            <v>15095</v>
          </cell>
          <cell r="AL130">
            <v>15648</v>
          </cell>
          <cell r="AM130">
            <v>15095</v>
          </cell>
          <cell r="AN130">
            <v>15648</v>
          </cell>
          <cell r="AO130">
            <v>15648</v>
          </cell>
          <cell r="AP130">
            <v>15095</v>
          </cell>
          <cell r="AR130">
            <v>140300</v>
          </cell>
          <cell r="AS130">
            <v>11227</v>
          </cell>
          <cell r="AT130">
            <v>11227</v>
          </cell>
          <cell r="AU130">
            <v>11227</v>
          </cell>
          <cell r="AV130">
            <v>11227</v>
          </cell>
          <cell r="AW130">
            <v>11606</v>
          </cell>
          <cell r="AX130">
            <v>12242</v>
          </cell>
          <cell r="AY130">
            <v>11606</v>
          </cell>
          <cell r="AZ130">
            <v>12242</v>
          </cell>
          <cell r="BA130">
            <v>11606</v>
          </cell>
          <cell r="BB130">
            <v>12242</v>
          </cell>
          <cell r="BC130">
            <v>12242</v>
          </cell>
          <cell r="BD130">
            <v>11606</v>
          </cell>
          <cell r="BF130">
            <v>12004</v>
          </cell>
          <cell r="BG130">
            <v>1683</v>
          </cell>
          <cell r="BH130">
            <v>1683</v>
          </cell>
          <cell r="BI130">
            <v>1683</v>
          </cell>
          <cell r="BJ130">
            <v>1683</v>
          </cell>
          <cell r="BK130">
            <v>642</v>
          </cell>
          <cell r="BL130">
            <v>676</v>
          </cell>
          <cell r="BM130">
            <v>642</v>
          </cell>
          <cell r="BN130">
            <v>676</v>
          </cell>
          <cell r="BO130">
            <v>642</v>
          </cell>
          <cell r="BP130">
            <v>676</v>
          </cell>
          <cell r="BQ130">
            <v>676</v>
          </cell>
          <cell r="BR130">
            <v>642</v>
          </cell>
          <cell r="BT130">
            <v>9952</v>
          </cell>
          <cell r="BU130">
            <v>762</v>
          </cell>
          <cell r="BV130">
            <v>762</v>
          </cell>
          <cell r="BW130">
            <v>762</v>
          </cell>
          <cell r="BX130">
            <v>762</v>
          </cell>
          <cell r="BY130">
            <v>839</v>
          </cell>
          <cell r="BZ130">
            <v>887</v>
          </cell>
          <cell r="CA130">
            <v>839</v>
          </cell>
          <cell r="CB130">
            <v>887</v>
          </cell>
          <cell r="CC130">
            <v>839</v>
          </cell>
          <cell r="CD130">
            <v>887</v>
          </cell>
          <cell r="CE130">
            <v>887</v>
          </cell>
          <cell r="CF130">
            <v>839</v>
          </cell>
          <cell r="CH130">
            <v>91120</v>
          </cell>
          <cell r="CI130">
            <v>10926</v>
          </cell>
          <cell r="CJ130">
            <v>10926</v>
          </cell>
          <cell r="CK130">
            <v>10926</v>
          </cell>
          <cell r="CL130">
            <v>10926</v>
          </cell>
          <cell r="CM130">
            <v>5765</v>
          </cell>
          <cell r="CN130">
            <v>6089</v>
          </cell>
          <cell r="CO130">
            <v>5765</v>
          </cell>
          <cell r="CP130">
            <v>6089</v>
          </cell>
          <cell r="CQ130">
            <v>5765</v>
          </cell>
          <cell r="CR130">
            <v>6089</v>
          </cell>
          <cell r="CS130">
            <v>6089</v>
          </cell>
          <cell r="CT130">
            <v>5765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>
            <v>730828</v>
          </cell>
          <cell r="DK130">
            <v>74360</v>
          </cell>
          <cell r="DL130">
            <v>74360</v>
          </cell>
          <cell r="DM130">
            <v>74360</v>
          </cell>
          <cell r="DN130">
            <v>74360</v>
          </cell>
          <cell r="DO130">
            <v>53100</v>
          </cell>
          <cell r="DP130">
            <v>55247</v>
          </cell>
          <cell r="DQ130">
            <v>53100</v>
          </cell>
          <cell r="DR130">
            <v>55247</v>
          </cell>
          <cell r="DS130">
            <v>53100</v>
          </cell>
          <cell r="DT130">
            <v>55247</v>
          </cell>
          <cell r="DU130">
            <v>55247</v>
          </cell>
          <cell r="DV130">
            <v>53100</v>
          </cell>
          <cell r="DX130">
            <v>116585.04</v>
          </cell>
          <cell r="DY130">
            <v>13847.17</v>
          </cell>
          <cell r="DZ130">
            <v>13847.17</v>
          </cell>
          <cell r="EA130">
            <v>13847.17</v>
          </cell>
          <cell r="EB130">
            <v>13847.17</v>
          </cell>
          <cell r="EC130">
            <v>7381.91</v>
          </cell>
          <cell r="ED130">
            <v>7917.18</v>
          </cell>
          <cell r="EE130">
            <v>7381.91</v>
          </cell>
          <cell r="EF130">
            <v>7917.18</v>
          </cell>
          <cell r="EG130">
            <v>7381.91</v>
          </cell>
          <cell r="EH130">
            <v>7917.18</v>
          </cell>
          <cell r="EI130">
            <v>7917.18</v>
          </cell>
          <cell r="EJ130">
            <v>7381.91</v>
          </cell>
          <cell r="EL130">
            <v>44673.32</v>
          </cell>
          <cell r="EM130">
            <v>6561.35</v>
          </cell>
          <cell r="EN130">
            <v>6561.35</v>
          </cell>
          <cell r="EO130">
            <v>6561.35</v>
          </cell>
          <cell r="EP130">
            <v>6561.35</v>
          </cell>
          <cell r="EQ130">
            <v>2208.12</v>
          </cell>
          <cell r="ER130">
            <v>2398.86</v>
          </cell>
          <cell r="ES130">
            <v>2208.12</v>
          </cell>
          <cell r="ET130">
            <v>2398.86</v>
          </cell>
          <cell r="EU130">
            <v>2208.12</v>
          </cell>
          <cell r="EV130">
            <v>2398.86</v>
          </cell>
          <cell r="EW130">
            <v>2398.86</v>
          </cell>
          <cell r="EX130">
            <v>2208.12</v>
          </cell>
          <cell r="EZ130">
            <v>7632.68</v>
          </cell>
          <cell r="FA130">
            <v>901.97</v>
          </cell>
          <cell r="FB130">
            <v>901.97</v>
          </cell>
          <cell r="FC130">
            <v>901.97</v>
          </cell>
          <cell r="FD130">
            <v>901.97</v>
          </cell>
          <cell r="FE130">
            <v>488.48</v>
          </cell>
          <cell r="FF130">
            <v>517.72</v>
          </cell>
          <cell r="FG130">
            <v>488.48</v>
          </cell>
          <cell r="FH130">
            <v>517.72</v>
          </cell>
          <cell r="FI130">
            <v>488.48</v>
          </cell>
          <cell r="FJ130">
            <v>517.72</v>
          </cell>
          <cell r="FK130">
            <v>517.72</v>
          </cell>
          <cell r="FL130">
            <v>488.48</v>
          </cell>
          <cell r="FN130" t="str">
            <v>0</v>
          </cell>
          <cell r="FO130" t="str">
            <v>0</v>
          </cell>
          <cell r="FP130" t="str">
            <v>0</v>
          </cell>
          <cell r="FQ130" t="str">
            <v>0</v>
          </cell>
          <cell r="FR130" t="str">
            <v>0</v>
          </cell>
          <cell r="FS130" t="str">
            <v>0</v>
          </cell>
          <cell r="FT130" t="str">
            <v>0</v>
          </cell>
          <cell r="FU130" t="str">
            <v>0</v>
          </cell>
          <cell r="FV130" t="str">
            <v>0</v>
          </cell>
          <cell r="FW130" t="str">
            <v>0</v>
          </cell>
          <cell r="FX130" t="str">
            <v>0</v>
          </cell>
          <cell r="FY130" t="str">
            <v>0</v>
          </cell>
          <cell r="FZ130" t="str">
            <v>0</v>
          </cell>
          <cell r="GB130">
            <v>168891.04</v>
          </cell>
          <cell r="GC130">
            <v>21310.49</v>
          </cell>
          <cell r="GD130">
            <v>21310.49</v>
          </cell>
          <cell r="GE130">
            <v>21310.49</v>
          </cell>
          <cell r="GF130">
            <v>21310.49</v>
          </cell>
          <cell r="GG130">
            <v>10078.51</v>
          </cell>
          <cell r="GH130">
            <v>10833.76</v>
          </cell>
          <cell r="GI130">
            <v>10078.51</v>
          </cell>
          <cell r="GJ130">
            <v>10833.76</v>
          </cell>
          <cell r="GK130">
            <v>10078.51</v>
          </cell>
          <cell r="GL130">
            <v>10833.76</v>
          </cell>
          <cell r="GM130">
            <v>10833.76</v>
          </cell>
          <cell r="GN130">
            <v>10078.51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  <cell r="DX131" t="str">
            <v>0</v>
          </cell>
          <cell r="DY131" t="str">
            <v>0</v>
          </cell>
          <cell r="DZ131" t="str">
            <v>0</v>
          </cell>
          <cell r="EA131" t="str">
            <v>0</v>
          </cell>
          <cell r="EB131" t="str">
            <v>0</v>
          </cell>
          <cell r="EC131" t="str">
            <v>0</v>
          </cell>
          <cell r="ED131" t="str">
            <v>0</v>
          </cell>
          <cell r="EE131" t="str">
            <v>0</v>
          </cell>
          <cell r="EF131" t="str">
            <v>0</v>
          </cell>
          <cell r="EG131" t="str">
            <v>0</v>
          </cell>
          <cell r="EH131" t="str">
            <v>0</v>
          </cell>
          <cell r="EI131" t="str">
            <v>0</v>
          </cell>
          <cell r="EJ131" t="str">
            <v>0</v>
          </cell>
          <cell r="EL131" t="str">
            <v>0</v>
          </cell>
          <cell r="EM131" t="str">
            <v>0</v>
          </cell>
          <cell r="EN131" t="str">
            <v>0</v>
          </cell>
          <cell r="EO131" t="str">
            <v>0</v>
          </cell>
          <cell r="EP131" t="str">
            <v>0</v>
          </cell>
          <cell r="EQ131" t="str">
            <v>0</v>
          </cell>
          <cell r="ER131" t="str">
            <v>0</v>
          </cell>
          <cell r="ES131" t="str">
            <v>0</v>
          </cell>
          <cell r="ET131" t="str">
            <v>0</v>
          </cell>
          <cell r="EU131" t="str">
            <v>0</v>
          </cell>
          <cell r="EV131" t="str">
            <v>0</v>
          </cell>
          <cell r="EW131" t="str">
            <v>0</v>
          </cell>
          <cell r="EX131" t="str">
            <v>0</v>
          </cell>
          <cell r="EZ131" t="str">
            <v>0</v>
          </cell>
          <cell r="FA131" t="str">
            <v>0</v>
          </cell>
          <cell r="FB131" t="str">
            <v>0</v>
          </cell>
          <cell r="FC131" t="str">
            <v>0</v>
          </cell>
          <cell r="FD131" t="str">
            <v>0</v>
          </cell>
          <cell r="FE131" t="str">
            <v>0</v>
          </cell>
          <cell r="FF131" t="str">
            <v>0</v>
          </cell>
          <cell r="FG131" t="str">
            <v>0</v>
          </cell>
          <cell r="FH131" t="str">
            <v>0</v>
          </cell>
          <cell r="FI131" t="str">
            <v>0</v>
          </cell>
          <cell r="FJ131" t="str">
            <v>0</v>
          </cell>
          <cell r="FK131" t="str">
            <v>0</v>
          </cell>
          <cell r="FL131" t="str">
            <v>0</v>
          </cell>
          <cell r="FN131" t="str">
            <v>0</v>
          </cell>
          <cell r="FO131" t="str">
            <v>0</v>
          </cell>
          <cell r="FP131" t="str">
            <v>0</v>
          </cell>
          <cell r="FQ131" t="str">
            <v>0</v>
          </cell>
          <cell r="FR131" t="str">
            <v>0</v>
          </cell>
          <cell r="FS131" t="str">
            <v>0</v>
          </cell>
          <cell r="FT131" t="str">
            <v>0</v>
          </cell>
          <cell r="FU131" t="str">
            <v>0</v>
          </cell>
          <cell r="FV131" t="str">
            <v>0</v>
          </cell>
          <cell r="FW131" t="str">
            <v>0</v>
          </cell>
          <cell r="FX131" t="str">
            <v>0</v>
          </cell>
          <cell r="FY131" t="str">
            <v>0</v>
          </cell>
          <cell r="FZ131" t="str">
            <v>0</v>
          </cell>
          <cell r="GB131" t="str">
            <v>0</v>
          </cell>
          <cell r="GC131" t="str">
            <v>0</v>
          </cell>
          <cell r="GD131" t="str">
            <v>0</v>
          </cell>
          <cell r="GE131" t="str">
            <v>0</v>
          </cell>
          <cell r="GF131" t="str">
            <v>0</v>
          </cell>
          <cell r="GG131" t="str">
            <v>0</v>
          </cell>
          <cell r="GH131" t="str">
            <v>0</v>
          </cell>
          <cell r="GI131" t="str">
            <v>0</v>
          </cell>
          <cell r="GJ131" t="str">
            <v>0</v>
          </cell>
          <cell r="GK131" t="str">
            <v>0</v>
          </cell>
          <cell r="GL131" t="str">
            <v>0</v>
          </cell>
          <cell r="GM131" t="str">
            <v>0</v>
          </cell>
          <cell r="GN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  <cell r="DX132" t="str">
            <v>0</v>
          </cell>
          <cell r="DY132" t="str">
            <v>0</v>
          </cell>
          <cell r="DZ132" t="str">
            <v>0</v>
          </cell>
          <cell r="EA132" t="str">
            <v>0</v>
          </cell>
          <cell r="EB132" t="str">
            <v>0</v>
          </cell>
          <cell r="EC132" t="str">
            <v>0</v>
          </cell>
          <cell r="ED132" t="str">
            <v>0</v>
          </cell>
          <cell r="EE132" t="str">
            <v>0</v>
          </cell>
          <cell r="EF132" t="str">
            <v>0</v>
          </cell>
          <cell r="EG132" t="str">
            <v>0</v>
          </cell>
          <cell r="EH132" t="str">
            <v>0</v>
          </cell>
          <cell r="EI132" t="str">
            <v>0</v>
          </cell>
          <cell r="EJ132" t="str">
            <v>0</v>
          </cell>
          <cell r="EL132" t="str">
            <v>0</v>
          </cell>
          <cell r="EM132" t="str">
            <v>0</v>
          </cell>
          <cell r="EN132" t="str">
            <v>0</v>
          </cell>
          <cell r="EO132" t="str">
            <v>0</v>
          </cell>
          <cell r="EP132" t="str">
            <v>0</v>
          </cell>
          <cell r="EQ132" t="str">
            <v>0</v>
          </cell>
          <cell r="ER132" t="str">
            <v>0</v>
          </cell>
          <cell r="ES132" t="str">
            <v>0</v>
          </cell>
          <cell r="ET132" t="str">
            <v>0</v>
          </cell>
          <cell r="EU132" t="str">
            <v>0</v>
          </cell>
          <cell r="EV132" t="str">
            <v>0</v>
          </cell>
          <cell r="EW132" t="str">
            <v>0</v>
          </cell>
          <cell r="EX132" t="str">
            <v>0</v>
          </cell>
          <cell r="EZ132" t="str">
            <v>0</v>
          </cell>
          <cell r="FA132" t="str">
            <v>0</v>
          </cell>
          <cell r="FB132" t="str">
            <v>0</v>
          </cell>
          <cell r="FC132" t="str">
            <v>0</v>
          </cell>
          <cell r="FD132" t="str">
            <v>0</v>
          </cell>
          <cell r="FE132" t="str">
            <v>0</v>
          </cell>
          <cell r="FF132" t="str">
            <v>0</v>
          </cell>
          <cell r="FG132" t="str">
            <v>0</v>
          </cell>
          <cell r="FH132" t="str">
            <v>0</v>
          </cell>
          <cell r="FI132" t="str">
            <v>0</v>
          </cell>
          <cell r="FJ132" t="str">
            <v>0</v>
          </cell>
          <cell r="FK132" t="str">
            <v>0</v>
          </cell>
          <cell r="FL132" t="str">
            <v>0</v>
          </cell>
          <cell r="FN132" t="str">
            <v>0</v>
          </cell>
          <cell r="FO132" t="str">
            <v>0</v>
          </cell>
          <cell r="FP132" t="str">
            <v>0</v>
          </cell>
          <cell r="FQ132" t="str">
            <v>0</v>
          </cell>
          <cell r="FR132" t="str">
            <v>0</v>
          </cell>
          <cell r="FS132" t="str">
            <v>0</v>
          </cell>
          <cell r="FT132" t="str">
            <v>0</v>
          </cell>
          <cell r="FU132" t="str">
            <v>0</v>
          </cell>
          <cell r="FV132" t="str">
            <v>0</v>
          </cell>
          <cell r="FW132" t="str">
            <v>0</v>
          </cell>
          <cell r="FX132" t="str">
            <v>0</v>
          </cell>
          <cell r="FY132" t="str">
            <v>0</v>
          </cell>
          <cell r="FZ132" t="str">
            <v>0</v>
          </cell>
          <cell r="GB132" t="str">
            <v>0</v>
          </cell>
          <cell r="GC132" t="str">
            <v>0</v>
          </cell>
          <cell r="GD132" t="str">
            <v>0</v>
          </cell>
          <cell r="GE132" t="str">
            <v>0</v>
          </cell>
          <cell r="GF132" t="str">
            <v>0</v>
          </cell>
          <cell r="GG132" t="str">
            <v>0</v>
          </cell>
          <cell r="GH132" t="str">
            <v>0</v>
          </cell>
          <cell r="GI132" t="str">
            <v>0</v>
          </cell>
          <cell r="GJ132" t="str">
            <v>0</v>
          </cell>
          <cell r="GK132" t="str">
            <v>0</v>
          </cell>
          <cell r="GL132" t="str">
            <v>0</v>
          </cell>
          <cell r="GM132" t="str">
            <v>0</v>
          </cell>
          <cell r="GN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 t="str">
            <v>0</v>
          </cell>
          <cell r="BG133" t="str">
            <v>0</v>
          </cell>
          <cell r="BH133" t="str">
            <v>0</v>
          </cell>
          <cell r="BI133" t="str">
            <v>0</v>
          </cell>
          <cell r="BJ133" t="str">
            <v>0</v>
          </cell>
          <cell r="BK133" t="str">
            <v>0</v>
          </cell>
          <cell r="BL133" t="str">
            <v>0</v>
          </cell>
          <cell r="BM133" t="str">
            <v>0</v>
          </cell>
          <cell r="BN133" t="str">
            <v>0</v>
          </cell>
          <cell r="BO133" t="str">
            <v>0</v>
          </cell>
          <cell r="BP133" t="str">
            <v>0</v>
          </cell>
          <cell r="BQ133" t="str">
            <v>0</v>
          </cell>
          <cell r="BR133" t="str">
            <v>0</v>
          </cell>
          <cell r="BT133" t="str">
            <v>0</v>
          </cell>
          <cell r="BU133" t="str">
            <v>0</v>
          </cell>
          <cell r="BV133" t="str">
            <v>0</v>
          </cell>
          <cell r="BW133" t="str">
            <v>0</v>
          </cell>
          <cell r="BX133" t="str">
            <v>0</v>
          </cell>
          <cell r="BY133" t="str">
            <v>0</v>
          </cell>
          <cell r="BZ133" t="str">
            <v>0</v>
          </cell>
          <cell r="CA133" t="str">
            <v>0</v>
          </cell>
          <cell r="CB133" t="str">
            <v>0</v>
          </cell>
          <cell r="CC133" t="str">
            <v>0</v>
          </cell>
          <cell r="CD133" t="str">
            <v>0</v>
          </cell>
          <cell r="CE133" t="str">
            <v>0</v>
          </cell>
          <cell r="CF133" t="str">
            <v>0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 t="str">
            <v>0</v>
          </cell>
          <cell r="DK133" t="str">
            <v>0</v>
          </cell>
          <cell r="DL133" t="str">
            <v>0</v>
          </cell>
          <cell r="DM133" t="str">
            <v>0</v>
          </cell>
          <cell r="DN133" t="str">
            <v>0</v>
          </cell>
          <cell r="DO133" t="str">
            <v>0</v>
          </cell>
          <cell r="DP133" t="str">
            <v>0</v>
          </cell>
          <cell r="DQ133" t="str">
            <v>0</v>
          </cell>
          <cell r="DR133" t="str">
            <v>0</v>
          </cell>
          <cell r="DS133" t="str">
            <v>0</v>
          </cell>
          <cell r="DT133" t="str">
            <v>0</v>
          </cell>
          <cell r="DU133" t="str">
            <v>0</v>
          </cell>
          <cell r="DV133" t="str">
            <v>0</v>
          </cell>
          <cell r="DX133" t="str">
            <v>0</v>
          </cell>
          <cell r="DY133" t="str">
            <v>0</v>
          </cell>
          <cell r="DZ133" t="str">
            <v>0</v>
          </cell>
          <cell r="EA133" t="str">
            <v>0</v>
          </cell>
          <cell r="EB133" t="str">
            <v>0</v>
          </cell>
          <cell r="EC133" t="str">
            <v>0</v>
          </cell>
          <cell r="ED133" t="str">
            <v>0</v>
          </cell>
          <cell r="EE133" t="str">
            <v>0</v>
          </cell>
          <cell r="EF133" t="str">
            <v>0</v>
          </cell>
          <cell r="EG133" t="str">
            <v>0</v>
          </cell>
          <cell r="EH133" t="str">
            <v>0</v>
          </cell>
          <cell r="EI133" t="str">
            <v>0</v>
          </cell>
          <cell r="EJ133" t="str">
            <v>0</v>
          </cell>
          <cell r="EL133" t="str">
            <v>0</v>
          </cell>
          <cell r="EM133" t="str">
            <v>0</v>
          </cell>
          <cell r="EN133" t="str">
            <v>0</v>
          </cell>
          <cell r="EO133" t="str">
            <v>0</v>
          </cell>
          <cell r="EP133" t="str">
            <v>0</v>
          </cell>
          <cell r="EQ133" t="str">
            <v>0</v>
          </cell>
          <cell r="ER133" t="str">
            <v>0</v>
          </cell>
          <cell r="ES133" t="str">
            <v>0</v>
          </cell>
          <cell r="ET133" t="str">
            <v>0</v>
          </cell>
          <cell r="EU133" t="str">
            <v>0</v>
          </cell>
          <cell r="EV133" t="str">
            <v>0</v>
          </cell>
          <cell r="EW133" t="str">
            <v>0</v>
          </cell>
          <cell r="EX133" t="str">
            <v>0</v>
          </cell>
          <cell r="EZ133" t="str">
            <v>0</v>
          </cell>
          <cell r="FA133" t="str">
            <v>0</v>
          </cell>
          <cell r="FB133" t="str">
            <v>0</v>
          </cell>
          <cell r="FC133" t="str">
            <v>0</v>
          </cell>
          <cell r="FD133" t="str">
            <v>0</v>
          </cell>
          <cell r="FE133" t="str">
            <v>0</v>
          </cell>
          <cell r="FF133" t="str">
            <v>0</v>
          </cell>
          <cell r="FG133" t="str">
            <v>0</v>
          </cell>
          <cell r="FH133" t="str">
            <v>0</v>
          </cell>
          <cell r="FI133" t="str">
            <v>0</v>
          </cell>
          <cell r="FJ133" t="str">
            <v>0</v>
          </cell>
          <cell r="FK133" t="str">
            <v>0</v>
          </cell>
          <cell r="FL133" t="str">
            <v>0</v>
          </cell>
          <cell r="FN133" t="str">
            <v>0</v>
          </cell>
          <cell r="FO133" t="str">
            <v>0</v>
          </cell>
          <cell r="FP133" t="str">
            <v>0</v>
          </cell>
          <cell r="FQ133" t="str">
            <v>0</v>
          </cell>
          <cell r="FR133" t="str">
            <v>0</v>
          </cell>
          <cell r="FS133" t="str">
            <v>0</v>
          </cell>
          <cell r="FT133" t="str">
            <v>0</v>
          </cell>
          <cell r="FU133" t="str">
            <v>0</v>
          </cell>
          <cell r="FV133" t="str">
            <v>0</v>
          </cell>
          <cell r="FW133" t="str">
            <v>0</v>
          </cell>
          <cell r="FX133" t="str">
            <v>0</v>
          </cell>
          <cell r="FY133" t="str">
            <v>0</v>
          </cell>
          <cell r="FZ133" t="str">
            <v>0</v>
          </cell>
          <cell r="GB133" t="str">
            <v>0</v>
          </cell>
          <cell r="GC133" t="str">
            <v>0</v>
          </cell>
          <cell r="GD133" t="str">
            <v>0</v>
          </cell>
          <cell r="GE133" t="str">
            <v>0</v>
          </cell>
          <cell r="GF133" t="str">
            <v>0</v>
          </cell>
          <cell r="GG133" t="str">
            <v>0</v>
          </cell>
          <cell r="GH133" t="str">
            <v>0</v>
          </cell>
          <cell r="GI133" t="str">
            <v>0</v>
          </cell>
          <cell r="GJ133" t="str">
            <v>0</v>
          </cell>
          <cell r="GK133" t="str">
            <v>0</v>
          </cell>
          <cell r="GL133" t="str">
            <v>0</v>
          </cell>
          <cell r="GM133" t="str">
            <v>0</v>
          </cell>
          <cell r="GN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  <cell r="DX134" t="str">
            <v>0</v>
          </cell>
          <cell r="DY134" t="str">
            <v>0</v>
          </cell>
          <cell r="DZ134" t="str">
            <v>0</v>
          </cell>
          <cell r="EA134" t="str">
            <v>0</v>
          </cell>
          <cell r="EB134" t="str">
            <v>0</v>
          </cell>
          <cell r="EC134" t="str">
            <v>0</v>
          </cell>
          <cell r="ED134" t="str">
            <v>0</v>
          </cell>
          <cell r="EE134" t="str">
            <v>0</v>
          </cell>
          <cell r="EF134" t="str">
            <v>0</v>
          </cell>
          <cell r="EG134" t="str">
            <v>0</v>
          </cell>
          <cell r="EH134" t="str">
            <v>0</v>
          </cell>
          <cell r="EI134" t="str">
            <v>0</v>
          </cell>
          <cell r="EJ134" t="str">
            <v>0</v>
          </cell>
          <cell r="EL134" t="str">
            <v>0</v>
          </cell>
          <cell r="EM134" t="str">
            <v>0</v>
          </cell>
          <cell r="EN134" t="str">
            <v>0</v>
          </cell>
          <cell r="EO134" t="str">
            <v>0</v>
          </cell>
          <cell r="EP134" t="str">
            <v>0</v>
          </cell>
          <cell r="EQ134" t="str">
            <v>0</v>
          </cell>
          <cell r="ER134" t="str">
            <v>0</v>
          </cell>
          <cell r="ES134" t="str">
            <v>0</v>
          </cell>
          <cell r="ET134" t="str">
            <v>0</v>
          </cell>
          <cell r="EU134" t="str">
            <v>0</v>
          </cell>
          <cell r="EV134" t="str">
            <v>0</v>
          </cell>
          <cell r="EW134" t="str">
            <v>0</v>
          </cell>
          <cell r="EX134" t="str">
            <v>0</v>
          </cell>
          <cell r="EZ134" t="str">
            <v>0</v>
          </cell>
          <cell r="FA134" t="str">
            <v>0</v>
          </cell>
          <cell r="FB134" t="str">
            <v>0</v>
          </cell>
          <cell r="FC134" t="str">
            <v>0</v>
          </cell>
          <cell r="FD134" t="str">
            <v>0</v>
          </cell>
          <cell r="FE134" t="str">
            <v>0</v>
          </cell>
          <cell r="FF134" t="str">
            <v>0</v>
          </cell>
          <cell r="FG134" t="str">
            <v>0</v>
          </cell>
          <cell r="FH134" t="str">
            <v>0</v>
          </cell>
          <cell r="FI134" t="str">
            <v>0</v>
          </cell>
          <cell r="FJ134" t="str">
            <v>0</v>
          </cell>
          <cell r="FK134" t="str">
            <v>0</v>
          </cell>
          <cell r="FL134" t="str">
            <v>0</v>
          </cell>
          <cell r="FN134" t="str">
            <v>0</v>
          </cell>
          <cell r="FO134" t="str">
            <v>0</v>
          </cell>
          <cell r="FP134" t="str">
            <v>0</v>
          </cell>
          <cell r="FQ134" t="str">
            <v>0</v>
          </cell>
          <cell r="FR134" t="str">
            <v>0</v>
          </cell>
          <cell r="FS134" t="str">
            <v>0</v>
          </cell>
          <cell r="FT134" t="str">
            <v>0</v>
          </cell>
          <cell r="FU134" t="str">
            <v>0</v>
          </cell>
          <cell r="FV134" t="str">
            <v>0</v>
          </cell>
          <cell r="FW134" t="str">
            <v>0</v>
          </cell>
          <cell r="FX134" t="str">
            <v>0</v>
          </cell>
          <cell r="FY134" t="str">
            <v>0</v>
          </cell>
          <cell r="FZ134" t="str">
            <v>0</v>
          </cell>
          <cell r="GB134" t="str">
            <v>0</v>
          </cell>
          <cell r="GC134" t="str">
            <v>0</v>
          </cell>
          <cell r="GD134" t="str">
            <v>0</v>
          </cell>
          <cell r="GE134" t="str">
            <v>0</v>
          </cell>
          <cell r="GF134" t="str">
            <v>0</v>
          </cell>
          <cell r="GG134" t="str">
            <v>0</v>
          </cell>
          <cell r="GH134" t="str">
            <v>0</v>
          </cell>
          <cell r="GI134" t="str">
            <v>0</v>
          </cell>
          <cell r="GJ134" t="str">
            <v>0</v>
          </cell>
          <cell r="GK134" t="str">
            <v>0</v>
          </cell>
          <cell r="GL134" t="str">
            <v>0</v>
          </cell>
          <cell r="GM134" t="str">
            <v>0</v>
          </cell>
          <cell r="GN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  <cell r="DX135" t="str">
            <v>0</v>
          </cell>
          <cell r="DY135" t="str">
            <v>0</v>
          </cell>
          <cell r="DZ135" t="str">
            <v>0</v>
          </cell>
          <cell r="EA135" t="str">
            <v>0</v>
          </cell>
          <cell r="EB135" t="str">
            <v>0</v>
          </cell>
          <cell r="EC135" t="str">
            <v>0</v>
          </cell>
          <cell r="ED135" t="str">
            <v>0</v>
          </cell>
          <cell r="EE135" t="str">
            <v>0</v>
          </cell>
          <cell r="EF135" t="str">
            <v>0</v>
          </cell>
          <cell r="EG135" t="str">
            <v>0</v>
          </cell>
          <cell r="EH135" t="str">
            <v>0</v>
          </cell>
          <cell r="EI135" t="str">
            <v>0</v>
          </cell>
          <cell r="EJ135" t="str">
            <v>0</v>
          </cell>
          <cell r="EL135" t="str">
            <v>0</v>
          </cell>
          <cell r="EM135" t="str">
            <v>0</v>
          </cell>
          <cell r="EN135" t="str">
            <v>0</v>
          </cell>
          <cell r="EO135" t="str">
            <v>0</v>
          </cell>
          <cell r="EP135" t="str">
            <v>0</v>
          </cell>
          <cell r="EQ135" t="str">
            <v>0</v>
          </cell>
          <cell r="ER135" t="str">
            <v>0</v>
          </cell>
          <cell r="ES135" t="str">
            <v>0</v>
          </cell>
          <cell r="ET135" t="str">
            <v>0</v>
          </cell>
          <cell r="EU135" t="str">
            <v>0</v>
          </cell>
          <cell r="EV135" t="str">
            <v>0</v>
          </cell>
          <cell r="EW135" t="str">
            <v>0</v>
          </cell>
          <cell r="EX135" t="str">
            <v>0</v>
          </cell>
          <cell r="EZ135" t="str">
            <v>0</v>
          </cell>
          <cell r="FA135" t="str">
            <v>0</v>
          </cell>
          <cell r="FB135" t="str">
            <v>0</v>
          </cell>
          <cell r="FC135" t="str">
            <v>0</v>
          </cell>
          <cell r="FD135" t="str">
            <v>0</v>
          </cell>
          <cell r="FE135" t="str">
            <v>0</v>
          </cell>
          <cell r="FF135" t="str">
            <v>0</v>
          </cell>
          <cell r="FG135" t="str">
            <v>0</v>
          </cell>
          <cell r="FH135" t="str">
            <v>0</v>
          </cell>
          <cell r="FI135" t="str">
            <v>0</v>
          </cell>
          <cell r="FJ135" t="str">
            <v>0</v>
          </cell>
          <cell r="FK135" t="str">
            <v>0</v>
          </cell>
          <cell r="FL135" t="str">
            <v>0</v>
          </cell>
          <cell r="FN135" t="str">
            <v>0</v>
          </cell>
          <cell r="FO135" t="str">
            <v>0</v>
          </cell>
          <cell r="FP135" t="str">
            <v>0</v>
          </cell>
          <cell r="FQ135" t="str">
            <v>0</v>
          </cell>
          <cell r="FR135" t="str">
            <v>0</v>
          </cell>
          <cell r="FS135" t="str">
            <v>0</v>
          </cell>
          <cell r="FT135" t="str">
            <v>0</v>
          </cell>
          <cell r="FU135" t="str">
            <v>0</v>
          </cell>
          <cell r="FV135" t="str">
            <v>0</v>
          </cell>
          <cell r="FW135" t="str">
            <v>0</v>
          </cell>
          <cell r="FX135" t="str">
            <v>0</v>
          </cell>
          <cell r="FY135" t="str">
            <v>0</v>
          </cell>
          <cell r="FZ135" t="str">
            <v>0</v>
          </cell>
          <cell r="GB135" t="str">
            <v>0</v>
          </cell>
          <cell r="GC135" t="str">
            <v>0</v>
          </cell>
          <cell r="GD135" t="str">
            <v>0</v>
          </cell>
          <cell r="GE135" t="str">
            <v>0</v>
          </cell>
          <cell r="GF135" t="str">
            <v>0</v>
          </cell>
          <cell r="GG135" t="str">
            <v>0</v>
          </cell>
          <cell r="GH135" t="str">
            <v>0</v>
          </cell>
          <cell r="GI135" t="str">
            <v>0</v>
          </cell>
          <cell r="GJ135" t="str">
            <v>0</v>
          </cell>
          <cell r="GK135" t="str">
            <v>0</v>
          </cell>
          <cell r="GL135" t="str">
            <v>0</v>
          </cell>
          <cell r="GM135" t="str">
            <v>0</v>
          </cell>
          <cell r="GN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  <cell r="DX136" t="str">
            <v>0</v>
          </cell>
          <cell r="DY136" t="str">
            <v>0</v>
          </cell>
          <cell r="DZ136" t="str">
            <v>0</v>
          </cell>
          <cell r="EA136" t="str">
            <v>0</v>
          </cell>
          <cell r="EB136" t="str">
            <v>0</v>
          </cell>
          <cell r="EC136" t="str">
            <v>0</v>
          </cell>
          <cell r="ED136" t="str">
            <v>0</v>
          </cell>
          <cell r="EE136" t="str">
            <v>0</v>
          </cell>
          <cell r="EF136" t="str">
            <v>0</v>
          </cell>
          <cell r="EG136" t="str">
            <v>0</v>
          </cell>
          <cell r="EH136" t="str">
            <v>0</v>
          </cell>
          <cell r="EI136" t="str">
            <v>0</v>
          </cell>
          <cell r="EJ136" t="str">
            <v>0</v>
          </cell>
          <cell r="EL136" t="str">
            <v>0</v>
          </cell>
          <cell r="EM136" t="str">
            <v>0</v>
          </cell>
          <cell r="EN136" t="str">
            <v>0</v>
          </cell>
          <cell r="EO136" t="str">
            <v>0</v>
          </cell>
          <cell r="EP136" t="str">
            <v>0</v>
          </cell>
          <cell r="EQ136" t="str">
            <v>0</v>
          </cell>
          <cell r="ER136" t="str">
            <v>0</v>
          </cell>
          <cell r="ES136" t="str">
            <v>0</v>
          </cell>
          <cell r="ET136" t="str">
            <v>0</v>
          </cell>
          <cell r="EU136" t="str">
            <v>0</v>
          </cell>
          <cell r="EV136" t="str">
            <v>0</v>
          </cell>
          <cell r="EW136" t="str">
            <v>0</v>
          </cell>
          <cell r="EX136" t="str">
            <v>0</v>
          </cell>
          <cell r="EZ136" t="str">
            <v>0</v>
          </cell>
          <cell r="FA136" t="str">
            <v>0</v>
          </cell>
          <cell r="FB136" t="str">
            <v>0</v>
          </cell>
          <cell r="FC136" t="str">
            <v>0</v>
          </cell>
          <cell r="FD136" t="str">
            <v>0</v>
          </cell>
          <cell r="FE136" t="str">
            <v>0</v>
          </cell>
          <cell r="FF136" t="str">
            <v>0</v>
          </cell>
          <cell r="FG136" t="str">
            <v>0</v>
          </cell>
          <cell r="FH136" t="str">
            <v>0</v>
          </cell>
          <cell r="FI136" t="str">
            <v>0</v>
          </cell>
          <cell r="FJ136" t="str">
            <v>0</v>
          </cell>
          <cell r="FK136" t="str">
            <v>0</v>
          </cell>
          <cell r="FL136" t="str">
            <v>0</v>
          </cell>
          <cell r="FN136" t="str">
            <v>0</v>
          </cell>
          <cell r="FO136" t="str">
            <v>0</v>
          </cell>
          <cell r="FP136" t="str">
            <v>0</v>
          </cell>
          <cell r="FQ136" t="str">
            <v>0</v>
          </cell>
          <cell r="FR136" t="str">
            <v>0</v>
          </cell>
          <cell r="FS136" t="str">
            <v>0</v>
          </cell>
          <cell r="FT136" t="str">
            <v>0</v>
          </cell>
          <cell r="FU136" t="str">
            <v>0</v>
          </cell>
          <cell r="FV136" t="str">
            <v>0</v>
          </cell>
          <cell r="FW136" t="str">
            <v>0</v>
          </cell>
          <cell r="FX136" t="str">
            <v>0</v>
          </cell>
          <cell r="FY136" t="str">
            <v>0</v>
          </cell>
          <cell r="FZ136" t="str">
            <v>0</v>
          </cell>
          <cell r="GB136" t="str">
            <v>0</v>
          </cell>
          <cell r="GC136" t="str">
            <v>0</v>
          </cell>
          <cell r="GD136" t="str">
            <v>0</v>
          </cell>
          <cell r="GE136" t="str">
            <v>0</v>
          </cell>
          <cell r="GF136" t="str">
            <v>0</v>
          </cell>
          <cell r="GG136" t="str">
            <v>0</v>
          </cell>
          <cell r="GH136" t="str">
            <v>0</v>
          </cell>
          <cell r="GI136" t="str">
            <v>0</v>
          </cell>
          <cell r="GJ136" t="str">
            <v>0</v>
          </cell>
          <cell r="GK136" t="str">
            <v>0</v>
          </cell>
          <cell r="GL136" t="str">
            <v>0</v>
          </cell>
          <cell r="GM136" t="str">
            <v>0</v>
          </cell>
          <cell r="GN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  <cell r="DX137" t="str">
            <v>0</v>
          </cell>
          <cell r="DY137" t="str">
            <v>0</v>
          </cell>
          <cell r="DZ137" t="str">
            <v>0</v>
          </cell>
          <cell r="EA137" t="str">
            <v>0</v>
          </cell>
          <cell r="EB137" t="str">
            <v>0</v>
          </cell>
          <cell r="EC137" t="str">
            <v>0</v>
          </cell>
          <cell r="ED137" t="str">
            <v>0</v>
          </cell>
          <cell r="EE137" t="str">
            <v>0</v>
          </cell>
          <cell r="EF137" t="str">
            <v>0</v>
          </cell>
          <cell r="EG137" t="str">
            <v>0</v>
          </cell>
          <cell r="EH137" t="str">
            <v>0</v>
          </cell>
          <cell r="EI137" t="str">
            <v>0</v>
          </cell>
          <cell r="EJ137" t="str">
            <v>0</v>
          </cell>
          <cell r="EL137" t="str">
            <v>0</v>
          </cell>
          <cell r="EM137" t="str">
            <v>0</v>
          </cell>
          <cell r="EN137" t="str">
            <v>0</v>
          </cell>
          <cell r="EO137" t="str">
            <v>0</v>
          </cell>
          <cell r="EP137" t="str">
            <v>0</v>
          </cell>
          <cell r="EQ137" t="str">
            <v>0</v>
          </cell>
          <cell r="ER137" t="str">
            <v>0</v>
          </cell>
          <cell r="ES137" t="str">
            <v>0</v>
          </cell>
          <cell r="ET137" t="str">
            <v>0</v>
          </cell>
          <cell r="EU137" t="str">
            <v>0</v>
          </cell>
          <cell r="EV137" t="str">
            <v>0</v>
          </cell>
          <cell r="EW137" t="str">
            <v>0</v>
          </cell>
          <cell r="EX137" t="str">
            <v>0</v>
          </cell>
          <cell r="EZ137" t="str">
            <v>0</v>
          </cell>
          <cell r="FA137" t="str">
            <v>0</v>
          </cell>
          <cell r="FB137" t="str">
            <v>0</v>
          </cell>
          <cell r="FC137" t="str">
            <v>0</v>
          </cell>
          <cell r="FD137" t="str">
            <v>0</v>
          </cell>
          <cell r="FE137" t="str">
            <v>0</v>
          </cell>
          <cell r="FF137" t="str">
            <v>0</v>
          </cell>
          <cell r="FG137" t="str">
            <v>0</v>
          </cell>
          <cell r="FH137" t="str">
            <v>0</v>
          </cell>
          <cell r="FI137" t="str">
            <v>0</v>
          </cell>
          <cell r="FJ137" t="str">
            <v>0</v>
          </cell>
          <cell r="FK137" t="str">
            <v>0</v>
          </cell>
          <cell r="FL137" t="str">
            <v>0</v>
          </cell>
          <cell r="FN137" t="str">
            <v>0</v>
          </cell>
          <cell r="FO137" t="str">
            <v>0</v>
          </cell>
          <cell r="FP137" t="str">
            <v>0</v>
          </cell>
          <cell r="FQ137" t="str">
            <v>0</v>
          </cell>
          <cell r="FR137" t="str">
            <v>0</v>
          </cell>
          <cell r="FS137" t="str">
            <v>0</v>
          </cell>
          <cell r="FT137" t="str">
            <v>0</v>
          </cell>
          <cell r="FU137" t="str">
            <v>0</v>
          </cell>
          <cell r="FV137" t="str">
            <v>0</v>
          </cell>
          <cell r="FW137" t="str">
            <v>0</v>
          </cell>
          <cell r="FX137" t="str">
            <v>0</v>
          </cell>
          <cell r="FY137" t="str">
            <v>0</v>
          </cell>
          <cell r="FZ137" t="str">
            <v>0</v>
          </cell>
          <cell r="GB137" t="str">
            <v>0</v>
          </cell>
          <cell r="GC137" t="str">
            <v>0</v>
          </cell>
          <cell r="GD137" t="str">
            <v>0</v>
          </cell>
          <cell r="GE137" t="str">
            <v>0</v>
          </cell>
          <cell r="GF137" t="str">
            <v>0</v>
          </cell>
          <cell r="GG137" t="str">
            <v>0</v>
          </cell>
          <cell r="GH137" t="str">
            <v>0</v>
          </cell>
          <cell r="GI137" t="str">
            <v>0</v>
          </cell>
          <cell r="GJ137" t="str">
            <v>0</v>
          </cell>
          <cell r="GK137" t="str">
            <v>0</v>
          </cell>
          <cell r="GL137" t="str">
            <v>0</v>
          </cell>
          <cell r="GM137" t="str">
            <v>0</v>
          </cell>
          <cell r="GN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  <cell r="DX138" t="str">
            <v>0</v>
          </cell>
          <cell r="DY138" t="str">
            <v>0</v>
          </cell>
          <cell r="DZ138" t="str">
            <v>0</v>
          </cell>
          <cell r="EA138" t="str">
            <v>0</v>
          </cell>
          <cell r="EB138" t="str">
            <v>0</v>
          </cell>
          <cell r="EC138" t="str">
            <v>0</v>
          </cell>
          <cell r="ED138" t="str">
            <v>0</v>
          </cell>
          <cell r="EE138" t="str">
            <v>0</v>
          </cell>
          <cell r="EF138" t="str">
            <v>0</v>
          </cell>
          <cell r="EG138" t="str">
            <v>0</v>
          </cell>
          <cell r="EH138" t="str">
            <v>0</v>
          </cell>
          <cell r="EI138" t="str">
            <v>0</v>
          </cell>
          <cell r="EJ138" t="str">
            <v>0</v>
          </cell>
          <cell r="EL138" t="str">
            <v>0</v>
          </cell>
          <cell r="EM138" t="str">
            <v>0</v>
          </cell>
          <cell r="EN138" t="str">
            <v>0</v>
          </cell>
          <cell r="EO138" t="str">
            <v>0</v>
          </cell>
          <cell r="EP138" t="str">
            <v>0</v>
          </cell>
          <cell r="EQ138" t="str">
            <v>0</v>
          </cell>
          <cell r="ER138" t="str">
            <v>0</v>
          </cell>
          <cell r="ES138" t="str">
            <v>0</v>
          </cell>
          <cell r="ET138" t="str">
            <v>0</v>
          </cell>
          <cell r="EU138" t="str">
            <v>0</v>
          </cell>
          <cell r="EV138" t="str">
            <v>0</v>
          </cell>
          <cell r="EW138" t="str">
            <v>0</v>
          </cell>
          <cell r="EX138" t="str">
            <v>0</v>
          </cell>
          <cell r="EZ138" t="str">
            <v>0</v>
          </cell>
          <cell r="FA138" t="str">
            <v>0</v>
          </cell>
          <cell r="FB138" t="str">
            <v>0</v>
          </cell>
          <cell r="FC138" t="str">
            <v>0</v>
          </cell>
          <cell r="FD138" t="str">
            <v>0</v>
          </cell>
          <cell r="FE138" t="str">
            <v>0</v>
          </cell>
          <cell r="FF138" t="str">
            <v>0</v>
          </cell>
          <cell r="FG138" t="str">
            <v>0</v>
          </cell>
          <cell r="FH138" t="str">
            <v>0</v>
          </cell>
          <cell r="FI138" t="str">
            <v>0</v>
          </cell>
          <cell r="FJ138" t="str">
            <v>0</v>
          </cell>
          <cell r="FK138" t="str">
            <v>0</v>
          </cell>
          <cell r="FL138" t="str">
            <v>0</v>
          </cell>
          <cell r="FN138" t="str">
            <v>0</v>
          </cell>
          <cell r="FO138" t="str">
            <v>0</v>
          </cell>
          <cell r="FP138" t="str">
            <v>0</v>
          </cell>
          <cell r="FQ138" t="str">
            <v>0</v>
          </cell>
          <cell r="FR138" t="str">
            <v>0</v>
          </cell>
          <cell r="FS138" t="str">
            <v>0</v>
          </cell>
          <cell r="FT138" t="str">
            <v>0</v>
          </cell>
          <cell r="FU138" t="str">
            <v>0</v>
          </cell>
          <cell r="FV138" t="str">
            <v>0</v>
          </cell>
          <cell r="FW138" t="str">
            <v>0</v>
          </cell>
          <cell r="FX138" t="str">
            <v>0</v>
          </cell>
          <cell r="FY138" t="str">
            <v>0</v>
          </cell>
          <cell r="FZ138" t="str">
            <v>0</v>
          </cell>
          <cell r="GB138" t="str">
            <v>0</v>
          </cell>
          <cell r="GC138" t="str">
            <v>0</v>
          </cell>
          <cell r="GD138" t="str">
            <v>0</v>
          </cell>
          <cell r="GE138" t="str">
            <v>0</v>
          </cell>
          <cell r="GF138" t="str">
            <v>0</v>
          </cell>
          <cell r="GG138" t="str">
            <v>0</v>
          </cell>
          <cell r="GH138" t="str">
            <v>0</v>
          </cell>
          <cell r="GI138" t="str">
            <v>0</v>
          </cell>
          <cell r="GJ138" t="str">
            <v>0</v>
          </cell>
          <cell r="GK138" t="str">
            <v>0</v>
          </cell>
          <cell r="GL138" t="str">
            <v>0</v>
          </cell>
          <cell r="GM138" t="str">
            <v>0</v>
          </cell>
          <cell r="GN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  <cell r="DX139" t="str">
            <v>0</v>
          </cell>
          <cell r="DY139" t="str">
            <v>0</v>
          </cell>
          <cell r="DZ139" t="str">
            <v>0</v>
          </cell>
          <cell r="EA139" t="str">
            <v>0</v>
          </cell>
          <cell r="EB139" t="str">
            <v>0</v>
          </cell>
          <cell r="EC139" t="str">
            <v>0</v>
          </cell>
          <cell r="ED139" t="str">
            <v>0</v>
          </cell>
          <cell r="EE139" t="str">
            <v>0</v>
          </cell>
          <cell r="EF139" t="str">
            <v>0</v>
          </cell>
          <cell r="EG139" t="str">
            <v>0</v>
          </cell>
          <cell r="EH139" t="str">
            <v>0</v>
          </cell>
          <cell r="EI139" t="str">
            <v>0</v>
          </cell>
          <cell r="EJ139" t="str">
            <v>0</v>
          </cell>
          <cell r="EL139" t="str">
            <v>0</v>
          </cell>
          <cell r="EM139" t="str">
            <v>0</v>
          </cell>
          <cell r="EN139" t="str">
            <v>0</v>
          </cell>
          <cell r="EO139" t="str">
            <v>0</v>
          </cell>
          <cell r="EP139" t="str">
            <v>0</v>
          </cell>
          <cell r="EQ139" t="str">
            <v>0</v>
          </cell>
          <cell r="ER139" t="str">
            <v>0</v>
          </cell>
          <cell r="ES139" t="str">
            <v>0</v>
          </cell>
          <cell r="ET139" t="str">
            <v>0</v>
          </cell>
          <cell r="EU139" t="str">
            <v>0</v>
          </cell>
          <cell r="EV139" t="str">
            <v>0</v>
          </cell>
          <cell r="EW139" t="str">
            <v>0</v>
          </cell>
          <cell r="EX139" t="str">
            <v>0</v>
          </cell>
          <cell r="EZ139" t="str">
            <v>0</v>
          </cell>
          <cell r="FA139" t="str">
            <v>0</v>
          </cell>
          <cell r="FB139" t="str">
            <v>0</v>
          </cell>
          <cell r="FC139" t="str">
            <v>0</v>
          </cell>
          <cell r="FD139" t="str">
            <v>0</v>
          </cell>
          <cell r="FE139" t="str">
            <v>0</v>
          </cell>
          <cell r="FF139" t="str">
            <v>0</v>
          </cell>
          <cell r="FG139" t="str">
            <v>0</v>
          </cell>
          <cell r="FH139" t="str">
            <v>0</v>
          </cell>
          <cell r="FI139" t="str">
            <v>0</v>
          </cell>
          <cell r="FJ139" t="str">
            <v>0</v>
          </cell>
          <cell r="FK139" t="str">
            <v>0</v>
          </cell>
          <cell r="FL139" t="str">
            <v>0</v>
          </cell>
          <cell r="FN139" t="str">
            <v>0</v>
          </cell>
          <cell r="FO139" t="str">
            <v>0</v>
          </cell>
          <cell r="FP139" t="str">
            <v>0</v>
          </cell>
          <cell r="FQ139" t="str">
            <v>0</v>
          </cell>
          <cell r="FR139" t="str">
            <v>0</v>
          </cell>
          <cell r="FS139" t="str">
            <v>0</v>
          </cell>
          <cell r="FT139" t="str">
            <v>0</v>
          </cell>
          <cell r="FU139" t="str">
            <v>0</v>
          </cell>
          <cell r="FV139" t="str">
            <v>0</v>
          </cell>
          <cell r="FW139" t="str">
            <v>0</v>
          </cell>
          <cell r="FX139" t="str">
            <v>0</v>
          </cell>
          <cell r="FY139" t="str">
            <v>0</v>
          </cell>
          <cell r="FZ139" t="str">
            <v>0</v>
          </cell>
          <cell r="GB139" t="str">
            <v>0</v>
          </cell>
          <cell r="GC139" t="str">
            <v>0</v>
          </cell>
          <cell r="GD139" t="str">
            <v>0</v>
          </cell>
          <cell r="GE139" t="str">
            <v>0</v>
          </cell>
          <cell r="GF139" t="str">
            <v>0</v>
          </cell>
          <cell r="GG139" t="str">
            <v>0</v>
          </cell>
          <cell r="GH139" t="str">
            <v>0</v>
          </cell>
          <cell r="GI139" t="str">
            <v>0</v>
          </cell>
          <cell r="GJ139" t="str">
            <v>0</v>
          </cell>
          <cell r="GK139" t="str">
            <v>0</v>
          </cell>
          <cell r="GL139" t="str">
            <v>0</v>
          </cell>
          <cell r="GM139" t="str">
            <v>0</v>
          </cell>
          <cell r="GN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  <cell r="DX140" t="str">
            <v>0</v>
          </cell>
          <cell r="DY140" t="str">
            <v>0</v>
          </cell>
          <cell r="DZ140" t="str">
            <v>0</v>
          </cell>
          <cell r="EA140" t="str">
            <v>0</v>
          </cell>
          <cell r="EB140" t="str">
            <v>0</v>
          </cell>
          <cell r="EC140" t="str">
            <v>0</v>
          </cell>
          <cell r="ED140" t="str">
            <v>0</v>
          </cell>
          <cell r="EE140" t="str">
            <v>0</v>
          </cell>
          <cell r="EF140" t="str">
            <v>0</v>
          </cell>
          <cell r="EG140" t="str">
            <v>0</v>
          </cell>
          <cell r="EH140" t="str">
            <v>0</v>
          </cell>
          <cell r="EI140" t="str">
            <v>0</v>
          </cell>
          <cell r="EJ140" t="str">
            <v>0</v>
          </cell>
          <cell r="EL140" t="str">
            <v>0</v>
          </cell>
          <cell r="EM140" t="str">
            <v>0</v>
          </cell>
          <cell r="EN140" t="str">
            <v>0</v>
          </cell>
          <cell r="EO140" t="str">
            <v>0</v>
          </cell>
          <cell r="EP140" t="str">
            <v>0</v>
          </cell>
          <cell r="EQ140" t="str">
            <v>0</v>
          </cell>
          <cell r="ER140" t="str">
            <v>0</v>
          </cell>
          <cell r="ES140" t="str">
            <v>0</v>
          </cell>
          <cell r="ET140" t="str">
            <v>0</v>
          </cell>
          <cell r="EU140" t="str">
            <v>0</v>
          </cell>
          <cell r="EV140" t="str">
            <v>0</v>
          </cell>
          <cell r="EW140" t="str">
            <v>0</v>
          </cell>
          <cell r="EX140" t="str">
            <v>0</v>
          </cell>
          <cell r="EZ140" t="str">
            <v>0</v>
          </cell>
          <cell r="FA140" t="str">
            <v>0</v>
          </cell>
          <cell r="FB140" t="str">
            <v>0</v>
          </cell>
          <cell r="FC140" t="str">
            <v>0</v>
          </cell>
          <cell r="FD140" t="str">
            <v>0</v>
          </cell>
          <cell r="FE140" t="str">
            <v>0</v>
          </cell>
          <cell r="FF140" t="str">
            <v>0</v>
          </cell>
          <cell r="FG140" t="str">
            <v>0</v>
          </cell>
          <cell r="FH140" t="str">
            <v>0</v>
          </cell>
          <cell r="FI140" t="str">
            <v>0</v>
          </cell>
          <cell r="FJ140" t="str">
            <v>0</v>
          </cell>
          <cell r="FK140" t="str">
            <v>0</v>
          </cell>
          <cell r="FL140" t="str">
            <v>0</v>
          </cell>
          <cell r="FN140" t="str">
            <v>0</v>
          </cell>
          <cell r="FO140" t="str">
            <v>0</v>
          </cell>
          <cell r="FP140" t="str">
            <v>0</v>
          </cell>
          <cell r="FQ140" t="str">
            <v>0</v>
          </cell>
          <cell r="FR140" t="str">
            <v>0</v>
          </cell>
          <cell r="FS140" t="str">
            <v>0</v>
          </cell>
          <cell r="FT140" t="str">
            <v>0</v>
          </cell>
          <cell r="FU140" t="str">
            <v>0</v>
          </cell>
          <cell r="FV140" t="str">
            <v>0</v>
          </cell>
          <cell r="FW140" t="str">
            <v>0</v>
          </cell>
          <cell r="FX140" t="str">
            <v>0</v>
          </cell>
          <cell r="FY140" t="str">
            <v>0</v>
          </cell>
          <cell r="FZ140" t="str">
            <v>0</v>
          </cell>
          <cell r="GB140" t="str">
            <v>0</v>
          </cell>
          <cell r="GC140" t="str">
            <v>0</v>
          </cell>
          <cell r="GD140" t="str">
            <v>0</v>
          </cell>
          <cell r="GE140" t="str">
            <v>0</v>
          </cell>
          <cell r="GF140" t="str">
            <v>0</v>
          </cell>
          <cell r="GG140" t="str">
            <v>0</v>
          </cell>
          <cell r="GH140" t="str">
            <v>0</v>
          </cell>
          <cell r="GI140" t="str">
            <v>0</v>
          </cell>
          <cell r="GJ140" t="str">
            <v>0</v>
          </cell>
          <cell r="GK140" t="str">
            <v>0</v>
          </cell>
          <cell r="GL140" t="str">
            <v>0</v>
          </cell>
          <cell r="GM140" t="str">
            <v>0</v>
          </cell>
          <cell r="GN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  <cell r="DX141" t="str">
            <v>0</v>
          </cell>
          <cell r="DY141" t="str">
            <v>0</v>
          </cell>
          <cell r="DZ141" t="str">
            <v>0</v>
          </cell>
          <cell r="EA141" t="str">
            <v>0</v>
          </cell>
          <cell r="EB141" t="str">
            <v>0</v>
          </cell>
          <cell r="EC141" t="str">
            <v>0</v>
          </cell>
          <cell r="ED141" t="str">
            <v>0</v>
          </cell>
          <cell r="EE141" t="str">
            <v>0</v>
          </cell>
          <cell r="EF141" t="str">
            <v>0</v>
          </cell>
          <cell r="EG141" t="str">
            <v>0</v>
          </cell>
          <cell r="EH141" t="str">
            <v>0</v>
          </cell>
          <cell r="EI141" t="str">
            <v>0</v>
          </cell>
          <cell r="EJ141" t="str">
            <v>0</v>
          </cell>
          <cell r="EL141" t="str">
            <v>0</v>
          </cell>
          <cell r="EM141" t="str">
            <v>0</v>
          </cell>
          <cell r="EN141" t="str">
            <v>0</v>
          </cell>
          <cell r="EO141" t="str">
            <v>0</v>
          </cell>
          <cell r="EP141" t="str">
            <v>0</v>
          </cell>
          <cell r="EQ141" t="str">
            <v>0</v>
          </cell>
          <cell r="ER141" t="str">
            <v>0</v>
          </cell>
          <cell r="ES141" t="str">
            <v>0</v>
          </cell>
          <cell r="ET141" t="str">
            <v>0</v>
          </cell>
          <cell r="EU141" t="str">
            <v>0</v>
          </cell>
          <cell r="EV141" t="str">
            <v>0</v>
          </cell>
          <cell r="EW141" t="str">
            <v>0</v>
          </cell>
          <cell r="EX141" t="str">
            <v>0</v>
          </cell>
          <cell r="EZ141" t="str">
            <v>0</v>
          </cell>
          <cell r="FA141" t="str">
            <v>0</v>
          </cell>
          <cell r="FB141" t="str">
            <v>0</v>
          </cell>
          <cell r="FC141" t="str">
            <v>0</v>
          </cell>
          <cell r="FD141" t="str">
            <v>0</v>
          </cell>
          <cell r="FE141" t="str">
            <v>0</v>
          </cell>
          <cell r="FF141" t="str">
            <v>0</v>
          </cell>
          <cell r="FG141" t="str">
            <v>0</v>
          </cell>
          <cell r="FH141" t="str">
            <v>0</v>
          </cell>
          <cell r="FI141" t="str">
            <v>0</v>
          </cell>
          <cell r="FJ141" t="str">
            <v>0</v>
          </cell>
          <cell r="FK141" t="str">
            <v>0</v>
          </cell>
          <cell r="FL141" t="str">
            <v>0</v>
          </cell>
          <cell r="FN141" t="str">
            <v>0</v>
          </cell>
          <cell r="FO141" t="str">
            <v>0</v>
          </cell>
          <cell r="FP141" t="str">
            <v>0</v>
          </cell>
          <cell r="FQ141" t="str">
            <v>0</v>
          </cell>
          <cell r="FR141" t="str">
            <v>0</v>
          </cell>
          <cell r="FS141" t="str">
            <v>0</v>
          </cell>
          <cell r="FT141" t="str">
            <v>0</v>
          </cell>
          <cell r="FU141" t="str">
            <v>0</v>
          </cell>
          <cell r="FV141" t="str">
            <v>0</v>
          </cell>
          <cell r="FW141" t="str">
            <v>0</v>
          </cell>
          <cell r="FX141" t="str">
            <v>0</v>
          </cell>
          <cell r="FY141" t="str">
            <v>0</v>
          </cell>
          <cell r="FZ141" t="str">
            <v>0</v>
          </cell>
          <cell r="GB141" t="str">
            <v>0</v>
          </cell>
          <cell r="GC141" t="str">
            <v>0</v>
          </cell>
          <cell r="GD141" t="str">
            <v>0</v>
          </cell>
          <cell r="GE141" t="str">
            <v>0</v>
          </cell>
          <cell r="GF141" t="str">
            <v>0</v>
          </cell>
          <cell r="GG141" t="str">
            <v>0</v>
          </cell>
          <cell r="GH141" t="str">
            <v>0</v>
          </cell>
          <cell r="GI141" t="str">
            <v>0</v>
          </cell>
          <cell r="GJ141" t="str">
            <v>0</v>
          </cell>
          <cell r="GK141" t="str">
            <v>0</v>
          </cell>
          <cell r="GL141" t="str">
            <v>0</v>
          </cell>
          <cell r="GM141" t="str">
            <v>0</v>
          </cell>
          <cell r="GN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  <cell r="DX142" t="str">
            <v>0</v>
          </cell>
          <cell r="DY142" t="str">
            <v>0</v>
          </cell>
          <cell r="DZ142" t="str">
            <v>0</v>
          </cell>
          <cell r="EA142" t="str">
            <v>0</v>
          </cell>
          <cell r="EB142" t="str">
            <v>0</v>
          </cell>
          <cell r="EC142" t="str">
            <v>0</v>
          </cell>
          <cell r="ED142" t="str">
            <v>0</v>
          </cell>
          <cell r="EE142" t="str">
            <v>0</v>
          </cell>
          <cell r="EF142" t="str">
            <v>0</v>
          </cell>
          <cell r="EG142" t="str">
            <v>0</v>
          </cell>
          <cell r="EH142" t="str">
            <v>0</v>
          </cell>
          <cell r="EI142" t="str">
            <v>0</v>
          </cell>
          <cell r="EJ142" t="str">
            <v>0</v>
          </cell>
          <cell r="EL142" t="str">
            <v>0</v>
          </cell>
          <cell r="EM142" t="str">
            <v>0</v>
          </cell>
          <cell r="EN142" t="str">
            <v>0</v>
          </cell>
          <cell r="EO142" t="str">
            <v>0</v>
          </cell>
          <cell r="EP142" t="str">
            <v>0</v>
          </cell>
          <cell r="EQ142" t="str">
            <v>0</v>
          </cell>
          <cell r="ER142" t="str">
            <v>0</v>
          </cell>
          <cell r="ES142" t="str">
            <v>0</v>
          </cell>
          <cell r="ET142" t="str">
            <v>0</v>
          </cell>
          <cell r="EU142" t="str">
            <v>0</v>
          </cell>
          <cell r="EV142" t="str">
            <v>0</v>
          </cell>
          <cell r="EW142" t="str">
            <v>0</v>
          </cell>
          <cell r="EX142" t="str">
            <v>0</v>
          </cell>
          <cell r="EZ142" t="str">
            <v>0</v>
          </cell>
          <cell r="FA142" t="str">
            <v>0</v>
          </cell>
          <cell r="FB142" t="str">
            <v>0</v>
          </cell>
          <cell r="FC142" t="str">
            <v>0</v>
          </cell>
          <cell r="FD142" t="str">
            <v>0</v>
          </cell>
          <cell r="FE142" t="str">
            <v>0</v>
          </cell>
          <cell r="FF142" t="str">
            <v>0</v>
          </cell>
          <cell r="FG142" t="str">
            <v>0</v>
          </cell>
          <cell r="FH142" t="str">
            <v>0</v>
          </cell>
          <cell r="FI142" t="str">
            <v>0</v>
          </cell>
          <cell r="FJ142" t="str">
            <v>0</v>
          </cell>
          <cell r="FK142" t="str">
            <v>0</v>
          </cell>
          <cell r="FL142" t="str">
            <v>0</v>
          </cell>
          <cell r="FN142" t="str">
            <v>0</v>
          </cell>
          <cell r="FO142" t="str">
            <v>0</v>
          </cell>
          <cell r="FP142" t="str">
            <v>0</v>
          </cell>
          <cell r="FQ142" t="str">
            <v>0</v>
          </cell>
          <cell r="FR142" t="str">
            <v>0</v>
          </cell>
          <cell r="FS142" t="str">
            <v>0</v>
          </cell>
          <cell r="FT142" t="str">
            <v>0</v>
          </cell>
          <cell r="FU142" t="str">
            <v>0</v>
          </cell>
          <cell r="FV142" t="str">
            <v>0</v>
          </cell>
          <cell r="FW142" t="str">
            <v>0</v>
          </cell>
          <cell r="FX142" t="str">
            <v>0</v>
          </cell>
          <cell r="FY142" t="str">
            <v>0</v>
          </cell>
          <cell r="FZ142" t="str">
            <v>0</v>
          </cell>
          <cell r="GB142" t="str">
            <v>0</v>
          </cell>
          <cell r="GC142" t="str">
            <v>0</v>
          </cell>
          <cell r="GD142" t="str">
            <v>0</v>
          </cell>
          <cell r="GE142" t="str">
            <v>0</v>
          </cell>
          <cell r="GF142" t="str">
            <v>0</v>
          </cell>
          <cell r="GG142" t="str">
            <v>0</v>
          </cell>
          <cell r="GH142" t="str">
            <v>0</v>
          </cell>
          <cell r="GI142" t="str">
            <v>0</v>
          </cell>
          <cell r="GJ142" t="str">
            <v>0</v>
          </cell>
          <cell r="GK142" t="str">
            <v>0</v>
          </cell>
          <cell r="GL142" t="str">
            <v>0</v>
          </cell>
          <cell r="GM142" t="str">
            <v>0</v>
          </cell>
          <cell r="GN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  <cell r="DX143" t="str">
            <v>0</v>
          </cell>
          <cell r="DY143" t="str">
            <v>0</v>
          </cell>
          <cell r="DZ143" t="str">
            <v>0</v>
          </cell>
          <cell r="EA143" t="str">
            <v>0</v>
          </cell>
          <cell r="EB143" t="str">
            <v>0</v>
          </cell>
          <cell r="EC143" t="str">
            <v>0</v>
          </cell>
          <cell r="ED143" t="str">
            <v>0</v>
          </cell>
          <cell r="EE143" t="str">
            <v>0</v>
          </cell>
          <cell r="EF143" t="str">
            <v>0</v>
          </cell>
          <cell r="EG143" t="str">
            <v>0</v>
          </cell>
          <cell r="EH143" t="str">
            <v>0</v>
          </cell>
          <cell r="EI143" t="str">
            <v>0</v>
          </cell>
          <cell r="EJ143" t="str">
            <v>0</v>
          </cell>
          <cell r="EL143" t="str">
            <v>0</v>
          </cell>
          <cell r="EM143" t="str">
            <v>0</v>
          </cell>
          <cell r="EN143" t="str">
            <v>0</v>
          </cell>
          <cell r="EO143" t="str">
            <v>0</v>
          </cell>
          <cell r="EP143" t="str">
            <v>0</v>
          </cell>
          <cell r="EQ143" t="str">
            <v>0</v>
          </cell>
          <cell r="ER143" t="str">
            <v>0</v>
          </cell>
          <cell r="ES143" t="str">
            <v>0</v>
          </cell>
          <cell r="ET143" t="str">
            <v>0</v>
          </cell>
          <cell r="EU143" t="str">
            <v>0</v>
          </cell>
          <cell r="EV143" t="str">
            <v>0</v>
          </cell>
          <cell r="EW143" t="str">
            <v>0</v>
          </cell>
          <cell r="EX143" t="str">
            <v>0</v>
          </cell>
          <cell r="EZ143" t="str">
            <v>0</v>
          </cell>
          <cell r="FA143" t="str">
            <v>0</v>
          </cell>
          <cell r="FB143" t="str">
            <v>0</v>
          </cell>
          <cell r="FC143" t="str">
            <v>0</v>
          </cell>
          <cell r="FD143" t="str">
            <v>0</v>
          </cell>
          <cell r="FE143" t="str">
            <v>0</v>
          </cell>
          <cell r="FF143" t="str">
            <v>0</v>
          </cell>
          <cell r="FG143" t="str">
            <v>0</v>
          </cell>
          <cell r="FH143" t="str">
            <v>0</v>
          </cell>
          <cell r="FI143" t="str">
            <v>0</v>
          </cell>
          <cell r="FJ143" t="str">
            <v>0</v>
          </cell>
          <cell r="FK143" t="str">
            <v>0</v>
          </cell>
          <cell r="FL143" t="str">
            <v>0</v>
          </cell>
          <cell r="FN143" t="str">
            <v>0</v>
          </cell>
          <cell r="FO143" t="str">
            <v>0</v>
          </cell>
          <cell r="FP143" t="str">
            <v>0</v>
          </cell>
          <cell r="FQ143" t="str">
            <v>0</v>
          </cell>
          <cell r="FR143" t="str">
            <v>0</v>
          </cell>
          <cell r="FS143" t="str">
            <v>0</v>
          </cell>
          <cell r="FT143" t="str">
            <v>0</v>
          </cell>
          <cell r="FU143" t="str">
            <v>0</v>
          </cell>
          <cell r="FV143" t="str">
            <v>0</v>
          </cell>
          <cell r="FW143" t="str">
            <v>0</v>
          </cell>
          <cell r="FX143" t="str">
            <v>0</v>
          </cell>
          <cell r="FY143" t="str">
            <v>0</v>
          </cell>
          <cell r="FZ143" t="str">
            <v>0</v>
          </cell>
          <cell r="GB143" t="str">
            <v>0</v>
          </cell>
          <cell r="GC143" t="str">
            <v>0</v>
          </cell>
          <cell r="GD143" t="str">
            <v>0</v>
          </cell>
          <cell r="GE143" t="str">
            <v>0</v>
          </cell>
          <cell r="GF143" t="str">
            <v>0</v>
          </cell>
          <cell r="GG143" t="str">
            <v>0</v>
          </cell>
          <cell r="GH143" t="str">
            <v>0</v>
          </cell>
          <cell r="GI143" t="str">
            <v>0</v>
          </cell>
          <cell r="GJ143" t="str">
            <v>0</v>
          </cell>
          <cell r="GK143" t="str">
            <v>0</v>
          </cell>
          <cell r="GL143" t="str">
            <v>0</v>
          </cell>
          <cell r="GM143" t="str">
            <v>0</v>
          </cell>
          <cell r="GN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  <cell r="DX144" t="str">
            <v>0</v>
          </cell>
          <cell r="DY144" t="str">
            <v>0</v>
          </cell>
          <cell r="DZ144" t="str">
            <v>0</v>
          </cell>
          <cell r="EA144" t="str">
            <v>0</v>
          </cell>
          <cell r="EB144" t="str">
            <v>0</v>
          </cell>
          <cell r="EC144" t="str">
            <v>0</v>
          </cell>
          <cell r="ED144" t="str">
            <v>0</v>
          </cell>
          <cell r="EE144" t="str">
            <v>0</v>
          </cell>
          <cell r="EF144" t="str">
            <v>0</v>
          </cell>
          <cell r="EG144" t="str">
            <v>0</v>
          </cell>
          <cell r="EH144" t="str">
            <v>0</v>
          </cell>
          <cell r="EI144" t="str">
            <v>0</v>
          </cell>
          <cell r="EJ144" t="str">
            <v>0</v>
          </cell>
          <cell r="EL144" t="str">
            <v>0</v>
          </cell>
          <cell r="EM144" t="str">
            <v>0</v>
          </cell>
          <cell r="EN144" t="str">
            <v>0</v>
          </cell>
          <cell r="EO144" t="str">
            <v>0</v>
          </cell>
          <cell r="EP144" t="str">
            <v>0</v>
          </cell>
          <cell r="EQ144" t="str">
            <v>0</v>
          </cell>
          <cell r="ER144" t="str">
            <v>0</v>
          </cell>
          <cell r="ES144" t="str">
            <v>0</v>
          </cell>
          <cell r="ET144" t="str">
            <v>0</v>
          </cell>
          <cell r="EU144" t="str">
            <v>0</v>
          </cell>
          <cell r="EV144" t="str">
            <v>0</v>
          </cell>
          <cell r="EW144" t="str">
            <v>0</v>
          </cell>
          <cell r="EX144" t="str">
            <v>0</v>
          </cell>
          <cell r="EZ144" t="str">
            <v>0</v>
          </cell>
          <cell r="FA144" t="str">
            <v>0</v>
          </cell>
          <cell r="FB144" t="str">
            <v>0</v>
          </cell>
          <cell r="FC144" t="str">
            <v>0</v>
          </cell>
          <cell r="FD144" t="str">
            <v>0</v>
          </cell>
          <cell r="FE144" t="str">
            <v>0</v>
          </cell>
          <cell r="FF144" t="str">
            <v>0</v>
          </cell>
          <cell r="FG144" t="str">
            <v>0</v>
          </cell>
          <cell r="FH144" t="str">
            <v>0</v>
          </cell>
          <cell r="FI144" t="str">
            <v>0</v>
          </cell>
          <cell r="FJ144" t="str">
            <v>0</v>
          </cell>
          <cell r="FK144" t="str">
            <v>0</v>
          </cell>
          <cell r="FL144" t="str">
            <v>0</v>
          </cell>
          <cell r="FN144" t="str">
            <v>0</v>
          </cell>
          <cell r="FO144" t="str">
            <v>0</v>
          </cell>
          <cell r="FP144" t="str">
            <v>0</v>
          </cell>
          <cell r="FQ144" t="str">
            <v>0</v>
          </cell>
          <cell r="FR144" t="str">
            <v>0</v>
          </cell>
          <cell r="FS144" t="str">
            <v>0</v>
          </cell>
          <cell r="FT144" t="str">
            <v>0</v>
          </cell>
          <cell r="FU144" t="str">
            <v>0</v>
          </cell>
          <cell r="FV144" t="str">
            <v>0</v>
          </cell>
          <cell r="FW144" t="str">
            <v>0</v>
          </cell>
          <cell r="FX144" t="str">
            <v>0</v>
          </cell>
          <cell r="FY144" t="str">
            <v>0</v>
          </cell>
          <cell r="FZ144" t="str">
            <v>0</v>
          </cell>
          <cell r="GB144" t="str">
            <v>0</v>
          </cell>
          <cell r="GC144" t="str">
            <v>0</v>
          </cell>
          <cell r="GD144" t="str">
            <v>0</v>
          </cell>
          <cell r="GE144" t="str">
            <v>0</v>
          </cell>
          <cell r="GF144" t="str">
            <v>0</v>
          </cell>
          <cell r="GG144" t="str">
            <v>0</v>
          </cell>
          <cell r="GH144" t="str">
            <v>0</v>
          </cell>
          <cell r="GI144" t="str">
            <v>0</v>
          </cell>
          <cell r="GJ144" t="str">
            <v>0</v>
          </cell>
          <cell r="GK144" t="str">
            <v>0</v>
          </cell>
          <cell r="GL144" t="str">
            <v>0</v>
          </cell>
          <cell r="GM144" t="str">
            <v>0</v>
          </cell>
          <cell r="GN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  <cell r="DX145" t="str">
            <v>0</v>
          </cell>
          <cell r="DY145" t="str">
            <v>0</v>
          </cell>
          <cell r="DZ145" t="str">
            <v>0</v>
          </cell>
          <cell r="EA145" t="str">
            <v>0</v>
          </cell>
          <cell r="EB145" t="str">
            <v>0</v>
          </cell>
          <cell r="EC145" t="str">
            <v>0</v>
          </cell>
          <cell r="ED145" t="str">
            <v>0</v>
          </cell>
          <cell r="EE145" t="str">
            <v>0</v>
          </cell>
          <cell r="EF145" t="str">
            <v>0</v>
          </cell>
          <cell r="EG145" t="str">
            <v>0</v>
          </cell>
          <cell r="EH145" t="str">
            <v>0</v>
          </cell>
          <cell r="EI145" t="str">
            <v>0</v>
          </cell>
          <cell r="EJ145" t="str">
            <v>0</v>
          </cell>
          <cell r="EL145" t="str">
            <v>0</v>
          </cell>
          <cell r="EM145" t="str">
            <v>0</v>
          </cell>
          <cell r="EN145" t="str">
            <v>0</v>
          </cell>
          <cell r="EO145" t="str">
            <v>0</v>
          </cell>
          <cell r="EP145" t="str">
            <v>0</v>
          </cell>
          <cell r="EQ145" t="str">
            <v>0</v>
          </cell>
          <cell r="ER145" t="str">
            <v>0</v>
          </cell>
          <cell r="ES145" t="str">
            <v>0</v>
          </cell>
          <cell r="ET145" t="str">
            <v>0</v>
          </cell>
          <cell r="EU145" t="str">
            <v>0</v>
          </cell>
          <cell r="EV145" t="str">
            <v>0</v>
          </cell>
          <cell r="EW145" t="str">
            <v>0</v>
          </cell>
          <cell r="EX145" t="str">
            <v>0</v>
          </cell>
          <cell r="EZ145" t="str">
            <v>0</v>
          </cell>
          <cell r="FA145" t="str">
            <v>0</v>
          </cell>
          <cell r="FB145" t="str">
            <v>0</v>
          </cell>
          <cell r="FC145" t="str">
            <v>0</v>
          </cell>
          <cell r="FD145" t="str">
            <v>0</v>
          </cell>
          <cell r="FE145" t="str">
            <v>0</v>
          </cell>
          <cell r="FF145" t="str">
            <v>0</v>
          </cell>
          <cell r="FG145" t="str">
            <v>0</v>
          </cell>
          <cell r="FH145" t="str">
            <v>0</v>
          </cell>
          <cell r="FI145" t="str">
            <v>0</v>
          </cell>
          <cell r="FJ145" t="str">
            <v>0</v>
          </cell>
          <cell r="FK145" t="str">
            <v>0</v>
          </cell>
          <cell r="FL145" t="str">
            <v>0</v>
          </cell>
          <cell r="FN145" t="str">
            <v>0</v>
          </cell>
          <cell r="FO145" t="str">
            <v>0</v>
          </cell>
          <cell r="FP145" t="str">
            <v>0</v>
          </cell>
          <cell r="FQ145" t="str">
            <v>0</v>
          </cell>
          <cell r="FR145" t="str">
            <v>0</v>
          </cell>
          <cell r="FS145" t="str">
            <v>0</v>
          </cell>
          <cell r="FT145" t="str">
            <v>0</v>
          </cell>
          <cell r="FU145" t="str">
            <v>0</v>
          </cell>
          <cell r="FV145" t="str">
            <v>0</v>
          </cell>
          <cell r="FW145" t="str">
            <v>0</v>
          </cell>
          <cell r="FX145" t="str">
            <v>0</v>
          </cell>
          <cell r="FY145" t="str">
            <v>0</v>
          </cell>
          <cell r="FZ145" t="str">
            <v>0</v>
          </cell>
          <cell r="GB145" t="str">
            <v>0</v>
          </cell>
          <cell r="GC145" t="str">
            <v>0</v>
          </cell>
          <cell r="GD145" t="str">
            <v>0</v>
          </cell>
          <cell r="GE145" t="str">
            <v>0</v>
          </cell>
          <cell r="GF145" t="str">
            <v>0</v>
          </cell>
          <cell r="GG145" t="str">
            <v>0</v>
          </cell>
          <cell r="GH145" t="str">
            <v>0</v>
          </cell>
          <cell r="GI145" t="str">
            <v>0</v>
          </cell>
          <cell r="GJ145" t="str">
            <v>0</v>
          </cell>
          <cell r="GK145" t="str">
            <v>0</v>
          </cell>
          <cell r="GL145" t="str">
            <v>0</v>
          </cell>
          <cell r="GM145" t="str">
            <v>0</v>
          </cell>
          <cell r="GN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  <cell r="DX146" t="str">
            <v>0</v>
          </cell>
          <cell r="DY146" t="str">
            <v>0</v>
          </cell>
          <cell r="DZ146" t="str">
            <v>0</v>
          </cell>
          <cell r="EA146" t="str">
            <v>0</v>
          </cell>
          <cell r="EB146" t="str">
            <v>0</v>
          </cell>
          <cell r="EC146" t="str">
            <v>0</v>
          </cell>
          <cell r="ED146" t="str">
            <v>0</v>
          </cell>
          <cell r="EE146" t="str">
            <v>0</v>
          </cell>
          <cell r="EF146" t="str">
            <v>0</v>
          </cell>
          <cell r="EG146" t="str">
            <v>0</v>
          </cell>
          <cell r="EH146" t="str">
            <v>0</v>
          </cell>
          <cell r="EI146" t="str">
            <v>0</v>
          </cell>
          <cell r="EJ146" t="str">
            <v>0</v>
          </cell>
          <cell r="EL146" t="str">
            <v>0</v>
          </cell>
          <cell r="EM146" t="str">
            <v>0</v>
          </cell>
          <cell r="EN146" t="str">
            <v>0</v>
          </cell>
          <cell r="EO146" t="str">
            <v>0</v>
          </cell>
          <cell r="EP146" t="str">
            <v>0</v>
          </cell>
          <cell r="EQ146" t="str">
            <v>0</v>
          </cell>
          <cell r="ER146" t="str">
            <v>0</v>
          </cell>
          <cell r="ES146" t="str">
            <v>0</v>
          </cell>
          <cell r="ET146" t="str">
            <v>0</v>
          </cell>
          <cell r="EU146" t="str">
            <v>0</v>
          </cell>
          <cell r="EV146" t="str">
            <v>0</v>
          </cell>
          <cell r="EW146" t="str">
            <v>0</v>
          </cell>
          <cell r="EX146" t="str">
            <v>0</v>
          </cell>
          <cell r="EZ146" t="str">
            <v>0</v>
          </cell>
          <cell r="FA146" t="str">
            <v>0</v>
          </cell>
          <cell r="FB146" t="str">
            <v>0</v>
          </cell>
          <cell r="FC146" t="str">
            <v>0</v>
          </cell>
          <cell r="FD146" t="str">
            <v>0</v>
          </cell>
          <cell r="FE146" t="str">
            <v>0</v>
          </cell>
          <cell r="FF146" t="str">
            <v>0</v>
          </cell>
          <cell r="FG146" t="str">
            <v>0</v>
          </cell>
          <cell r="FH146" t="str">
            <v>0</v>
          </cell>
          <cell r="FI146" t="str">
            <v>0</v>
          </cell>
          <cell r="FJ146" t="str">
            <v>0</v>
          </cell>
          <cell r="FK146" t="str">
            <v>0</v>
          </cell>
          <cell r="FL146" t="str">
            <v>0</v>
          </cell>
          <cell r="FN146" t="str">
            <v>0</v>
          </cell>
          <cell r="FO146" t="str">
            <v>0</v>
          </cell>
          <cell r="FP146" t="str">
            <v>0</v>
          </cell>
          <cell r="FQ146" t="str">
            <v>0</v>
          </cell>
          <cell r="FR146" t="str">
            <v>0</v>
          </cell>
          <cell r="FS146" t="str">
            <v>0</v>
          </cell>
          <cell r="FT146" t="str">
            <v>0</v>
          </cell>
          <cell r="FU146" t="str">
            <v>0</v>
          </cell>
          <cell r="FV146" t="str">
            <v>0</v>
          </cell>
          <cell r="FW146" t="str">
            <v>0</v>
          </cell>
          <cell r="FX146" t="str">
            <v>0</v>
          </cell>
          <cell r="FY146" t="str">
            <v>0</v>
          </cell>
          <cell r="FZ146" t="str">
            <v>0</v>
          </cell>
          <cell r="GB146" t="str">
            <v>0</v>
          </cell>
          <cell r="GC146" t="str">
            <v>0</v>
          </cell>
          <cell r="GD146" t="str">
            <v>0</v>
          </cell>
          <cell r="GE146" t="str">
            <v>0</v>
          </cell>
          <cell r="GF146" t="str">
            <v>0</v>
          </cell>
          <cell r="GG146" t="str">
            <v>0</v>
          </cell>
          <cell r="GH146" t="str">
            <v>0</v>
          </cell>
          <cell r="GI146" t="str">
            <v>0</v>
          </cell>
          <cell r="GJ146" t="str">
            <v>0</v>
          </cell>
          <cell r="GK146" t="str">
            <v>0</v>
          </cell>
          <cell r="GL146" t="str">
            <v>0</v>
          </cell>
          <cell r="GM146" t="str">
            <v>0</v>
          </cell>
          <cell r="GN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  <cell r="DX147" t="str">
            <v>0</v>
          </cell>
          <cell r="DY147" t="str">
            <v>0</v>
          </cell>
          <cell r="DZ147" t="str">
            <v>0</v>
          </cell>
          <cell r="EA147" t="str">
            <v>0</v>
          </cell>
          <cell r="EB147" t="str">
            <v>0</v>
          </cell>
          <cell r="EC147" t="str">
            <v>0</v>
          </cell>
          <cell r="ED147" t="str">
            <v>0</v>
          </cell>
          <cell r="EE147" t="str">
            <v>0</v>
          </cell>
          <cell r="EF147" t="str">
            <v>0</v>
          </cell>
          <cell r="EG147" t="str">
            <v>0</v>
          </cell>
          <cell r="EH147" t="str">
            <v>0</v>
          </cell>
          <cell r="EI147" t="str">
            <v>0</v>
          </cell>
          <cell r="EJ147" t="str">
            <v>0</v>
          </cell>
          <cell r="EL147" t="str">
            <v>0</v>
          </cell>
          <cell r="EM147" t="str">
            <v>0</v>
          </cell>
          <cell r="EN147" t="str">
            <v>0</v>
          </cell>
          <cell r="EO147" t="str">
            <v>0</v>
          </cell>
          <cell r="EP147" t="str">
            <v>0</v>
          </cell>
          <cell r="EQ147" t="str">
            <v>0</v>
          </cell>
          <cell r="ER147" t="str">
            <v>0</v>
          </cell>
          <cell r="ES147" t="str">
            <v>0</v>
          </cell>
          <cell r="ET147" t="str">
            <v>0</v>
          </cell>
          <cell r="EU147" t="str">
            <v>0</v>
          </cell>
          <cell r="EV147" t="str">
            <v>0</v>
          </cell>
          <cell r="EW147" t="str">
            <v>0</v>
          </cell>
          <cell r="EX147" t="str">
            <v>0</v>
          </cell>
          <cell r="EZ147" t="str">
            <v>0</v>
          </cell>
          <cell r="FA147" t="str">
            <v>0</v>
          </cell>
          <cell r="FB147" t="str">
            <v>0</v>
          </cell>
          <cell r="FC147" t="str">
            <v>0</v>
          </cell>
          <cell r="FD147" t="str">
            <v>0</v>
          </cell>
          <cell r="FE147" t="str">
            <v>0</v>
          </cell>
          <cell r="FF147" t="str">
            <v>0</v>
          </cell>
          <cell r="FG147" t="str">
            <v>0</v>
          </cell>
          <cell r="FH147" t="str">
            <v>0</v>
          </cell>
          <cell r="FI147" t="str">
            <v>0</v>
          </cell>
          <cell r="FJ147" t="str">
            <v>0</v>
          </cell>
          <cell r="FK147" t="str">
            <v>0</v>
          </cell>
          <cell r="FL147" t="str">
            <v>0</v>
          </cell>
          <cell r="FN147" t="str">
            <v>0</v>
          </cell>
          <cell r="FO147" t="str">
            <v>0</v>
          </cell>
          <cell r="FP147" t="str">
            <v>0</v>
          </cell>
          <cell r="FQ147" t="str">
            <v>0</v>
          </cell>
          <cell r="FR147" t="str">
            <v>0</v>
          </cell>
          <cell r="FS147" t="str">
            <v>0</v>
          </cell>
          <cell r="FT147" t="str">
            <v>0</v>
          </cell>
          <cell r="FU147" t="str">
            <v>0</v>
          </cell>
          <cell r="FV147" t="str">
            <v>0</v>
          </cell>
          <cell r="FW147" t="str">
            <v>0</v>
          </cell>
          <cell r="FX147" t="str">
            <v>0</v>
          </cell>
          <cell r="FY147" t="str">
            <v>0</v>
          </cell>
          <cell r="FZ147" t="str">
            <v>0</v>
          </cell>
          <cell r="GB147" t="str">
            <v>0</v>
          </cell>
          <cell r="GC147" t="str">
            <v>0</v>
          </cell>
          <cell r="GD147" t="str">
            <v>0</v>
          </cell>
          <cell r="GE147" t="str">
            <v>0</v>
          </cell>
          <cell r="GF147" t="str">
            <v>0</v>
          </cell>
          <cell r="GG147" t="str">
            <v>0</v>
          </cell>
          <cell r="GH147" t="str">
            <v>0</v>
          </cell>
          <cell r="GI147" t="str">
            <v>0</v>
          </cell>
          <cell r="GJ147" t="str">
            <v>0</v>
          </cell>
          <cell r="GK147" t="str">
            <v>0</v>
          </cell>
          <cell r="GL147" t="str">
            <v>0</v>
          </cell>
          <cell r="GM147" t="str">
            <v>0</v>
          </cell>
          <cell r="GN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  <cell r="DX148" t="str">
            <v>0</v>
          </cell>
          <cell r="DY148" t="str">
            <v>0</v>
          </cell>
          <cell r="DZ148" t="str">
            <v>0</v>
          </cell>
          <cell r="EA148" t="str">
            <v>0</v>
          </cell>
          <cell r="EB148" t="str">
            <v>0</v>
          </cell>
          <cell r="EC148" t="str">
            <v>0</v>
          </cell>
          <cell r="ED148" t="str">
            <v>0</v>
          </cell>
          <cell r="EE148" t="str">
            <v>0</v>
          </cell>
          <cell r="EF148" t="str">
            <v>0</v>
          </cell>
          <cell r="EG148" t="str">
            <v>0</v>
          </cell>
          <cell r="EH148" t="str">
            <v>0</v>
          </cell>
          <cell r="EI148" t="str">
            <v>0</v>
          </cell>
          <cell r="EJ148" t="str">
            <v>0</v>
          </cell>
          <cell r="EL148" t="str">
            <v>0</v>
          </cell>
          <cell r="EM148" t="str">
            <v>0</v>
          </cell>
          <cell r="EN148" t="str">
            <v>0</v>
          </cell>
          <cell r="EO148" t="str">
            <v>0</v>
          </cell>
          <cell r="EP148" t="str">
            <v>0</v>
          </cell>
          <cell r="EQ148" t="str">
            <v>0</v>
          </cell>
          <cell r="ER148" t="str">
            <v>0</v>
          </cell>
          <cell r="ES148" t="str">
            <v>0</v>
          </cell>
          <cell r="ET148" t="str">
            <v>0</v>
          </cell>
          <cell r="EU148" t="str">
            <v>0</v>
          </cell>
          <cell r="EV148" t="str">
            <v>0</v>
          </cell>
          <cell r="EW148" t="str">
            <v>0</v>
          </cell>
          <cell r="EX148" t="str">
            <v>0</v>
          </cell>
          <cell r="EZ148" t="str">
            <v>0</v>
          </cell>
          <cell r="FA148" t="str">
            <v>0</v>
          </cell>
          <cell r="FB148" t="str">
            <v>0</v>
          </cell>
          <cell r="FC148" t="str">
            <v>0</v>
          </cell>
          <cell r="FD148" t="str">
            <v>0</v>
          </cell>
          <cell r="FE148" t="str">
            <v>0</v>
          </cell>
          <cell r="FF148" t="str">
            <v>0</v>
          </cell>
          <cell r="FG148" t="str">
            <v>0</v>
          </cell>
          <cell r="FH148" t="str">
            <v>0</v>
          </cell>
          <cell r="FI148" t="str">
            <v>0</v>
          </cell>
          <cell r="FJ148" t="str">
            <v>0</v>
          </cell>
          <cell r="FK148" t="str">
            <v>0</v>
          </cell>
          <cell r="FL148" t="str">
            <v>0</v>
          </cell>
          <cell r="FN148" t="str">
            <v>0</v>
          </cell>
          <cell r="FO148" t="str">
            <v>0</v>
          </cell>
          <cell r="FP148" t="str">
            <v>0</v>
          </cell>
          <cell r="FQ148" t="str">
            <v>0</v>
          </cell>
          <cell r="FR148" t="str">
            <v>0</v>
          </cell>
          <cell r="FS148" t="str">
            <v>0</v>
          </cell>
          <cell r="FT148" t="str">
            <v>0</v>
          </cell>
          <cell r="FU148" t="str">
            <v>0</v>
          </cell>
          <cell r="FV148" t="str">
            <v>0</v>
          </cell>
          <cell r="FW148" t="str">
            <v>0</v>
          </cell>
          <cell r="FX148" t="str">
            <v>0</v>
          </cell>
          <cell r="FY148" t="str">
            <v>0</v>
          </cell>
          <cell r="FZ148" t="str">
            <v>0</v>
          </cell>
          <cell r="GB148" t="str">
            <v>0</v>
          </cell>
          <cell r="GC148" t="str">
            <v>0</v>
          </cell>
          <cell r="GD148" t="str">
            <v>0</v>
          </cell>
          <cell r="GE148" t="str">
            <v>0</v>
          </cell>
          <cell r="GF148" t="str">
            <v>0</v>
          </cell>
          <cell r="GG148" t="str">
            <v>0</v>
          </cell>
          <cell r="GH148" t="str">
            <v>0</v>
          </cell>
          <cell r="GI148" t="str">
            <v>0</v>
          </cell>
          <cell r="GJ148" t="str">
            <v>0</v>
          </cell>
          <cell r="GK148" t="str">
            <v>0</v>
          </cell>
          <cell r="GL148" t="str">
            <v>0</v>
          </cell>
          <cell r="GM148" t="str">
            <v>0</v>
          </cell>
          <cell r="GN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  <cell r="DX149" t="str">
            <v>0</v>
          </cell>
          <cell r="DY149" t="str">
            <v>0</v>
          </cell>
          <cell r="DZ149" t="str">
            <v>0</v>
          </cell>
          <cell r="EA149" t="str">
            <v>0</v>
          </cell>
          <cell r="EB149" t="str">
            <v>0</v>
          </cell>
          <cell r="EC149" t="str">
            <v>0</v>
          </cell>
          <cell r="ED149" t="str">
            <v>0</v>
          </cell>
          <cell r="EE149" t="str">
            <v>0</v>
          </cell>
          <cell r="EF149" t="str">
            <v>0</v>
          </cell>
          <cell r="EG149" t="str">
            <v>0</v>
          </cell>
          <cell r="EH149" t="str">
            <v>0</v>
          </cell>
          <cell r="EI149" t="str">
            <v>0</v>
          </cell>
          <cell r="EJ149" t="str">
            <v>0</v>
          </cell>
          <cell r="EL149" t="str">
            <v>0</v>
          </cell>
          <cell r="EM149" t="str">
            <v>0</v>
          </cell>
          <cell r="EN149" t="str">
            <v>0</v>
          </cell>
          <cell r="EO149" t="str">
            <v>0</v>
          </cell>
          <cell r="EP149" t="str">
            <v>0</v>
          </cell>
          <cell r="EQ149" t="str">
            <v>0</v>
          </cell>
          <cell r="ER149" t="str">
            <v>0</v>
          </cell>
          <cell r="ES149" t="str">
            <v>0</v>
          </cell>
          <cell r="ET149" t="str">
            <v>0</v>
          </cell>
          <cell r="EU149" t="str">
            <v>0</v>
          </cell>
          <cell r="EV149" t="str">
            <v>0</v>
          </cell>
          <cell r="EW149" t="str">
            <v>0</v>
          </cell>
          <cell r="EX149" t="str">
            <v>0</v>
          </cell>
          <cell r="EZ149" t="str">
            <v>0</v>
          </cell>
          <cell r="FA149" t="str">
            <v>0</v>
          </cell>
          <cell r="FB149" t="str">
            <v>0</v>
          </cell>
          <cell r="FC149" t="str">
            <v>0</v>
          </cell>
          <cell r="FD149" t="str">
            <v>0</v>
          </cell>
          <cell r="FE149" t="str">
            <v>0</v>
          </cell>
          <cell r="FF149" t="str">
            <v>0</v>
          </cell>
          <cell r="FG149" t="str">
            <v>0</v>
          </cell>
          <cell r="FH149" t="str">
            <v>0</v>
          </cell>
          <cell r="FI149" t="str">
            <v>0</v>
          </cell>
          <cell r="FJ149" t="str">
            <v>0</v>
          </cell>
          <cell r="FK149" t="str">
            <v>0</v>
          </cell>
          <cell r="FL149" t="str">
            <v>0</v>
          </cell>
          <cell r="FN149" t="str">
            <v>0</v>
          </cell>
          <cell r="FO149" t="str">
            <v>0</v>
          </cell>
          <cell r="FP149" t="str">
            <v>0</v>
          </cell>
          <cell r="FQ149" t="str">
            <v>0</v>
          </cell>
          <cell r="FR149" t="str">
            <v>0</v>
          </cell>
          <cell r="FS149" t="str">
            <v>0</v>
          </cell>
          <cell r="FT149" t="str">
            <v>0</v>
          </cell>
          <cell r="FU149" t="str">
            <v>0</v>
          </cell>
          <cell r="FV149" t="str">
            <v>0</v>
          </cell>
          <cell r="FW149" t="str">
            <v>0</v>
          </cell>
          <cell r="FX149" t="str">
            <v>0</v>
          </cell>
          <cell r="FY149" t="str">
            <v>0</v>
          </cell>
          <cell r="FZ149" t="str">
            <v>0</v>
          </cell>
          <cell r="GB149" t="str">
            <v>0</v>
          </cell>
          <cell r="GC149" t="str">
            <v>0</v>
          </cell>
          <cell r="GD149" t="str">
            <v>0</v>
          </cell>
          <cell r="GE149" t="str">
            <v>0</v>
          </cell>
          <cell r="GF149" t="str">
            <v>0</v>
          </cell>
          <cell r="GG149" t="str">
            <v>0</v>
          </cell>
          <cell r="GH149" t="str">
            <v>0</v>
          </cell>
          <cell r="GI149" t="str">
            <v>0</v>
          </cell>
          <cell r="GJ149" t="str">
            <v>0</v>
          </cell>
          <cell r="GK149" t="str">
            <v>0</v>
          </cell>
          <cell r="GL149" t="str">
            <v>0</v>
          </cell>
          <cell r="GM149" t="str">
            <v>0</v>
          </cell>
          <cell r="GN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  <cell r="DX150" t="str">
            <v>0</v>
          </cell>
          <cell r="DY150" t="str">
            <v>0</v>
          </cell>
          <cell r="DZ150" t="str">
            <v>0</v>
          </cell>
          <cell r="EA150" t="str">
            <v>0</v>
          </cell>
          <cell r="EB150" t="str">
            <v>0</v>
          </cell>
          <cell r="EC150" t="str">
            <v>0</v>
          </cell>
          <cell r="ED150" t="str">
            <v>0</v>
          </cell>
          <cell r="EE150" t="str">
            <v>0</v>
          </cell>
          <cell r="EF150" t="str">
            <v>0</v>
          </cell>
          <cell r="EG150" t="str">
            <v>0</v>
          </cell>
          <cell r="EH150" t="str">
            <v>0</v>
          </cell>
          <cell r="EI150" t="str">
            <v>0</v>
          </cell>
          <cell r="EJ150" t="str">
            <v>0</v>
          </cell>
          <cell r="EL150" t="str">
            <v>0</v>
          </cell>
          <cell r="EM150" t="str">
            <v>0</v>
          </cell>
          <cell r="EN150" t="str">
            <v>0</v>
          </cell>
          <cell r="EO150" t="str">
            <v>0</v>
          </cell>
          <cell r="EP150" t="str">
            <v>0</v>
          </cell>
          <cell r="EQ150" t="str">
            <v>0</v>
          </cell>
          <cell r="ER150" t="str">
            <v>0</v>
          </cell>
          <cell r="ES150" t="str">
            <v>0</v>
          </cell>
          <cell r="ET150" t="str">
            <v>0</v>
          </cell>
          <cell r="EU150" t="str">
            <v>0</v>
          </cell>
          <cell r="EV150" t="str">
            <v>0</v>
          </cell>
          <cell r="EW150" t="str">
            <v>0</v>
          </cell>
          <cell r="EX150" t="str">
            <v>0</v>
          </cell>
          <cell r="EZ150" t="str">
            <v>0</v>
          </cell>
          <cell r="FA150" t="str">
            <v>0</v>
          </cell>
          <cell r="FB150" t="str">
            <v>0</v>
          </cell>
          <cell r="FC150" t="str">
            <v>0</v>
          </cell>
          <cell r="FD150" t="str">
            <v>0</v>
          </cell>
          <cell r="FE150" t="str">
            <v>0</v>
          </cell>
          <cell r="FF150" t="str">
            <v>0</v>
          </cell>
          <cell r="FG150" t="str">
            <v>0</v>
          </cell>
          <cell r="FH150" t="str">
            <v>0</v>
          </cell>
          <cell r="FI150" t="str">
            <v>0</v>
          </cell>
          <cell r="FJ150" t="str">
            <v>0</v>
          </cell>
          <cell r="FK150" t="str">
            <v>0</v>
          </cell>
          <cell r="FL150" t="str">
            <v>0</v>
          </cell>
          <cell r="FN150" t="str">
            <v>0</v>
          </cell>
          <cell r="FO150" t="str">
            <v>0</v>
          </cell>
          <cell r="FP150" t="str">
            <v>0</v>
          </cell>
          <cell r="FQ150" t="str">
            <v>0</v>
          </cell>
          <cell r="FR150" t="str">
            <v>0</v>
          </cell>
          <cell r="FS150" t="str">
            <v>0</v>
          </cell>
          <cell r="FT150" t="str">
            <v>0</v>
          </cell>
          <cell r="FU150" t="str">
            <v>0</v>
          </cell>
          <cell r="FV150" t="str">
            <v>0</v>
          </cell>
          <cell r="FW150" t="str">
            <v>0</v>
          </cell>
          <cell r="FX150" t="str">
            <v>0</v>
          </cell>
          <cell r="FY150" t="str">
            <v>0</v>
          </cell>
          <cell r="FZ150" t="str">
            <v>0</v>
          </cell>
          <cell r="GB150" t="str">
            <v>0</v>
          </cell>
          <cell r="GC150" t="str">
            <v>0</v>
          </cell>
          <cell r="GD150" t="str">
            <v>0</v>
          </cell>
          <cell r="GE150" t="str">
            <v>0</v>
          </cell>
          <cell r="GF150" t="str">
            <v>0</v>
          </cell>
          <cell r="GG150" t="str">
            <v>0</v>
          </cell>
          <cell r="GH150" t="str">
            <v>0</v>
          </cell>
          <cell r="GI150" t="str">
            <v>0</v>
          </cell>
          <cell r="GJ150" t="str">
            <v>0</v>
          </cell>
          <cell r="GK150" t="str">
            <v>0</v>
          </cell>
          <cell r="GL150" t="str">
            <v>0</v>
          </cell>
          <cell r="GM150" t="str">
            <v>0</v>
          </cell>
          <cell r="GN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  <cell r="DX151" t="str">
            <v>0</v>
          </cell>
          <cell r="DY151" t="str">
            <v>0</v>
          </cell>
          <cell r="DZ151" t="str">
            <v>0</v>
          </cell>
          <cell r="EA151" t="str">
            <v>0</v>
          </cell>
          <cell r="EB151" t="str">
            <v>0</v>
          </cell>
          <cell r="EC151" t="str">
            <v>0</v>
          </cell>
          <cell r="ED151" t="str">
            <v>0</v>
          </cell>
          <cell r="EE151" t="str">
            <v>0</v>
          </cell>
          <cell r="EF151" t="str">
            <v>0</v>
          </cell>
          <cell r="EG151" t="str">
            <v>0</v>
          </cell>
          <cell r="EH151" t="str">
            <v>0</v>
          </cell>
          <cell r="EI151" t="str">
            <v>0</v>
          </cell>
          <cell r="EJ151" t="str">
            <v>0</v>
          </cell>
          <cell r="EL151" t="str">
            <v>0</v>
          </cell>
          <cell r="EM151" t="str">
            <v>0</v>
          </cell>
          <cell r="EN151" t="str">
            <v>0</v>
          </cell>
          <cell r="EO151" t="str">
            <v>0</v>
          </cell>
          <cell r="EP151" t="str">
            <v>0</v>
          </cell>
          <cell r="EQ151" t="str">
            <v>0</v>
          </cell>
          <cell r="ER151" t="str">
            <v>0</v>
          </cell>
          <cell r="ES151" t="str">
            <v>0</v>
          </cell>
          <cell r="ET151" t="str">
            <v>0</v>
          </cell>
          <cell r="EU151" t="str">
            <v>0</v>
          </cell>
          <cell r="EV151" t="str">
            <v>0</v>
          </cell>
          <cell r="EW151" t="str">
            <v>0</v>
          </cell>
          <cell r="EX151" t="str">
            <v>0</v>
          </cell>
          <cell r="EZ151" t="str">
            <v>0</v>
          </cell>
          <cell r="FA151" t="str">
            <v>0</v>
          </cell>
          <cell r="FB151" t="str">
            <v>0</v>
          </cell>
          <cell r="FC151" t="str">
            <v>0</v>
          </cell>
          <cell r="FD151" t="str">
            <v>0</v>
          </cell>
          <cell r="FE151" t="str">
            <v>0</v>
          </cell>
          <cell r="FF151" t="str">
            <v>0</v>
          </cell>
          <cell r="FG151" t="str">
            <v>0</v>
          </cell>
          <cell r="FH151" t="str">
            <v>0</v>
          </cell>
          <cell r="FI151" t="str">
            <v>0</v>
          </cell>
          <cell r="FJ151" t="str">
            <v>0</v>
          </cell>
          <cell r="FK151" t="str">
            <v>0</v>
          </cell>
          <cell r="FL151" t="str">
            <v>0</v>
          </cell>
          <cell r="FN151" t="str">
            <v>0</v>
          </cell>
          <cell r="FO151" t="str">
            <v>0</v>
          </cell>
          <cell r="FP151" t="str">
            <v>0</v>
          </cell>
          <cell r="FQ151" t="str">
            <v>0</v>
          </cell>
          <cell r="FR151" t="str">
            <v>0</v>
          </cell>
          <cell r="FS151" t="str">
            <v>0</v>
          </cell>
          <cell r="FT151" t="str">
            <v>0</v>
          </cell>
          <cell r="FU151" t="str">
            <v>0</v>
          </cell>
          <cell r="FV151" t="str">
            <v>0</v>
          </cell>
          <cell r="FW151" t="str">
            <v>0</v>
          </cell>
          <cell r="FX151" t="str">
            <v>0</v>
          </cell>
          <cell r="FY151" t="str">
            <v>0</v>
          </cell>
          <cell r="FZ151" t="str">
            <v>0</v>
          </cell>
          <cell r="GB151" t="str">
            <v>0</v>
          </cell>
          <cell r="GC151" t="str">
            <v>0</v>
          </cell>
          <cell r="GD151" t="str">
            <v>0</v>
          </cell>
          <cell r="GE151" t="str">
            <v>0</v>
          </cell>
          <cell r="GF151" t="str">
            <v>0</v>
          </cell>
          <cell r="GG151" t="str">
            <v>0</v>
          </cell>
          <cell r="GH151" t="str">
            <v>0</v>
          </cell>
          <cell r="GI151" t="str">
            <v>0</v>
          </cell>
          <cell r="GJ151" t="str">
            <v>0</v>
          </cell>
          <cell r="GK151" t="str">
            <v>0</v>
          </cell>
          <cell r="GL151" t="str">
            <v>0</v>
          </cell>
          <cell r="GM151" t="str">
            <v>0</v>
          </cell>
          <cell r="GN151" t="str">
            <v>0</v>
          </cell>
        </row>
        <row r="152">
          <cell r="A152" t="str">
            <v>Other interest expense - Int on Taxes 4310-30157</v>
          </cell>
          <cell r="B152">
            <v>32424</v>
          </cell>
          <cell r="C152">
            <v>2702</v>
          </cell>
          <cell r="D152">
            <v>2702</v>
          </cell>
          <cell r="E152">
            <v>2702</v>
          </cell>
          <cell r="F152">
            <v>2702</v>
          </cell>
          <cell r="G152">
            <v>2702</v>
          </cell>
          <cell r="H152">
            <v>2702</v>
          </cell>
          <cell r="I152">
            <v>2702</v>
          </cell>
          <cell r="J152">
            <v>2702</v>
          </cell>
          <cell r="K152">
            <v>2702</v>
          </cell>
          <cell r="L152">
            <v>2702</v>
          </cell>
          <cell r="M152">
            <v>2702</v>
          </cell>
          <cell r="N152">
            <v>2702</v>
          </cell>
          <cell r="P152">
            <v>3708</v>
          </cell>
          <cell r="Q152">
            <v>309</v>
          </cell>
          <cell r="R152">
            <v>309</v>
          </cell>
          <cell r="S152">
            <v>309</v>
          </cell>
          <cell r="T152">
            <v>309</v>
          </cell>
          <cell r="U152">
            <v>309</v>
          </cell>
          <cell r="V152">
            <v>309</v>
          </cell>
          <cell r="W152">
            <v>309</v>
          </cell>
          <cell r="X152">
            <v>309</v>
          </cell>
          <cell r="Y152">
            <v>309</v>
          </cell>
          <cell r="Z152">
            <v>309</v>
          </cell>
          <cell r="AA152">
            <v>309</v>
          </cell>
          <cell r="AB152">
            <v>309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0</v>
          </cell>
          <cell r="AO152" t="str">
            <v>0</v>
          </cell>
          <cell r="AP152" t="str">
            <v>0</v>
          </cell>
          <cell r="AR152" t="str">
            <v>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 t="str">
            <v>0</v>
          </cell>
          <cell r="AY152" t="str">
            <v>0</v>
          </cell>
          <cell r="AZ152" t="str">
            <v>0</v>
          </cell>
          <cell r="BA152" t="str">
            <v>0</v>
          </cell>
          <cell r="BB152" t="str">
            <v>0</v>
          </cell>
          <cell r="BC152" t="str">
            <v>0</v>
          </cell>
          <cell r="BD152" t="str">
            <v>0</v>
          </cell>
          <cell r="BF152">
            <v>19164</v>
          </cell>
          <cell r="BG152">
            <v>1597</v>
          </cell>
          <cell r="BH152">
            <v>1597</v>
          </cell>
          <cell r="BI152">
            <v>1597</v>
          </cell>
          <cell r="BJ152">
            <v>1597</v>
          </cell>
          <cell r="BK152">
            <v>1597</v>
          </cell>
          <cell r="BL152">
            <v>1597</v>
          </cell>
          <cell r="BM152">
            <v>1597</v>
          </cell>
          <cell r="BN152">
            <v>1597</v>
          </cell>
          <cell r="BO152">
            <v>1597</v>
          </cell>
          <cell r="BP152">
            <v>1597</v>
          </cell>
          <cell r="BQ152">
            <v>1597</v>
          </cell>
          <cell r="BR152">
            <v>1597</v>
          </cell>
          <cell r="BT152">
            <v>3072</v>
          </cell>
          <cell r="BU152">
            <v>256</v>
          </cell>
          <cell r="BV152">
            <v>256</v>
          </cell>
          <cell r="BW152">
            <v>256</v>
          </cell>
          <cell r="BX152">
            <v>256</v>
          </cell>
          <cell r="BY152">
            <v>256</v>
          </cell>
          <cell r="BZ152">
            <v>256</v>
          </cell>
          <cell r="CA152">
            <v>256</v>
          </cell>
          <cell r="CB152">
            <v>256</v>
          </cell>
          <cell r="CC152">
            <v>256</v>
          </cell>
          <cell r="CD152">
            <v>256</v>
          </cell>
          <cell r="CE152">
            <v>256</v>
          </cell>
          <cell r="CF152">
            <v>256</v>
          </cell>
          <cell r="CH152">
            <v>43920</v>
          </cell>
          <cell r="CI152">
            <v>3660</v>
          </cell>
          <cell r="CJ152">
            <v>3660</v>
          </cell>
          <cell r="CK152">
            <v>3660</v>
          </cell>
          <cell r="CL152">
            <v>3660</v>
          </cell>
          <cell r="CM152">
            <v>3660</v>
          </cell>
          <cell r="CN152">
            <v>3660</v>
          </cell>
          <cell r="CO152">
            <v>3660</v>
          </cell>
          <cell r="CP152">
            <v>3660</v>
          </cell>
          <cell r="CQ152">
            <v>3660</v>
          </cell>
          <cell r="CR152">
            <v>3660</v>
          </cell>
          <cell r="CS152">
            <v>3660</v>
          </cell>
          <cell r="CT152">
            <v>3660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>
            <v>102288</v>
          </cell>
          <cell r="DK152">
            <v>8524</v>
          </cell>
          <cell r="DL152">
            <v>8524</v>
          </cell>
          <cell r="DM152">
            <v>8524</v>
          </cell>
          <cell r="DN152">
            <v>8524</v>
          </cell>
          <cell r="DO152">
            <v>8524</v>
          </cell>
          <cell r="DP152">
            <v>8524</v>
          </cell>
          <cell r="DQ152">
            <v>8524</v>
          </cell>
          <cell r="DR152">
            <v>8524</v>
          </cell>
          <cell r="DS152">
            <v>8524</v>
          </cell>
          <cell r="DT152">
            <v>8524</v>
          </cell>
          <cell r="DU152">
            <v>8524</v>
          </cell>
          <cell r="DV152">
            <v>8524</v>
          </cell>
          <cell r="DX152" t="str">
            <v>0</v>
          </cell>
          <cell r="DY152" t="str">
            <v>0</v>
          </cell>
          <cell r="DZ152" t="str">
            <v>0</v>
          </cell>
          <cell r="EA152" t="str">
            <v>0</v>
          </cell>
          <cell r="EB152" t="str">
            <v>0</v>
          </cell>
          <cell r="EC152" t="str">
            <v>0</v>
          </cell>
          <cell r="ED152" t="str">
            <v>0</v>
          </cell>
          <cell r="EE152" t="str">
            <v>0</v>
          </cell>
          <cell r="EF152" t="str">
            <v>0</v>
          </cell>
          <cell r="EG152" t="str">
            <v>0</v>
          </cell>
          <cell r="EH152" t="str">
            <v>0</v>
          </cell>
          <cell r="EI152" t="str">
            <v>0</v>
          </cell>
          <cell r="EJ152" t="str">
            <v>0</v>
          </cell>
          <cell r="EL152" t="str">
            <v>0</v>
          </cell>
          <cell r="EM152" t="str">
            <v>0</v>
          </cell>
          <cell r="EN152" t="str">
            <v>0</v>
          </cell>
          <cell r="EO152" t="str">
            <v>0</v>
          </cell>
          <cell r="EP152" t="str">
            <v>0</v>
          </cell>
          <cell r="EQ152" t="str">
            <v>0</v>
          </cell>
          <cell r="ER152" t="str">
            <v>0</v>
          </cell>
          <cell r="ES152" t="str">
            <v>0</v>
          </cell>
          <cell r="ET152" t="str">
            <v>0</v>
          </cell>
          <cell r="EU152" t="str">
            <v>0</v>
          </cell>
          <cell r="EV152" t="str">
            <v>0</v>
          </cell>
          <cell r="EW152" t="str">
            <v>0</v>
          </cell>
          <cell r="EX152" t="str">
            <v>0</v>
          </cell>
          <cell r="EZ152">
            <v>3180</v>
          </cell>
          <cell r="FA152">
            <v>265</v>
          </cell>
          <cell r="FB152">
            <v>265</v>
          </cell>
          <cell r="FC152">
            <v>265</v>
          </cell>
          <cell r="FD152">
            <v>265</v>
          </cell>
          <cell r="FE152">
            <v>265</v>
          </cell>
          <cell r="FF152">
            <v>265</v>
          </cell>
          <cell r="FG152">
            <v>265</v>
          </cell>
          <cell r="FH152">
            <v>265</v>
          </cell>
          <cell r="FI152">
            <v>265</v>
          </cell>
          <cell r="FJ152">
            <v>265</v>
          </cell>
          <cell r="FK152">
            <v>265</v>
          </cell>
          <cell r="FL152">
            <v>265</v>
          </cell>
          <cell r="FN152" t="str">
            <v>0</v>
          </cell>
          <cell r="FO152" t="str">
            <v>0</v>
          </cell>
          <cell r="FP152" t="str">
            <v>0</v>
          </cell>
          <cell r="FQ152" t="str">
            <v>0</v>
          </cell>
          <cell r="FR152" t="str">
            <v>0</v>
          </cell>
          <cell r="FS152" t="str">
            <v>0</v>
          </cell>
          <cell r="FT152" t="str">
            <v>0</v>
          </cell>
          <cell r="FU152" t="str">
            <v>0</v>
          </cell>
          <cell r="FV152" t="str">
            <v>0</v>
          </cell>
          <cell r="FW152" t="str">
            <v>0</v>
          </cell>
          <cell r="FX152" t="str">
            <v>0</v>
          </cell>
          <cell r="FY152" t="str">
            <v>0</v>
          </cell>
          <cell r="FZ152" t="str">
            <v>0</v>
          </cell>
          <cell r="GB152">
            <v>3180</v>
          </cell>
          <cell r="GC152">
            <v>265</v>
          </cell>
          <cell r="GD152">
            <v>265</v>
          </cell>
          <cell r="GE152">
            <v>265</v>
          </cell>
          <cell r="GF152">
            <v>265</v>
          </cell>
          <cell r="GG152">
            <v>265</v>
          </cell>
          <cell r="GH152">
            <v>265</v>
          </cell>
          <cell r="GI152">
            <v>265</v>
          </cell>
          <cell r="GJ152">
            <v>265</v>
          </cell>
          <cell r="GK152">
            <v>265</v>
          </cell>
          <cell r="GL152">
            <v>265</v>
          </cell>
          <cell r="GM152">
            <v>265</v>
          </cell>
          <cell r="GN152">
            <v>265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  <cell r="DX153" t="str">
            <v>0</v>
          </cell>
          <cell r="DY153" t="str">
            <v>0</v>
          </cell>
          <cell r="DZ153" t="str">
            <v>0</v>
          </cell>
          <cell r="EA153" t="str">
            <v>0</v>
          </cell>
          <cell r="EB153" t="str">
            <v>0</v>
          </cell>
          <cell r="EC153" t="str">
            <v>0</v>
          </cell>
          <cell r="ED153" t="str">
            <v>0</v>
          </cell>
          <cell r="EE153" t="str">
            <v>0</v>
          </cell>
          <cell r="EF153" t="str">
            <v>0</v>
          </cell>
          <cell r="EG153" t="str">
            <v>0</v>
          </cell>
          <cell r="EH153" t="str">
            <v>0</v>
          </cell>
          <cell r="EI153" t="str">
            <v>0</v>
          </cell>
          <cell r="EJ153" t="str">
            <v>0</v>
          </cell>
          <cell r="EL153" t="str">
            <v>0</v>
          </cell>
          <cell r="EM153" t="str">
            <v>0</v>
          </cell>
          <cell r="EN153" t="str">
            <v>0</v>
          </cell>
          <cell r="EO153" t="str">
            <v>0</v>
          </cell>
          <cell r="EP153" t="str">
            <v>0</v>
          </cell>
          <cell r="EQ153" t="str">
            <v>0</v>
          </cell>
          <cell r="ER153" t="str">
            <v>0</v>
          </cell>
          <cell r="ES153" t="str">
            <v>0</v>
          </cell>
          <cell r="ET153" t="str">
            <v>0</v>
          </cell>
          <cell r="EU153" t="str">
            <v>0</v>
          </cell>
          <cell r="EV153" t="str">
            <v>0</v>
          </cell>
          <cell r="EW153" t="str">
            <v>0</v>
          </cell>
          <cell r="EX153" t="str">
            <v>0</v>
          </cell>
          <cell r="EZ153" t="str">
            <v>0</v>
          </cell>
          <cell r="FA153" t="str">
            <v>0</v>
          </cell>
          <cell r="FB153" t="str">
            <v>0</v>
          </cell>
          <cell r="FC153" t="str">
            <v>0</v>
          </cell>
          <cell r="FD153" t="str">
            <v>0</v>
          </cell>
          <cell r="FE153" t="str">
            <v>0</v>
          </cell>
          <cell r="FF153" t="str">
            <v>0</v>
          </cell>
          <cell r="FG153" t="str">
            <v>0</v>
          </cell>
          <cell r="FH153" t="str">
            <v>0</v>
          </cell>
          <cell r="FI153" t="str">
            <v>0</v>
          </cell>
          <cell r="FJ153" t="str">
            <v>0</v>
          </cell>
          <cell r="FK153" t="str">
            <v>0</v>
          </cell>
          <cell r="FL153" t="str">
            <v>0</v>
          </cell>
          <cell r="FN153" t="str">
            <v>0</v>
          </cell>
          <cell r="FO153" t="str">
            <v>0</v>
          </cell>
          <cell r="FP153" t="str">
            <v>0</v>
          </cell>
          <cell r="FQ153" t="str">
            <v>0</v>
          </cell>
          <cell r="FR153" t="str">
            <v>0</v>
          </cell>
          <cell r="FS153" t="str">
            <v>0</v>
          </cell>
          <cell r="FT153" t="str">
            <v>0</v>
          </cell>
          <cell r="FU153" t="str">
            <v>0</v>
          </cell>
          <cell r="FV153" t="str">
            <v>0</v>
          </cell>
          <cell r="FW153" t="str">
            <v>0</v>
          </cell>
          <cell r="FX153" t="str">
            <v>0</v>
          </cell>
          <cell r="FY153" t="str">
            <v>0</v>
          </cell>
          <cell r="FZ153" t="str">
            <v>0</v>
          </cell>
          <cell r="GB153" t="str">
            <v>0</v>
          </cell>
          <cell r="GC153" t="str">
            <v>0</v>
          </cell>
          <cell r="GD153" t="str">
            <v>0</v>
          </cell>
          <cell r="GE153" t="str">
            <v>0</v>
          </cell>
          <cell r="GF153" t="str">
            <v>0</v>
          </cell>
          <cell r="GG153" t="str">
            <v>0</v>
          </cell>
          <cell r="GH153" t="str">
            <v>0</v>
          </cell>
          <cell r="GI153" t="str">
            <v>0</v>
          </cell>
          <cell r="GJ153" t="str">
            <v>0</v>
          </cell>
          <cell r="GK153" t="str">
            <v>0</v>
          </cell>
          <cell r="GL153" t="str">
            <v>0</v>
          </cell>
          <cell r="GM153" t="str">
            <v>0</v>
          </cell>
          <cell r="GN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  <cell r="DX154" t="str">
            <v>0</v>
          </cell>
          <cell r="DY154" t="str">
            <v>0</v>
          </cell>
          <cell r="DZ154" t="str">
            <v>0</v>
          </cell>
          <cell r="EA154" t="str">
            <v>0</v>
          </cell>
          <cell r="EB154" t="str">
            <v>0</v>
          </cell>
          <cell r="EC154" t="str">
            <v>0</v>
          </cell>
          <cell r="ED154" t="str">
            <v>0</v>
          </cell>
          <cell r="EE154" t="str">
            <v>0</v>
          </cell>
          <cell r="EF154" t="str">
            <v>0</v>
          </cell>
          <cell r="EG154" t="str">
            <v>0</v>
          </cell>
          <cell r="EH154" t="str">
            <v>0</v>
          </cell>
          <cell r="EI154" t="str">
            <v>0</v>
          </cell>
          <cell r="EJ154" t="str">
            <v>0</v>
          </cell>
          <cell r="EL154" t="str">
            <v>0</v>
          </cell>
          <cell r="EM154" t="str">
            <v>0</v>
          </cell>
          <cell r="EN154" t="str">
            <v>0</v>
          </cell>
          <cell r="EO154" t="str">
            <v>0</v>
          </cell>
          <cell r="EP154" t="str">
            <v>0</v>
          </cell>
          <cell r="EQ154" t="str">
            <v>0</v>
          </cell>
          <cell r="ER154" t="str">
            <v>0</v>
          </cell>
          <cell r="ES154" t="str">
            <v>0</v>
          </cell>
          <cell r="ET154" t="str">
            <v>0</v>
          </cell>
          <cell r="EU154" t="str">
            <v>0</v>
          </cell>
          <cell r="EV154" t="str">
            <v>0</v>
          </cell>
          <cell r="EW154" t="str">
            <v>0</v>
          </cell>
          <cell r="EX154" t="str">
            <v>0</v>
          </cell>
          <cell r="EZ154" t="str">
            <v>0</v>
          </cell>
          <cell r="FA154" t="str">
            <v>0</v>
          </cell>
          <cell r="FB154" t="str">
            <v>0</v>
          </cell>
          <cell r="FC154" t="str">
            <v>0</v>
          </cell>
          <cell r="FD154" t="str">
            <v>0</v>
          </cell>
          <cell r="FE154" t="str">
            <v>0</v>
          </cell>
          <cell r="FF154" t="str">
            <v>0</v>
          </cell>
          <cell r="FG154" t="str">
            <v>0</v>
          </cell>
          <cell r="FH154" t="str">
            <v>0</v>
          </cell>
          <cell r="FI154" t="str">
            <v>0</v>
          </cell>
          <cell r="FJ154" t="str">
            <v>0</v>
          </cell>
          <cell r="FK154" t="str">
            <v>0</v>
          </cell>
          <cell r="FL154" t="str">
            <v>0</v>
          </cell>
          <cell r="FN154" t="str">
            <v>0</v>
          </cell>
          <cell r="FO154" t="str">
            <v>0</v>
          </cell>
          <cell r="FP154" t="str">
            <v>0</v>
          </cell>
          <cell r="FQ154" t="str">
            <v>0</v>
          </cell>
          <cell r="FR154" t="str">
            <v>0</v>
          </cell>
          <cell r="FS154" t="str">
            <v>0</v>
          </cell>
          <cell r="FT154" t="str">
            <v>0</v>
          </cell>
          <cell r="FU154" t="str">
            <v>0</v>
          </cell>
          <cell r="FV154" t="str">
            <v>0</v>
          </cell>
          <cell r="FW154" t="str">
            <v>0</v>
          </cell>
          <cell r="FX154" t="str">
            <v>0</v>
          </cell>
          <cell r="FY154" t="str">
            <v>0</v>
          </cell>
          <cell r="FZ154" t="str">
            <v>0</v>
          </cell>
          <cell r="GB154" t="str">
            <v>0</v>
          </cell>
          <cell r="GC154" t="str">
            <v>0</v>
          </cell>
          <cell r="GD154" t="str">
            <v>0</v>
          </cell>
          <cell r="GE154" t="str">
            <v>0</v>
          </cell>
          <cell r="GF154" t="str">
            <v>0</v>
          </cell>
          <cell r="GG154" t="str">
            <v>0</v>
          </cell>
          <cell r="GH154" t="str">
            <v>0</v>
          </cell>
          <cell r="GI154" t="str">
            <v>0</v>
          </cell>
          <cell r="GJ154" t="str">
            <v>0</v>
          </cell>
          <cell r="GK154" t="str">
            <v>0</v>
          </cell>
          <cell r="GL154" t="str">
            <v>0</v>
          </cell>
          <cell r="GM154" t="str">
            <v>0</v>
          </cell>
          <cell r="GN154" t="str">
            <v>0</v>
          </cell>
        </row>
        <row r="155">
          <cell r="A155" t="str">
            <v>Allowance for borrowed funds used durin - Default 4320-00000</v>
          </cell>
          <cell r="B155">
            <v>-138048</v>
          </cell>
          <cell r="C155">
            <v>-11504</v>
          </cell>
          <cell r="D155">
            <v>-11504</v>
          </cell>
          <cell r="E155">
            <v>-11504</v>
          </cell>
          <cell r="F155">
            <v>-11504</v>
          </cell>
          <cell r="G155">
            <v>-11504</v>
          </cell>
          <cell r="H155">
            <v>-11504</v>
          </cell>
          <cell r="I155">
            <v>-11504</v>
          </cell>
          <cell r="J155">
            <v>-11504</v>
          </cell>
          <cell r="K155">
            <v>-11504</v>
          </cell>
          <cell r="L155">
            <v>-11504</v>
          </cell>
          <cell r="M155">
            <v>-11504</v>
          </cell>
          <cell r="N155">
            <v>-11504</v>
          </cell>
          <cell r="P155">
            <v>-2856</v>
          </cell>
          <cell r="Q155">
            <v>-238</v>
          </cell>
          <cell r="R155">
            <v>-238</v>
          </cell>
          <cell r="S155">
            <v>-238</v>
          </cell>
          <cell r="T155">
            <v>-238</v>
          </cell>
          <cell r="U155">
            <v>-238</v>
          </cell>
          <cell r="V155">
            <v>-238</v>
          </cell>
          <cell r="W155">
            <v>-238</v>
          </cell>
          <cell r="X155">
            <v>-238</v>
          </cell>
          <cell r="Y155">
            <v>-238</v>
          </cell>
          <cell r="Z155">
            <v>-238</v>
          </cell>
          <cell r="AA155">
            <v>-238</v>
          </cell>
          <cell r="AB155">
            <v>-238</v>
          </cell>
          <cell r="AD155">
            <v>-118332</v>
          </cell>
          <cell r="AE155">
            <v>-9861</v>
          </cell>
          <cell r="AF155">
            <v>-9861</v>
          </cell>
          <cell r="AG155">
            <v>-9861</v>
          </cell>
          <cell r="AH155">
            <v>-9861</v>
          </cell>
          <cell r="AI155">
            <v>-9861</v>
          </cell>
          <cell r="AJ155">
            <v>-9861</v>
          </cell>
          <cell r="AK155">
            <v>-9861</v>
          </cell>
          <cell r="AL155">
            <v>-9861</v>
          </cell>
          <cell r="AM155">
            <v>-9861</v>
          </cell>
          <cell r="AN155">
            <v>-9861</v>
          </cell>
          <cell r="AO155">
            <v>-9861</v>
          </cell>
          <cell r="AP155">
            <v>-9861</v>
          </cell>
          <cell r="AR155">
            <v>-130056</v>
          </cell>
          <cell r="AS155">
            <v>-10838</v>
          </cell>
          <cell r="AT155">
            <v>-10838</v>
          </cell>
          <cell r="AU155">
            <v>-10838</v>
          </cell>
          <cell r="AV155">
            <v>-10838</v>
          </cell>
          <cell r="AW155">
            <v>-10838</v>
          </cell>
          <cell r="AX155">
            <v>-10838</v>
          </cell>
          <cell r="AY155">
            <v>-10838</v>
          </cell>
          <cell r="AZ155">
            <v>-10838</v>
          </cell>
          <cell r="BA155">
            <v>-10838</v>
          </cell>
          <cell r="BB155">
            <v>-10838</v>
          </cell>
          <cell r="BC155">
            <v>-10838</v>
          </cell>
          <cell r="BD155">
            <v>-10838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>
            <v>-324</v>
          </cell>
          <cell r="BU155">
            <v>-27</v>
          </cell>
          <cell r="BV155">
            <v>-27</v>
          </cell>
          <cell r="BW155">
            <v>-27</v>
          </cell>
          <cell r="BX155">
            <v>-27</v>
          </cell>
          <cell r="BY155">
            <v>-27</v>
          </cell>
          <cell r="BZ155">
            <v>-27</v>
          </cell>
          <cell r="CA155">
            <v>-27</v>
          </cell>
          <cell r="CB155">
            <v>-27</v>
          </cell>
          <cell r="CC155">
            <v>-27</v>
          </cell>
          <cell r="CD155">
            <v>-27</v>
          </cell>
          <cell r="CE155">
            <v>-27</v>
          </cell>
          <cell r="CF155">
            <v>-27</v>
          </cell>
          <cell r="CH155">
            <v>-32688</v>
          </cell>
          <cell r="CI155">
            <v>-2724</v>
          </cell>
          <cell r="CJ155">
            <v>-2724</v>
          </cell>
          <cell r="CK155">
            <v>-2724</v>
          </cell>
          <cell r="CL155">
            <v>-2724</v>
          </cell>
          <cell r="CM155">
            <v>-2724</v>
          </cell>
          <cell r="CN155">
            <v>-2724</v>
          </cell>
          <cell r="CO155">
            <v>-2724</v>
          </cell>
          <cell r="CP155">
            <v>-2724</v>
          </cell>
          <cell r="CQ155">
            <v>-2724</v>
          </cell>
          <cell r="CR155">
            <v>-2724</v>
          </cell>
          <cell r="CS155">
            <v>-2724</v>
          </cell>
          <cell r="CT155">
            <v>-2724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>
            <v>-422304</v>
          </cell>
          <cell r="DK155">
            <v>-35192</v>
          </cell>
          <cell r="DL155">
            <v>-35192</v>
          </cell>
          <cell r="DM155">
            <v>-35192</v>
          </cell>
          <cell r="DN155">
            <v>-35192</v>
          </cell>
          <cell r="DO155">
            <v>-35192</v>
          </cell>
          <cell r="DP155">
            <v>-35192</v>
          </cell>
          <cell r="DQ155">
            <v>-35192</v>
          </cell>
          <cell r="DR155">
            <v>-35192</v>
          </cell>
          <cell r="DS155">
            <v>-35192</v>
          </cell>
          <cell r="DT155">
            <v>-35192</v>
          </cell>
          <cell r="DU155">
            <v>-35192</v>
          </cell>
          <cell r="DV155">
            <v>-35192</v>
          </cell>
          <cell r="DX155">
            <v>-31059</v>
          </cell>
          <cell r="DY155">
            <v>-2588.25</v>
          </cell>
          <cell r="DZ155">
            <v>-2588.25</v>
          </cell>
          <cell r="EA155">
            <v>-2588.25</v>
          </cell>
          <cell r="EB155">
            <v>-2588.25</v>
          </cell>
          <cell r="EC155">
            <v>-2588.25</v>
          </cell>
          <cell r="ED155">
            <v>-2588.25</v>
          </cell>
          <cell r="EE155">
            <v>-2588.25</v>
          </cell>
          <cell r="EF155">
            <v>-2588.25</v>
          </cell>
          <cell r="EG155">
            <v>-2588.25</v>
          </cell>
          <cell r="EH155">
            <v>-2588.25</v>
          </cell>
          <cell r="EI155">
            <v>-2588.25</v>
          </cell>
          <cell r="EJ155">
            <v>-2588.25</v>
          </cell>
          <cell r="EL155">
            <v>-69273</v>
          </cell>
          <cell r="EM155">
            <v>-5772.75</v>
          </cell>
          <cell r="EN155">
            <v>-5772.75</v>
          </cell>
          <cell r="EO155">
            <v>-5772.75</v>
          </cell>
          <cell r="EP155">
            <v>-5772.75</v>
          </cell>
          <cell r="EQ155">
            <v>-5772.75</v>
          </cell>
          <cell r="ER155">
            <v>-5772.75</v>
          </cell>
          <cell r="ES155">
            <v>-5772.75</v>
          </cell>
          <cell r="ET155">
            <v>-5772.75</v>
          </cell>
          <cell r="EU155">
            <v>-5772.75</v>
          </cell>
          <cell r="EV155">
            <v>-5772.75</v>
          </cell>
          <cell r="EW155">
            <v>-5772.75</v>
          </cell>
          <cell r="EX155">
            <v>-5772.75</v>
          </cell>
          <cell r="EZ155">
            <v>-504</v>
          </cell>
          <cell r="FA155">
            <v>-42</v>
          </cell>
          <cell r="FB155">
            <v>-42</v>
          </cell>
          <cell r="FC155">
            <v>-42</v>
          </cell>
          <cell r="FD155">
            <v>-42</v>
          </cell>
          <cell r="FE155">
            <v>-42</v>
          </cell>
          <cell r="FF155">
            <v>-42</v>
          </cell>
          <cell r="FG155">
            <v>-42</v>
          </cell>
          <cell r="FH155">
            <v>-42</v>
          </cell>
          <cell r="FI155">
            <v>-42</v>
          </cell>
          <cell r="FJ155">
            <v>-42</v>
          </cell>
          <cell r="FK155">
            <v>-42</v>
          </cell>
          <cell r="FL155">
            <v>-42</v>
          </cell>
          <cell r="FN155" t="str">
            <v>0</v>
          </cell>
          <cell r="FO155" t="str">
            <v>0</v>
          </cell>
          <cell r="FP155" t="str">
            <v>0</v>
          </cell>
          <cell r="FQ155" t="str">
            <v>0</v>
          </cell>
          <cell r="FR155" t="str">
            <v>0</v>
          </cell>
          <cell r="FS155" t="str">
            <v>0</v>
          </cell>
          <cell r="FT155" t="str">
            <v>0</v>
          </cell>
          <cell r="FU155" t="str">
            <v>0</v>
          </cell>
          <cell r="FV155" t="str">
            <v>0</v>
          </cell>
          <cell r="FW155" t="str">
            <v>0</v>
          </cell>
          <cell r="FX155" t="str">
            <v>0</v>
          </cell>
          <cell r="FY155" t="str">
            <v>0</v>
          </cell>
          <cell r="FZ155" t="str">
            <v>0</v>
          </cell>
          <cell r="GB155">
            <v>-100836</v>
          </cell>
          <cell r="GC155">
            <v>-8403</v>
          </cell>
          <cell r="GD155">
            <v>-8403</v>
          </cell>
          <cell r="GE155">
            <v>-8403</v>
          </cell>
          <cell r="GF155">
            <v>-8403</v>
          </cell>
          <cell r="GG155">
            <v>-8403</v>
          </cell>
          <cell r="GH155">
            <v>-8403</v>
          </cell>
          <cell r="GI155">
            <v>-8403</v>
          </cell>
          <cell r="GJ155">
            <v>-8403</v>
          </cell>
          <cell r="GK155">
            <v>-8403</v>
          </cell>
          <cell r="GL155">
            <v>-8403</v>
          </cell>
          <cell r="GM155">
            <v>-8403</v>
          </cell>
          <cell r="GN155">
            <v>-8403</v>
          </cell>
        </row>
        <row r="156">
          <cell r="A156" t="str">
            <v>Total ShortTerm</v>
          </cell>
          <cell r="B156">
            <v>118976</v>
          </cell>
          <cell r="C156">
            <v>9422</v>
          </cell>
          <cell r="D156">
            <v>9422</v>
          </cell>
          <cell r="E156">
            <v>9422</v>
          </cell>
          <cell r="F156">
            <v>9422</v>
          </cell>
          <cell r="G156">
            <v>9885</v>
          </cell>
          <cell r="H156">
            <v>10437</v>
          </cell>
          <cell r="I156">
            <v>9885</v>
          </cell>
          <cell r="J156">
            <v>10437</v>
          </cell>
          <cell r="K156">
            <v>9885</v>
          </cell>
          <cell r="L156">
            <v>10437</v>
          </cell>
          <cell r="M156">
            <v>10437</v>
          </cell>
          <cell r="N156">
            <v>9885</v>
          </cell>
          <cell r="P156">
            <v>21664</v>
          </cell>
          <cell r="Q156">
            <v>2488</v>
          </cell>
          <cell r="R156">
            <v>2488</v>
          </cell>
          <cell r="S156">
            <v>2488</v>
          </cell>
          <cell r="T156">
            <v>2488</v>
          </cell>
          <cell r="U156">
            <v>1464</v>
          </cell>
          <cell r="V156">
            <v>1464</v>
          </cell>
          <cell r="W156">
            <v>1464</v>
          </cell>
          <cell r="X156">
            <v>1464</v>
          </cell>
          <cell r="Y156">
            <v>1464</v>
          </cell>
          <cell r="Z156">
            <v>1464</v>
          </cell>
          <cell r="AA156">
            <v>1464</v>
          </cell>
          <cell r="AB156">
            <v>1464</v>
          </cell>
          <cell r="AD156">
            <v>124832</v>
          </cell>
          <cell r="AE156">
            <v>20187</v>
          </cell>
          <cell r="AF156">
            <v>20187</v>
          </cell>
          <cell r="AG156">
            <v>20187</v>
          </cell>
          <cell r="AH156">
            <v>20187</v>
          </cell>
          <cell r="AI156">
            <v>5234</v>
          </cell>
          <cell r="AJ156">
            <v>5787</v>
          </cell>
          <cell r="AK156">
            <v>5234</v>
          </cell>
          <cell r="AL156">
            <v>5787</v>
          </cell>
          <cell r="AM156">
            <v>5234</v>
          </cell>
          <cell r="AN156">
            <v>5787</v>
          </cell>
          <cell r="AO156">
            <v>5787</v>
          </cell>
          <cell r="AP156">
            <v>5234</v>
          </cell>
          <cell r="AR156">
            <v>10244</v>
          </cell>
          <cell r="AS156">
            <v>389</v>
          </cell>
          <cell r="AT156">
            <v>389</v>
          </cell>
          <cell r="AU156">
            <v>389</v>
          </cell>
          <cell r="AV156">
            <v>389</v>
          </cell>
          <cell r="AW156">
            <v>768</v>
          </cell>
          <cell r="AX156">
            <v>1404</v>
          </cell>
          <cell r="AY156">
            <v>768</v>
          </cell>
          <cell r="AZ156">
            <v>1404</v>
          </cell>
          <cell r="BA156">
            <v>768</v>
          </cell>
          <cell r="BB156">
            <v>1404</v>
          </cell>
          <cell r="BC156">
            <v>1404</v>
          </cell>
          <cell r="BD156">
            <v>768</v>
          </cell>
          <cell r="BF156">
            <v>43168</v>
          </cell>
          <cell r="BG156">
            <v>4280</v>
          </cell>
          <cell r="BH156">
            <v>4280</v>
          </cell>
          <cell r="BI156">
            <v>4280</v>
          </cell>
          <cell r="BJ156">
            <v>4280</v>
          </cell>
          <cell r="BK156">
            <v>3239</v>
          </cell>
          <cell r="BL156">
            <v>3273</v>
          </cell>
          <cell r="BM156">
            <v>3239</v>
          </cell>
          <cell r="BN156">
            <v>3273</v>
          </cell>
          <cell r="BO156">
            <v>3239</v>
          </cell>
          <cell r="BP156">
            <v>3273</v>
          </cell>
          <cell r="BQ156">
            <v>3273</v>
          </cell>
          <cell r="BR156">
            <v>3239</v>
          </cell>
          <cell r="BT156">
            <v>12700</v>
          </cell>
          <cell r="BU156">
            <v>991</v>
          </cell>
          <cell r="BV156">
            <v>991</v>
          </cell>
          <cell r="BW156">
            <v>991</v>
          </cell>
          <cell r="BX156">
            <v>991</v>
          </cell>
          <cell r="BY156">
            <v>1068</v>
          </cell>
          <cell r="BZ156">
            <v>1116</v>
          </cell>
          <cell r="CA156">
            <v>1068</v>
          </cell>
          <cell r="CB156">
            <v>1116</v>
          </cell>
          <cell r="CC156">
            <v>1068</v>
          </cell>
          <cell r="CD156">
            <v>1116</v>
          </cell>
          <cell r="CE156">
            <v>1116</v>
          </cell>
          <cell r="CF156">
            <v>1068</v>
          </cell>
          <cell r="CH156">
            <v>102352</v>
          </cell>
          <cell r="CI156">
            <v>11862</v>
          </cell>
          <cell r="CJ156">
            <v>11862</v>
          </cell>
          <cell r="CK156">
            <v>11862</v>
          </cell>
          <cell r="CL156">
            <v>11862</v>
          </cell>
          <cell r="CM156">
            <v>6701</v>
          </cell>
          <cell r="CN156">
            <v>7025</v>
          </cell>
          <cell r="CO156">
            <v>6701</v>
          </cell>
          <cell r="CP156">
            <v>7025</v>
          </cell>
          <cell r="CQ156">
            <v>6701</v>
          </cell>
          <cell r="CR156">
            <v>7025</v>
          </cell>
          <cell r="CS156">
            <v>7025</v>
          </cell>
          <cell r="CT156">
            <v>6701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433936</v>
          </cell>
          <cell r="DK156">
            <v>49619</v>
          </cell>
          <cell r="DL156">
            <v>49619</v>
          </cell>
          <cell r="DM156">
            <v>49619</v>
          </cell>
          <cell r="DN156">
            <v>49619</v>
          </cell>
          <cell r="DO156">
            <v>28359</v>
          </cell>
          <cell r="DP156">
            <v>30506</v>
          </cell>
          <cell r="DQ156">
            <v>28359</v>
          </cell>
          <cell r="DR156">
            <v>30506</v>
          </cell>
          <cell r="DS156">
            <v>28359</v>
          </cell>
          <cell r="DT156">
            <v>30506</v>
          </cell>
          <cell r="DU156">
            <v>30506</v>
          </cell>
          <cell r="DV156">
            <v>28359</v>
          </cell>
          <cell r="DX156">
            <v>85526.04</v>
          </cell>
          <cell r="DY156">
            <v>11258.92</v>
          </cell>
          <cell r="DZ156">
            <v>11258.92</v>
          </cell>
          <cell r="EA156">
            <v>11258.92</v>
          </cell>
          <cell r="EB156">
            <v>11258.92</v>
          </cell>
          <cell r="EC156">
            <v>4793.66</v>
          </cell>
          <cell r="ED156">
            <v>5328.93</v>
          </cell>
          <cell r="EE156">
            <v>4793.66</v>
          </cell>
          <cell r="EF156">
            <v>5328.93</v>
          </cell>
          <cell r="EG156">
            <v>4793.66</v>
          </cell>
          <cell r="EH156">
            <v>5328.93</v>
          </cell>
          <cell r="EI156">
            <v>5328.93</v>
          </cell>
          <cell r="EJ156">
            <v>4793.66</v>
          </cell>
          <cell r="EL156">
            <v>-24599.68</v>
          </cell>
          <cell r="EM156">
            <v>788.60000000000036</v>
          </cell>
          <cell r="EN156">
            <v>788.60000000000036</v>
          </cell>
          <cell r="EO156">
            <v>788.60000000000036</v>
          </cell>
          <cell r="EP156">
            <v>788.60000000000036</v>
          </cell>
          <cell r="EQ156">
            <v>-3564.63</v>
          </cell>
          <cell r="ER156">
            <v>-3373.89</v>
          </cell>
          <cell r="ES156">
            <v>-3564.63</v>
          </cell>
          <cell r="ET156">
            <v>-3373.89</v>
          </cell>
          <cell r="EU156">
            <v>-3564.63</v>
          </cell>
          <cell r="EV156">
            <v>-3373.89</v>
          </cell>
          <cell r="EW156">
            <v>-3373.89</v>
          </cell>
          <cell r="EX156">
            <v>-3564.63</v>
          </cell>
          <cell r="EZ156">
            <v>10308.68</v>
          </cell>
          <cell r="FA156">
            <v>1124.97</v>
          </cell>
          <cell r="FB156">
            <v>1124.97</v>
          </cell>
          <cell r="FC156">
            <v>1124.97</v>
          </cell>
          <cell r="FD156">
            <v>1124.97</v>
          </cell>
          <cell r="FE156">
            <v>711.48</v>
          </cell>
          <cell r="FF156">
            <v>740.72</v>
          </cell>
          <cell r="FG156">
            <v>711.48</v>
          </cell>
          <cell r="FH156">
            <v>740.72</v>
          </cell>
          <cell r="FI156">
            <v>711.48</v>
          </cell>
          <cell r="FJ156">
            <v>740.72</v>
          </cell>
          <cell r="FK156">
            <v>740.72</v>
          </cell>
          <cell r="FL156">
            <v>711.48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B156">
            <v>71235.040000000008</v>
          </cell>
          <cell r="GC156">
            <v>13172.490000000002</v>
          </cell>
          <cell r="GD156">
            <v>13172.490000000002</v>
          </cell>
          <cell r="GE156">
            <v>13172.490000000002</v>
          </cell>
          <cell r="GF156">
            <v>13172.490000000002</v>
          </cell>
          <cell r="GG156">
            <v>1940.5100000000002</v>
          </cell>
          <cell r="GH156">
            <v>2695.76</v>
          </cell>
          <cell r="GI156">
            <v>1940.5100000000002</v>
          </cell>
          <cell r="GJ156">
            <v>2695.76</v>
          </cell>
          <cell r="GK156">
            <v>1940.5100000000002</v>
          </cell>
          <cell r="GL156">
            <v>2695.76</v>
          </cell>
          <cell r="GM156">
            <v>2695.76</v>
          </cell>
          <cell r="GN156">
            <v>1940.5100000000002</v>
          </cell>
        </row>
        <row r="157">
          <cell r="A157" t="str">
            <v>Short Term Interest Expenses</v>
          </cell>
          <cell r="B157">
            <v>428738</v>
          </cell>
          <cell r="C157">
            <v>36363</v>
          </cell>
          <cell r="D157">
            <v>39974</v>
          </cell>
          <cell r="E157">
            <v>39724</v>
          </cell>
          <cell r="F157">
            <v>35524</v>
          </cell>
          <cell r="G157">
            <v>34549</v>
          </cell>
          <cell r="H157">
            <v>34005</v>
          </cell>
          <cell r="I157">
            <v>32956</v>
          </cell>
          <cell r="J157">
            <v>33320</v>
          </cell>
          <cell r="K157">
            <v>32930</v>
          </cell>
          <cell r="L157">
            <v>34554</v>
          </cell>
          <cell r="M157">
            <v>36521</v>
          </cell>
          <cell r="N157">
            <v>38318</v>
          </cell>
          <cell r="P157">
            <v>58037</v>
          </cell>
          <cell r="Q157">
            <v>5695</v>
          </cell>
          <cell r="R157">
            <v>6257</v>
          </cell>
          <cell r="S157">
            <v>6218</v>
          </cell>
          <cell r="T157">
            <v>5564</v>
          </cell>
          <cell r="U157">
            <v>4316</v>
          </cell>
          <cell r="V157">
            <v>4145</v>
          </cell>
          <cell r="W157">
            <v>4068</v>
          </cell>
          <cell r="X157">
            <v>4039</v>
          </cell>
          <cell r="Y157">
            <v>4064</v>
          </cell>
          <cell r="Z157">
            <v>4231</v>
          </cell>
          <cell r="AA157">
            <v>4537</v>
          </cell>
          <cell r="AB157">
            <v>4903</v>
          </cell>
          <cell r="AD157">
            <v>448581</v>
          </cell>
          <cell r="AE157">
            <v>48348</v>
          </cell>
          <cell r="AF157">
            <v>52135</v>
          </cell>
          <cell r="AG157">
            <v>51872</v>
          </cell>
          <cell r="AH157">
            <v>47468</v>
          </cell>
          <cell r="AI157">
            <v>31008</v>
          </cell>
          <cell r="AJ157">
            <v>30412</v>
          </cell>
          <cell r="AK157">
            <v>29338</v>
          </cell>
          <cell r="AL157">
            <v>29693</v>
          </cell>
          <cell r="AM157">
            <v>29310</v>
          </cell>
          <cell r="AN157">
            <v>30987</v>
          </cell>
          <cell r="AO157">
            <v>33050</v>
          </cell>
          <cell r="AP157">
            <v>34960</v>
          </cell>
          <cell r="AR157">
            <v>135508</v>
          </cell>
          <cell r="AS157">
            <v>11273</v>
          </cell>
          <cell r="AT157">
            <v>12698</v>
          </cell>
          <cell r="AU157">
            <v>12599</v>
          </cell>
          <cell r="AV157">
            <v>10941</v>
          </cell>
          <cell r="AW157">
            <v>10753</v>
          </cell>
          <cell r="AX157">
            <v>10957</v>
          </cell>
          <cell r="AY157">
            <v>10124</v>
          </cell>
          <cell r="AZ157">
            <v>10686</v>
          </cell>
          <cell r="BA157">
            <v>10114</v>
          </cell>
          <cell r="BB157">
            <v>11173</v>
          </cell>
          <cell r="BC157">
            <v>11949</v>
          </cell>
          <cell r="BD157">
            <v>12241</v>
          </cell>
          <cell r="BF157">
            <v>102236</v>
          </cell>
          <cell r="BG157">
            <v>9421</v>
          </cell>
          <cell r="BH157">
            <v>10122</v>
          </cell>
          <cell r="BI157">
            <v>10074</v>
          </cell>
          <cell r="BJ157">
            <v>9258</v>
          </cell>
          <cell r="BK157">
            <v>7938</v>
          </cell>
          <cell r="BL157">
            <v>7760</v>
          </cell>
          <cell r="BM157">
            <v>7629</v>
          </cell>
          <cell r="BN157">
            <v>7626</v>
          </cell>
          <cell r="BO157">
            <v>7624</v>
          </cell>
          <cell r="BP157">
            <v>7866</v>
          </cell>
          <cell r="BQ157">
            <v>8248</v>
          </cell>
          <cell r="BR157">
            <v>8670</v>
          </cell>
          <cell r="BT157">
            <v>18973</v>
          </cell>
          <cell r="BU157">
            <v>1537</v>
          </cell>
          <cell r="BV157">
            <v>1611</v>
          </cell>
          <cell r="BW157">
            <v>1606</v>
          </cell>
          <cell r="BX157">
            <v>1520</v>
          </cell>
          <cell r="BY157">
            <v>1567</v>
          </cell>
          <cell r="BZ157">
            <v>1593</v>
          </cell>
          <cell r="CA157">
            <v>1534</v>
          </cell>
          <cell r="CB157">
            <v>1578</v>
          </cell>
          <cell r="CC157">
            <v>1534</v>
          </cell>
          <cell r="CD157">
            <v>1604</v>
          </cell>
          <cell r="CE157">
            <v>1644</v>
          </cell>
          <cell r="CF157">
            <v>1645</v>
          </cell>
          <cell r="CH157">
            <v>206058</v>
          </cell>
          <cell r="CI157">
            <v>20884</v>
          </cell>
          <cell r="CJ157">
            <v>22099</v>
          </cell>
          <cell r="CK157">
            <v>22015</v>
          </cell>
          <cell r="CL157">
            <v>20601</v>
          </cell>
          <cell r="CM157">
            <v>14956</v>
          </cell>
          <cell r="CN157">
            <v>14912</v>
          </cell>
          <cell r="CO157">
            <v>14420</v>
          </cell>
          <cell r="CP157">
            <v>14681</v>
          </cell>
          <cell r="CQ157">
            <v>14411</v>
          </cell>
          <cell r="CR157">
            <v>15096</v>
          </cell>
          <cell r="CS157">
            <v>15758</v>
          </cell>
          <cell r="CT157">
            <v>16225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1398131</v>
          </cell>
          <cell r="DK157">
            <v>133521</v>
          </cell>
          <cell r="DL157">
            <v>144896</v>
          </cell>
          <cell r="DM157">
            <v>144108</v>
          </cell>
          <cell r="DN157">
            <v>130876</v>
          </cell>
          <cell r="DO157">
            <v>105087</v>
          </cell>
          <cell r="DP157">
            <v>103784</v>
          </cell>
          <cell r="DQ157">
            <v>100069</v>
          </cell>
          <cell r="DR157">
            <v>101623</v>
          </cell>
          <cell r="DS157">
            <v>99987</v>
          </cell>
          <cell r="DT157">
            <v>105511</v>
          </cell>
          <cell r="DU157">
            <v>111707</v>
          </cell>
          <cell r="DV157">
            <v>116962</v>
          </cell>
          <cell r="DX157">
            <v>250460.34</v>
          </cell>
          <cell r="DY157">
            <v>25610.05</v>
          </cell>
          <cell r="DZ157">
            <v>27552.99</v>
          </cell>
          <cell r="EA157">
            <v>27418.33</v>
          </cell>
          <cell r="EB157">
            <v>25158.57</v>
          </cell>
          <cell r="EC157">
            <v>17919.61</v>
          </cell>
          <cell r="ED157">
            <v>17865.580000000002</v>
          </cell>
          <cell r="EE157">
            <v>17062.68</v>
          </cell>
          <cell r="EF157">
            <v>17496.66</v>
          </cell>
          <cell r="EG157">
            <v>17048.490000000002</v>
          </cell>
          <cell r="EH157">
            <v>18160.53</v>
          </cell>
          <cell r="EI157">
            <v>19218.990000000002</v>
          </cell>
          <cell r="EJ157">
            <v>19947.86</v>
          </cell>
          <cell r="EL157">
            <v>218356.05</v>
          </cell>
          <cell r="EM157">
            <v>21924.98</v>
          </cell>
          <cell r="EN157">
            <v>24775.85</v>
          </cell>
          <cell r="EO157">
            <v>24578.27</v>
          </cell>
          <cell r="EP157">
            <v>21262.52</v>
          </cell>
          <cell r="EQ157">
            <v>15774.05</v>
          </cell>
          <cell r="ER157">
            <v>15100.11</v>
          </cell>
          <cell r="ES157">
            <v>14516.68</v>
          </cell>
          <cell r="ET157">
            <v>14558.79</v>
          </cell>
          <cell r="EU157">
            <v>14495.86</v>
          </cell>
          <cell r="EV157">
            <v>15532.88</v>
          </cell>
          <cell r="EW157">
            <v>17085.97</v>
          </cell>
          <cell r="EX157">
            <v>18750.09</v>
          </cell>
          <cell r="EZ157">
            <v>18751.060000000001</v>
          </cell>
          <cell r="FA157">
            <v>1859.71</v>
          </cell>
          <cell r="FB157">
            <v>1959.68</v>
          </cell>
          <cell r="FC157">
            <v>1952.75</v>
          </cell>
          <cell r="FD157">
            <v>1836.48</v>
          </cell>
          <cell r="FE157">
            <v>1383.19</v>
          </cell>
          <cell r="FF157">
            <v>1382.11</v>
          </cell>
          <cell r="FG157">
            <v>1339.1</v>
          </cell>
          <cell r="FH157">
            <v>1363.12</v>
          </cell>
          <cell r="FI157">
            <v>1338.36</v>
          </cell>
          <cell r="FJ157">
            <v>1397.28</v>
          </cell>
          <cell r="FK157">
            <v>1451.74</v>
          </cell>
          <cell r="FL157">
            <v>1487.54</v>
          </cell>
          <cell r="FN157" t="str">
            <v>0</v>
          </cell>
          <cell r="FO157" t="str">
            <v>0</v>
          </cell>
          <cell r="FP157" t="str">
            <v>0</v>
          </cell>
          <cell r="FQ157" t="str">
            <v>0</v>
          </cell>
          <cell r="FR157" t="str">
            <v>0</v>
          </cell>
          <cell r="FS157" t="str">
            <v>0</v>
          </cell>
          <cell r="FT157" t="str">
            <v>0</v>
          </cell>
          <cell r="FU157" t="str">
            <v>0</v>
          </cell>
          <cell r="FV157" t="str">
            <v>0</v>
          </cell>
          <cell r="FW157" t="str">
            <v>0</v>
          </cell>
          <cell r="FX157" t="str">
            <v>0</v>
          </cell>
          <cell r="FY157" t="str">
            <v>0</v>
          </cell>
          <cell r="FZ157" t="str">
            <v>0</v>
          </cell>
          <cell r="GB157">
            <v>487567.45</v>
          </cell>
          <cell r="GC157">
            <v>49394.74</v>
          </cell>
          <cell r="GD157">
            <v>54288.52</v>
          </cell>
          <cell r="GE157">
            <v>53949.35</v>
          </cell>
          <cell r="GF157">
            <v>48257.57</v>
          </cell>
          <cell r="GG157">
            <v>35076.85</v>
          </cell>
          <cell r="GH157">
            <v>34347.800000000003</v>
          </cell>
          <cell r="GI157">
            <v>32918.46</v>
          </cell>
          <cell r="GJ157">
            <v>33418.57</v>
          </cell>
          <cell r="GK157">
            <v>32882.71</v>
          </cell>
          <cell r="GL157">
            <v>35090.69</v>
          </cell>
          <cell r="GM157">
            <v>37756.699999999997</v>
          </cell>
          <cell r="GN157">
            <v>40185.49</v>
          </cell>
        </row>
        <row r="158">
          <cell r="A158" t="str">
            <v>Check ST</v>
          </cell>
          <cell r="B158">
            <v>-309762</v>
          </cell>
          <cell r="C158">
            <v>-26941</v>
          </cell>
          <cell r="D158">
            <v>-30552</v>
          </cell>
          <cell r="E158">
            <v>-30302</v>
          </cell>
          <cell r="F158">
            <v>-26102</v>
          </cell>
          <cell r="G158">
            <v>-24664</v>
          </cell>
          <cell r="H158">
            <v>-23568</v>
          </cell>
          <cell r="I158">
            <v>-23071</v>
          </cell>
          <cell r="J158">
            <v>-22883</v>
          </cell>
          <cell r="K158">
            <v>-23045</v>
          </cell>
          <cell r="L158">
            <v>-24117</v>
          </cell>
          <cell r="M158">
            <v>-26084</v>
          </cell>
          <cell r="N158">
            <v>-28433</v>
          </cell>
          <cell r="P158">
            <v>-36373</v>
          </cell>
          <cell r="Q158">
            <v>-3207</v>
          </cell>
          <cell r="R158">
            <v>-3769</v>
          </cell>
          <cell r="S158">
            <v>-3730</v>
          </cell>
          <cell r="T158">
            <v>-3076</v>
          </cell>
          <cell r="U158">
            <v>-2852</v>
          </cell>
          <cell r="V158">
            <v>-2681</v>
          </cell>
          <cell r="W158">
            <v>-2604</v>
          </cell>
          <cell r="X158">
            <v>-2575</v>
          </cell>
          <cell r="Y158">
            <v>-2600</v>
          </cell>
          <cell r="Z158">
            <v>-2767</v>
          </cell>
          <cell r="AA158">
            <v>-3073</v>
          </cell>
          <cell r="AB158">
            <v>-3439</v>
          </cell>
          <cell r="AD158">
            <v>-323749</v>
          </cell>
          <cell r="AE158">
            <v>-28161</v>
          </cell>
          <cell r="AF158">
            <v>-31948</v>
          </cell>
          <cell r="AG158">
            <v>-31685</v>
          </cell>
          <cell r="AH158">
            <v>-27281</v>
          </cell>
          <cell r="AI158">
            <v>-25774</v>
          </cell>
          <cell r="AJ158">
            <v>-24625</v>
          </cell>
          <cell r="AK158">
            <v>-24104</v>
          </cell>
          <cell r="AL158">
            <v>-23906</v>
          </cell>
          <cell r="AM158">
            <v>-24076</v>
          </cell>
          <cell r="AN158">
            <v>-25200</v>
          </cell>
          <cell r="AO158">
            <v>-27263</v>
          </cell>
          <cell r="AP158">
            <v>-29726</v>
          </cell>
          <cell r="AR158">
            <v>-125264</v>
          </cell>
          <cell r="AS158">
            <v>-10884</v>
          </cell>
          <cell r="AT158">
            <v>-12309</v>
          </cell>
          <cell r="AU158">
            <v>-12210</v>
          </cell>
          <cell r="AV158">
            <v>-10552</v>
          </cell>
          <cell r="AW158">
            <v>-9985</v>
          </cell>
          <cell r="AX158">
            <v>-9553</v>
          </cell>
          <cell r="AY158">
            <v>-9356</v>
          </cell>
          <cell r="AZ158">
            <v>-9282</v>
          </cell>
          <cell r="BA158">
            <v>-9346</v>
          </cell>
          <cell r="BB158">
            <v>-9769</v>
          </cell>
          <cell r="BC158">
            <v>-10545</v>
          </cell>
          <cell r="BD158">
            <v>-11473</v>
          </cell>
          <cell r="BF158">
            <v>-59068</v>
          </cell>
          <cell r="BG158">
            <v>-5141</v>
          </cell>
          <cell r="BH158">
            <v>-5842</v>
          </cell>
          <cell r="BI158">
            <v>-5794</v>
          </cell>
          <cell r="BJ158">
            <v>-4978</v>
          </cell>
          <cell r="BK158">
            <v>-4699</v>
          </cell>
          <cell r="BL158">
            <v>-4487</v>
          </cell>
          <cell r="BM158">
            <v>-4390</v>
          </cell>
          <cell r="BN158">
            <v>-4353</v>
          </cell>
          <cell r="BO158">
            <v>-4385</v>
          </cell>
          <cell r="BP158">
            <v>-4593</v>
          </cell>
          <cell r="BQ158">
            <v>-4975</v>
          </cell>
          <cell r="BR158">
            <v>-5431</v>
          </cell>
          <cell r="BT158">
            <v>-6273</v>
          </cell>
          <cell r="BU158">
            <v>-546</v>
          </cell>
          <cell r="BV158">
            <v>-620</v>
          </cell>
          <cell r="BW158">
            <v>-615</v>
          </cell>
          <cell r="BX158">
            <v>-529</v>
          </cell>
          <cell r="BY158">
            <v>-499</v>
          </cell>
          <cell r="BZ158">
            <v>-477</v>
          </cell>
          <cell r="CA158">
            <v>-466</v>
          </cell>
          <cell r="CB158">
            <v>-462</v>
          </cell>
          <cell r="CC158">
            <v>-466</v>
          </cell>
          <cell r="CD158">
            <v>-488</v>
          </cell>
          <cell r="CE158">
            <v>-528</v>
          </cell>
          <cell r="CF158">
            <v>-577</v>
          </cell>
          <cell r="CH158">
            <v>-103706</v>
          </cell>
          <cell r="CI158">
            <v>-9022</v>
          </cell>
          <cell r="CJ158">
            <v>-10237</v>
          </cell>
          <cell r="CK158">
            <v>-10153</v>
          </cell>
          <cell r="CL158">
            <v>-8739</v>
          </cell>
          <cell r="CM158">
            <v>-8255</v>
          </cell>
          <cell r="CN158">
            <v>-7887</v>
          </cell>
          <cell r="CO158">
            <v>-7719</v>
          </cell>
          <cell r="CP158">
            <v>-7656</v>
          </cell>
          <cell r="CQ158">
            <v>-7710</v>
          </cell>
          <cell r="CR158">
            <v>-8071</v>
          </cell>
          <cell r="CS158">
            <v>-8733</v>
          </cell>
          <cell r="CT158">
            <v>-9524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-964195</v>
          </cell>
          <cell r="DK158">
            <v>-83902</v>
          </cell>
          <cell r="DL158">
            <v>-95277</v>
          </cell>
          <cell r="DM158">
            <v>-94489</v>
          </cell>
          <cell r="DN158">
            <v>-81257</v>
          </cell>
          <cell r="DO158">
            <v>-76728</v>
          </cell>
          <cell r="DP158">
            <v>-73278</v>
          </cell>
          <cell r="DQ158">
            <v>-71710</v>
          </cell>
          <cell r="DR158">
            <v>-71117</v>
          </cell>
          <cell r="DS158">
            <v>-71628</v>
          </cell>
          <cell r="DT158">
            <v>-75005</v>
          </cell>
          <cell r="DU158">
            <v>-81201</v>
          </cell>
          <cell r="DV158">
            <v>-88603</v>
          </cell>
          <cell r="DX158">
            <v>-164934.29999999999</v>
          </cell>
          <cell r="DY158">
            <v>-14351.13</v>
          </cell>
          <cell r="DZ158">
            <v>-16294.070000000002</v>
          </cell>
          <cell r="EA158">
            <v>-16159.410000000002</v>
          </cell>
          <cell r="EB158">
            <v>-13899.65</v>
          </cell>
          <cell r="EC158">
            <v>-13125.95</v>
          </cell>
          <cell r="ED158">
            <v>-12536.650000000001</v>
          </cell>
          <cell r="EE158">
            <v>-12269.02</v>
          </cell>
          <cell r="EF158">
            <v>-12167.73</v>
          </cell>
          <cell r="EG158">
            <v>-12254.830000000002</v>
          </cell>
          <cell r="EH158">
            <v>-12831.599999999999</v>
          </cell>
          <cell r="EI158">
            <v>-13890.060000000001</v>
          </cell>
          <cell r="EJ158">
            <v>-15154.2</v>
          </cell>
          <cell r="EL158">
            <v>-242955.72999999998</v>
          </cell>
          <cell r="EM158">
            <v>-21136.379999999997</v>
          </cell>
          <cell r="EN158">
            <v>-23987.25</v>
          </cell>
          <cell r="EO158">
            <v>-23789.67</v>
          </cell>
          <cell r="EP158">
            <v>-20473.919999999998</v>
          </cell>
          <cell r="EQ158">
            <v>-19338.68</v>
          </cell>
          <cell r="ER158">
            <v>-18474</v>
          </cell>
          <cell r="ES158">
            <v>-18081.310000000001</v>
          </cell>
          <cell r="ET158">
            <v>-17932.68</v>
          </cell>
          <cell r="EU158">
            <v>-18060.490000000002</v>
          </cell>
          <cell r="EV158">
            <v>-18906.77</v>
          </cell>
          <cell r="EW158">
            <v>-20459.86</v>
          </cell>
          <cell r="EX158">
            <v>-22314.720000000001</v>
          </cell>
          <cell r="EZ158">
            <v>-8442.380000000001</v>
          </cell>
          <cell r="FA158">
            <v>-734.74</v>
          </cell>
          <cell r="FB158">
            <v>-834.71</v>
          </cell>
          <cell r="FC158">
            <v>-827.78</v>
          </cell>
          <cell r="FD158">
            <v>-711.51</v>
          </cell>
          <cell r="FE158">
            <v>-671.71</v>
          </cell>
          <cell r="FF158">
            <v>-641.38999999999987</v>
          </cell>
          <cell r="FG158">
            <v>-627.61999999999989</v>
          </cell>
          <cell r="FH158">
            <v>-622.39999999999986</v>
          </cell>
          <cell r="FI158">
            <v>-626.87999999999988</v>
          </cell>
          <cell r="FJ158">
            <v>-656.56</v>
          </cell>
          <cell r="FK158">
            <v>-711.02</v>
          </cell>
          <cell r="FL158">
            <v>-776.06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B158">
            <v>-416332.41000000003</v>
          </cell>
          <cell r="GC158">
            <v>-36222.25</v>
          </cell>
          <cell r="GD158">
            <v>-41116.03</v>
          </cell>
          <cell r="GE158">
            <v>-40776.86</v>
          </cell>
          <cell r="GF158">
            <v>-35085.08</v>
          </cell>
          <cell r="GG158">
            <v>-33136.339999999997</v>
          </cell>
          <cell r="GH158">
            <v>-31652.04</v>
          </cell>
          <cell r="GI158">
            <v>-30977.949999999997</v>
          </cell>
          <cell r="GJ158">
            <v>-30722.809999999998</v>
          </cell>
          <cell r="GK158">
            <v>-30942.199999999997</v>
          </cell>
          <cell r="GL158">
            <v>-32394.93</v>
          </cell>
          <cell r="GM158">
            <v>-35060.939999999995</v>
          </cell>
          <cell r="GN158">
            <v>-38244.979999999996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</row>
        <row r="160">
          <cell r="A160" t="str">
            <v>ShortTerm Interest - Div. Other</v>
          </cell>
          <cell r="B160">
            <v>428738</v>
          </cell>
          <cell r="C160">
            <v>36363</v>
          </cell>
          <cell r="D160">
            <v>39974</v>
          </cell>
          <cell r="E160">
            <v>39724</v>
          </cell>
          <cell r="F160">
            <v>35524</v>
          </cell>
          <cell r="G160">
            <v>34549</v>
          </cell>
          <cell r="H160">
            <v>34005</v>
          </cell>
          <cell r="I160">
            <v>32956</v>
          </cell>
          <cell r="J160">
            <v>33320</v>
          </cell>
          <cell r="K160">
            <v>32930</v>
          </cell>
          <cell r="L160">
            <v>34554</v>
          </cell>
          <cell r="M160">
            <v>36521</v>
          </cell>
          <cell r="N160">
            <v>38318</v>
          </cell>
          <cell r="P160">
            <v>58037</v>
          </cell>
          <cell r="Q160">
            <v>5695</v>
          </cell>
          <cell r="R160">
            <v>6257</v>
          </cell>
          <cell r="S160">
            <v>6218</v>
          </cell>
          <cell r="T160">
            <v>5564</v>
          </cell>
          <cell r="U160">
            <v>4316</v>
          </cell>
          <cell r="V160">
            <v>4145</v>
          </cell>
          <cell r="W160">
            <v>4068</v>
          </cell>
          <cell r="X160">
            <v>4039</v>
          </cell>
          <cell r="Y160">
            <v>4064</v>
          </cell>
          <cell r="Z160">
            <v>4231</v>
          </cell>
          <cell r="AA160">
            <v>4537</v>
          </cell>
          <cell r="AB160">
            <v>4903</v>
          </cell>
          <cell r="AD160">
            <v>448581</v>
          </cell>
          <cell r="AE160">
            <v>48348</v>
          </cell>
          <cell r="AF160">
            <v>52135</v>
          </cell>
          <cell r="AG160">
            <v>51872</v>
          </cell>
          <cell r="AH160">
            <v>47468</v>
          </cell>
          <cell r="AI160">
            <v>31008</v>
          </cell>
          <cell r="AJ160">
            <v>30412</v>
          </cell>
          <cell r="AK160">
            <v>29338</v>
          </cell>
          <cell r="AL160">
            <v>29693</v>
          </cell>
          <cell r="AM160">
            <v>29310</v>
          </cell>
          <cell r="AN160">
            <v>30987</v>
          </cell>
          <cell r="AO160">
            <v>33050</v>
          </cell>
          <cell r="AP160">
            <v>34960</v>
          </cell>
          <cell r="AR160">
            <v>135508</v>
          </cell>
          <cell r="AS160">
            <v>11273</v>
          </cell>
          <cell r="AT160">
            <v>12698</v>
          </cell>
          <cell r="AU160">
            <v>12599</v>
          </cell>
          <cell r="AV160">
            <v>10941</v>
          </cell>
          <cell r="AW160">
            <v>10753</v>
          </cell>
          <cell r="AX160">
            <v>10957</v>
          </cell>
          <cell r="AY160">
            <v>10124</v>
          </cell>
          <cell r="AZ160">
            <v>10686</v>
          </cell>
          <cell r="BA160">
            <v>10114</v>
          </cell>
          <cell r="BB160">
            <v>11173</v>
          </cell>
          <cell r="BC160">
            <v>11949</v>
          </cell>
          <cell r="BD160">
            <v>12241</v>
          </cell>
          <cell r="BF160">
            <v>102236</v>
          </cell>
          <cell r="BG160">
            <v>9421</v>
          </cell>
          <cell r="BH160">
            <v>10122</v>
          </cell>
          <cell r="BI160">
            <v>10074</v>
          </cell>
          <cell r="BJ160">
            <v>9258</v>
          </cell>
          <cell r="BK160">
            <v>7938</v>
          </cell>
          <cell r="BL160">
            <v>7760</v>
          </cell>
          <cell r="BM160">
            <v>7629</v>
          </cell>
          <cell r="BN160">
            <v>7626</v>
          </cell>
          <cell r="BO160">
            <v>7624</v>
          </cell>
          <cell r="BP160">
            <v>7866</v>
          </cell>
          <cell r="BQ160">
            <v>8248</v>
          </cell>
          <cell r="BR160">
            <v>8670</v>
          </cell>
          <cell r="BT160">
            <v>18973</v>
          </cell>
          <cell r="BU160">
            <v>1537</v>
          </cell>
          <cell r="BV160">
            <v>1611</v>
          </cell>
          <cell r="BW160">
            <v>1606</v>
          </cell>
          <cell r="BX160">
            <v>1520</v>
          </cell>
          <cell r="BY160">
            <v>1567</v>
          </cell>
          <cell r="BZ160">
            <v>1593</v>
          </cell>
          <cell r="CA160">
            <v>1534</v>
          </cell>
          <cell r="CB160">
            <v>1578</v>
          </cell>
          <cell r="CC160">
            <v>1534</v>
          </cell>
          <cell r="CD160">
            <v>1604</v>
          </cell>
          <cell r="CE160">
            <v>1644</v>
          </cell>
          <cell r="CF160">
            <v>1645</v>
          </cell>
          <cell r="CH160">
            <v>206058</v>
          </cell>
          <cell r="CI160">
            <v>20884</v>
          </cell>
          <cell r="CJ160">
            <v>22099</v>
          </cell>
          <cell r="CK160">
            <v>22015</v>
          </cell>
          <cell r="CL160">
            <v>20601</v>
          </cell>
          <cell r="CM160">
            <v>14956</v>
          </cell>
          <cell r="CN160">
            <v>14912</v>
          </cell>
          <cell r="CO160">
            <v>14420</v>
          </cell>
          <cell r="CP160">
            <v>14681</v>
          </cell>
          <cell r="CQ160">
            <v>14411</v>
          </cell>
          <cell r="CR160">
            <v>15096</v>
          </cell>
          <cell r="CS160">
            <v>15758</v>
          </cell>
          <cell r="CT160">
            <v>16225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1398131</v>
          </cell>
          <cell r="DK160">
            <v>133521</v>
          </cell>
          <cell r="DL160">
            <v>144896</v>
          </cell>
          <cell r="DM160">
            <v>144108</v>
          </cell>
          <cell r="DN160">
            <v>130876</v>
          </cell>
          <cell r="DO160">
            <v>105087</v>
          </cell>
          <cell r="DP160">
            <v>103784</v>
          </cell>
          <cell r="DQ160">
            <v>100069</v>
          </cell>
          <cell r="DR160">
            <v>101623</v>
          </cell>
          <cell r="DS160">
            <v>99987</v>
          </cell>
          <cell r="DT160">
            <v>105511</v>
          </cell>
          <cell r="DU160">
            <v>111707</v>
          </cell>
          <cell r="DV160">
            <v>116962</v>
          </cell>
          <cell r="DX160">
            <v>250460.34</v>
          </cell>
          <cell r="DY160">
            <v>25610.05</v>
          </cell>
          <cell r="DZ160">
            <v>27552.99</v>
          </cell>
          <cell r="EA160">
            <v>27418.33</v>
          </cell>
          <cell r="EB160">
            <v>25158.57</v>
          </cell>
          <cell r="EC160">
            <v>17919.61</v>
          </cell>
          <cell r="ED160">
            <v>17865.580000000002</v>
          </cell>
          <cell r="EE160">
            <v>17062.68</v>
          </cell>
          <cell r="EF160">
            <v>17496.66</v>
          </cell>
          <cell r="EG160">
            <v>17048.490000000002</v>
          </cell>
          <cell r="EH160">
            <v>18160.53</v>
          </cell>
          <cell r="EI160">
            <v>19218.990000000002</v>
          </cell>
          <cell r="EJ160">
            <v>19947.86</v>
          </cell>
          <cell r="EL160">
            <v>218356.05</v>
          </cell>
          <cell r="EM160">
            <v>21924.98</v>
          </cell>
          <cell r="EN160">
            <v>24775.85</v>
          </cell>
          <cell r="EO160">
            <v>24578.27</v>
          </cell>
          <cell r="EP160">
            <v>21262.52</v>
          </cell>
          <cell r="EQ160">
            <v>15774.05</v>
          </cell>
          <cell r="ER160">
            <v>15100.11</v>
          </cell>
          <cell r="ES160">
            <v>14516.68</v>
          </cell>
          <cell r="ET160">
            <v>14558.79</v>
          </cell>
          <cell r="EU160">
            <v>14495.86</v>
          </cell>
          <cell r="EV160">
            <v>15532.88</v>
          </cell>
          <cell r="EW160">
            <v>17085.97</v>
          </cell>
          <cell r="EX160">
            <v>18750.09</v>
          </cell>
          <cell r="EZ160">
            <v>18751.060000000001</v>
          </cell>
          <cell r="FA160">
            <v>1859.71</v>
          </cell>
          <cell r="FB160">
            <v>1959.68</v>
          </cell>
          <cell r="FC160">
            <v>1952.75</v>
          </cell>
          <cell r="FD160">
            <v>1836.48</v>
          </cell>
          <cell r="FE160">
            <v>1383.19</v>
          </cell>
          <cell r="FF160">
            <v>1382.11</v>
          </cell>
          <cell r="FG160">
            <v>1339.1</v>
          </cell>
          <cell r="FH160">
            <v>1363.12</v>
          </cell>
          <cell r="FI160">
            <v>1338.36</v>
          </cell>
          <cell r="FJ160">
            <v>1397.28</v>
          </cell>
          <cell r="FK160">
            <v>1451.74</v>
          </cell>
          <cell r="FL160">
            <v>1487.54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B160">
            <v>487567.45</v>
          </cell>
          <cell r="GC160">
            <v>49394.74</v>
          </cell>
          <cell r="GD160">
            <v>54288.52</v>
          </cell>
          <cell r="GE160">
            <v>53949.35</v>
          </cell>
          <cell r="GF160">
            <v>48257.57</v>
          </cell>
          <cell r="GG160">
            <v>35076.85</v>
          </cell>
          <cell r="GH160">
            <v>34347.800000000003</v>
          </cell>
          <cell r="GI160">
            <v>32918.46</v>
          </cell>
          <cell r="GJ160">
            <v>33418.57</v>
          </cell>
          <cell r="GK160">
            <v>32882.71</v>
          </cell>
          <cell r="GL160">
            <v>35090.69</v>
          </cell>
          <cell r="GM160">
            <v>37756.699999999997</v>
          </cell>
          <cell r="GN160">
            <v>40185.49</v>
          </cell>
        </row>
        <row r="161">
          <cell r="A161" t="str">
            <v>Total Interest Expense</v>
          </cell>
          <cell r="B161">
            <v>6413892.5600000005</v>
          </cell>
          <cell r="C161">
            <v>535125.88</v>
          </cell>
          <cell r="D161">
            <v>538736.88</v>
          </cell>
          <cell r="E161">
            <v>538486.88</v>
          </cell>
          <cell r="F161">
            <v>534286.88</v>
          </cell>
          <cell r="G161">
            <v>533311.88</v>
          </cell>
          <cell r="H161">
            <v>532767.88</v>
          </cell>
          <cell r="I161">
            <v>531718.88</v>
          </cell>
          <cell r="J161">
            <v>532082.88</v>
          </cell>
          <cell r="K161">
            <v>531692.88</v>
          </cell>
          <cell r="L161">
            <v>533316.88</v>
          </cell>
          <cell r="M161">
            <v>535283.88</v>
          </cell>
          <cell r="N161">
            <v>537080.88</v>
          </cell>
          <cell r="P161">
            <v>990126.44</v>
          </cell>
          <cell r="Q161">
            <v>83369.119999999995</v>
          </cell>
          <cell r="R161">
            <v>83931.12</v>
          </cell>
          <cell r="S161">
            <v>83892.12</v>
          </cell>
          <cell r="T161">
            <v>83238.12</v>
          </cell>
          <cell r="U161">
            <v>81990.12</v>
          </cell>
          <cell r="V161">
            <v>81819.12</v>
          </cell>
          <cell r="W161">
            <v>81742.12</v>
          </cell>
          <cell r="X161">
            <v>81713.119999999995</v>
          </cell>
          <cell r="Y161">
            <v>81738.12</v>
          </cell>
          <cell r="Z161">
            <v>81905.119999999995</v>
          </cell>
          <cell r="AA161">
            <v>82211.12</v>
          </cell>
          <cell r="AB161">
            <v>82577.119999999995</v>
          </cell>
          <cell r="AD161">
            <v>6724257.3600000003</v>
          </cell>
          <cell r="AE161">
            <v>571321.03</v>
          </cell>
          <cell r="AF161">
            <v>575108.03</v>
          </cell>
          <cell r="AG161">
            <v>574845.03</v>
          </cell>
          <cell r="AH161">
            <v>570441.03</v>
          </cell>
          <cell r="AI161">
            <v>553981.03</v>
          </cell>
          <cell r="AJ161">
            <v>553385.03</v>
          </cell>
          <cell r="AK161">
            <v>552311.03</v>
          </cell>
          <cell r="AL161">
            <v>552666.03</v>
          </cell>
          <cell r="AM161">
            <v>552283.03</v>
          </cell>
          <cell r="AN161">
            <v>553960.03</v>
          </cell>
          <cell r="AO161">
            <v>556023.03</v>
          </cell>
          <cell r="AP161">
            <v>557933.03</v>
          </cell>
          <cell r="AR161">
            <v>2497491.7599999998</v>
          </cell>
          <cell r="AS161">
            <v>208104.98</v>
          </cell>
          <cell r="AT161">
            <v>209529.98</v>
          </cell>
          <cell r="AU161">
            <v>209430.98</v>
          </cell>
          <cell r="AV161">
            <v>207772.98</v>
          </cell>
          <cell r="AW161">
            <v>207584.98</v>
          </cell>
          <cell r="AX161">
            <v>207788.98</v>
          </cell>
          <cell r="AY161">
            <v>206955.98</v>
          </cell>
          <cell r="AZ161">
            <v>207517.98</v>
          </cell>
          <cell r="BA161">
            <v>206945.98</v>
          </cell>
          <cell r="BB161">
            <v>208004.98</v>
          </cell>
          <cell r="BC161">
            <v>208780.98</v>
          </cell>
          <cell r="BD161">
            <v>209072.98</v>
          </cell>
          <cell r="BF161">
            <v>1264170.8</v>
          </cell>
          <cell r="BG161">
            <v>106248.9</v>
          </cell>
          <cell r="BH161">
            <v>106949.9</v>
          </cell>
          <cell r="BI161">
            <v>106901.9</v>
          </cell>
          <cell r="BJ161">
            <v>106085.9</v>
          </cell>
          <cell r="BK161">
            <v>104765.9</v>
          </cell>
          <cell r="BL161">
            <v>104587.9</v>
          </cell>
          <cell r="BM161">
            <v>104456.9</v>
          </cell>
          <cell r="BN161">
            <v>104453.9</v>
          </cell>
          <cell r="BO161">
            <v>104451.9</v>
          </cell>
          <cell r="BP161">
            <v>104693.9</v>
          </cell>
          <cell r="BQ161">
            <v>105075.9</v>
          </cell>
          <cell r="BR161">
            <v>105497.9</v>
          </cell>
          <cell r="BT161">
            <v>142247.20000000001</v>
          </cell>
          <cell r="BU161">
            <v>11809.85</v>
          </cell>
          <cell r="BV161">
            <v>11883.85</v>
          </cell>
          <cell r="BW161">
            <v>11878.85</v>
          </cell>
          <cell r="BX161">
            <v>11792.85</v>
          </cell>
          <cell r="BY161">
            <v>11839.85</v>
          </cell>
          <cell r="BZ161">
            <v>11865.85</v>
          </cell>
          <cell r="CA161">
            <v>11806.85</v>
          </cell>
          <cell r="CB161">
            <v>11850.85</v>
          </cell>
          <cell r="CC161">
            <v>11806.85</v>
          </cell>
          <cell r="CD161">
            <v>11876.85</v>
          </cell>
          <cell r="CE161">
            <v>11916.85</v>
          </cell>
          <cell r="CF161">
            <v>11917.85</v>
          </cell>
          <cell r="CH161">
            <v>2220399.96</v>
          </cell>
          <cell r="CI161">
            <v>188745.83</v>
          </cell>
          <cell r="CJ161">
            <v>189960.83</v>
          </cell>
          <cell r="CK161">
            <v>189876.83</v>
          </cell>
          <cell r="CL161">
            <v>188462.83</v>
          </cell>
          <cell r="CM161">
            <v>182817.83</v>
          </cell>
          <cell r="CN161">
            <v>182773.83</v>
          </cell>
          <cell r="CO161">
            <v>182281.83</v>
          </cell>
          <cell r="CP161">
            <v>182542.83</v>
          </cell>
          <cell r="CQ161">
            <v>182272.83</v>
          </cell>
          <cell r="CR161">
            <v>182957.83</v>
          </cell>
          <cell r="CS161">
            <v>183619.83</v>
          </cell>
          <cell r="CT161">
            <v>184086.83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20252586.079999998</v>
          </cell>
          <cell r="DK161">
            <v>1704725.59</v>
          </cell>
          <cell r="DL161">
            <v>1716100.59</v>
          </cell>
          <cell r="DM161">
            <v>1715312.59</v>
          </cell>
          <cell r="DN161">
            <v>1702080.59</v>
          </cell>
          <cell r="DO161">
            <v>1676291.59</v>
          </cell>
          <cell r="DP161">
            <v>1674988.59</v>
          </cell>
          <cell r="DQ161">
            <v>1671273.59</v>
          </cell>
          <cell r="DR161">
            <v>1672827.59</v>
          </cell>
          <cell r="DS161">
            <v>1671191.59</v>
          </cell>
          <cell r="DT161">
            <v>1676715.59</v>
          </cell>
          <cell r="DU161">
            <v>1682911.59</v>
          </cell>
          <cell r="DV161">
            <v>1688166.59</v>
          </cell>
          <cell r="DX161">
            <v>3470660.22</v>
          </cell>
          <cell r="DY161">
            <v>293960.03999999998</v>
          </cell>
          <cell r="DZ161">
            <v>295902.98</v>
          </cell>
          <cell r="EA161">
            <v>295768.32000000001</v>
          </cell>
          <cell r="EB161">
            <v>293508.56</v>
          </cell>
          <cell r="EC161">
            <v>286269.59999999998</v>
          </cell>
          <cell r="ED161">
            <v>286215.57</v>
          </cell>
          <cell r="EE161">
            <v>285412.67</v>
          </cell>
          <cell r="EF161">
            <v>285846.65000000002</v>
          </cell>
          <cell r="EG161">
            <v>285398.48</v>
          </cell>
          <cell r="EH161">
            <v>286510.52</v>
          </cell>
          <cell r="EI161">
            <v>287568.98</v>
          </cell>
          <cell r="EJ161">
            <v>288297.84999999998</v>
          </cell>
          <cell r="EL161">
            <v>4943348.7300000004</v>
          </cell>
          <cell r="EM161">
            <v>415674.37</v>
          </cell>
          <cell r="EN161">
            <v>418525.24</v>
          </cell>
          <cell r="EO161">
            <v>418327.66</v>
          </cell>
          <cell r="EP161">
            <v>415011.91</v>
          </cell>
          <cell r="EQ161">
            <v>409523.44</v>
          </cell>
          <cell r="ER161">
            <v>408849.5</v>
          </cell>
          <cell r="ES161">
            <v>408266.07</v>
          </cell>
          <cell r="ET161">
            <v>408308.18</v>
          </cell>
          <cell r="EU161">
            <v>408245.25</v>
          </cell>
          <cell r="EV161">
            <v>409282.27</v>
          </cell>
          <cell r="EW161">
            <v>410835.36</v>
          </cell>
          <cell r="EX161">
            <v>412499.48</v>
          </cell>
          <cell r="EZ161">
            <v>184436.98</v>
          </cell>
          <cell r="FA161">
            <v>15666.87</v>
          </cell>
          <cell r="FB161">
            <v>15766.84</v>
          </cell>
          <cell r="FC161">
            <v>15759.91</v>
          </cell>
          <cell r="FD161">
            <v>15643.64</v>
          </cell>
          <cell r="FE161">
            <v>15190.35</v>
          </cell>
          <cell r="FF161">
            <v>15189.27</v>
          </cell>
          <cell r="FG161">
            <v>15146.26</v>
          </cell>
          <cell r="FH161">
            <v>15170.28</v>
          </cell>
          <cell r="FI161">
            <v>15145.52</v>
          </cell>
          <cell r="FJ161">
            <v>15204.44</v>
          </cell>
          <cell r="FK161">
            <v>15258.9</v>
          </cell>
          <cell r="FL161">
            <v>15294.7</v>
          </cell>
          <cell r="FN161" t="str">
            <v>0</v>
          </cell>
          <cell r="FO161" t="str">
            <v>0</v>
          </cell>
          <cell r="FP161" t="str">
            <v>0</v>
          </cell>
          <cell r="FQ161" t="str">
            <v>0</v>
          </cell>
          <cell r="FR161" t="str">
            <v>0</v>
          </cell>
          <cell r="FS161" t="str">
            <v>0</v>
          </cell>
          <cell r="FT161" t="str">
            <v>0</v>
          </cell>
          <cell r="FU161" t="str">
            <v>0</v>
          </cell>
          <cell r="FV161" t="str">
            <v>0</v>
          </cell>
          <cell r="FW161" t="str">
            <v>0</v>
          </cell>
          <cell r="FX161" t="str">
            <v>0</v>
          </cell>
          <cell r="FY161" t="str">
            <v>0</v>
          </cell>
          <cell r="FZ161" t="str">
            <v>0</v>
          </cell>
          <cell r="GB161">
            <v>8598445.9299999997</v>
          </cell>
          <cell r="GC161">
            <v>725301.28</v>
          </cell>
          <cell r="GD161">
            <v>730195.06</v>
          </cell>
          <cell r="GE161">
            <v>729855.89</v>
          </cell>
          <cell r="GF161">
            <v>724164.11</v>
          </cell>
          <cell r="GG161">
            <v>710983.39</v>
          </cell>
          <cell r="GH161">
            <v>710254.34</v>
          </cell>
          <cell r="GI161">
            <v>708825</v>
          </cell>
          <cell r="GJ161">
            <v>709325.11</v>
          </cell>
          <cell r="GK161">
            <v>708789.25</v>
          </cell>
          <cell r="GL161">
            <v>710997.23</v>
          </cell>
          <cell r="GM161">
            <v>713663.24</v>
          </cell>
          <cell r="GN161">
            <v>716092.03</v>
          </cell>
        </row>
        <row r="162">
          <cell r="A162" t="str">
            <v>Donations</v>
          </cell>
          <cell r="B162">
            <v>208277.39</v>
          </cell>
          <cell r="C162">
            <v>27993.81</v>
          </cell>
          <cell r="D162">
            <v>10254.209999999999</v>
          </cell>
          <cell r="E162">
            <v>10403.15</v>
          </cell>
          <cell r="F162">
            <v>34774.03</v>
          </cell>
          <cell r="G162">
            <v>10363.11</v>
          </cell>
          <cell r="H162">
            <v>30517.08</v>
          </cell>
          <cell r="I162">
            <v>3540.61</v>
          </cell>
          <cell r="J162">
            <v>3556</v>
          </cell>
          <cell r="K162">
            <v>46027.59</v>
          </cell>
          <cell r="L162">
            <v>3512.14</v>
          </cell>
          <cell r="M162">
            <v>3540.61</v>
          </cell>
          <cell r="N162">
            <v>23795.05</v>
          </cell>
          <cell r="P162">
            <v>15357.89</v>
          </cell>
          <cell r="Q162">
            <v>2075.08</v>
          </cell>
          <cell r="R162">
            <v>1242.6300000000001</v>
          </cell>
          <cell r="S162">
            <v>1254.1500000000001</v>
          </cell>
          <cell r="T162">
            <v>1507.97</v>
          </cell>
          <cell r="U162">
            <v>1311.34</v>
          </cell>
          <cell r="V162">
            <v>906.37</v>
          </cell>
          <cell r="W162">
            <v>1048.3399999999999</v>
          </cell>
          <cell r="X162">
            <v>1470.54</v>
          </cell>
          <cell r="Y162">
            <v>1435.54</v>
          </cell>
          <cell r="Z162">
            <v>1009.3</v>
          </cell>
          <cell r="AA162">
            <v>1048.33</v>
          </cell>
          <cell r="AB162">
            <v>1048.3</v>
          </cell>
          <cell r="AD162">
            <v>112492.61</v>
          </cell>
          <cell r="AE162">
            <v>14934.31</v>
          </cell>
          <cell r="AF162">
            <v>9253.25</v>
          </cell>
          <cell r="AG162">
            <v>7465.72</v>
          </cell>
          <cell r="AH162">
            <v>13180.04</v>
          </cell>
          <cell r="AI162">
            <v>9255.8700000000008</v>
          </cell>
          <cell r="AJ162">
            <v>4495.1099999999997</v>
          </cell>
          <cell r="AK162">
            <v>5152.8999999999996</v>
          </cell>
          <cell r="AL162">
            <v>4979.6000000000004</v>
          </cell>
          <cell r="AM162">
            <v>14658.98</v>
          </cell>
          <cell r="AN162">
            <v>3318.61</v>
          </cell>
          <cell r="AO162">
            <v>20751.669999999998</v>
          </cell>
          <cell r="AP162">
            <v>5046.55</v>
          </cell>
          <cell r="AR162">
            <v>66050.52</v>
          </cell>
          <cell r="AS162">
            <v>10484.14</v>
          </cell>
          <cell r="AT162">
            <v>3502.88</v>
          </cell>
          <cell r="AU162">
            <v>3344.95</v>
          </cell>
          <cell r="AV162">
            <v>13421.15</v>
          </cell>
          <cell r="AW162">
            <v>3414.71</v>
          </cell>
          <cell r="AX162">
            <v>650.01</v>
          </cell>
          <cell r="AY162">
            <v>11577.29</v>
          </cell>
          <cell r="AZ162">
            <v>650.01</v>
          </cell>
          <cell r="BA162">
            <v>7152.11</v>
          </cell>
          <cell r="BB162">
            <v>10553.32</v>
          </cell>
          <cell r="BC162">
            <v>650.01</v>
          </cell>
          <cell r="BD162">
            <v>649.94000000000005</v>
          </cell>
          <cell r="BF162">
            <v>15126.89</v>
          </cell>
          <cell r="BG162">
            <v>416.34</v>
          </cell>
          <cell r="BH162">
            <v>1367.3</v>
          </cell>
          <cell r="BI162">
            <v>801.33</v>
          </cell>
          <cell r="BJ162">
            <v>3348.94</v>
          </cell>
          <cell r="BK162">
            <v>818.15</v>
          </cell>
          <cell r="BL162">
            <v>1416.34</v>
          </cell>
          <cell r="BM162">
            <v>994.54</v>
          </cell>
          <cell r="BN162">
            <v>416.34</v>
          </cell>
          <cell r="BO162">
            <v>2092.48</v>
          </cell>
          <cell r="BP162">
            <v>416.34</v>
          </cell>
          <cell r="BQ162">
            <v>416.34</v>
          </cell>
          <cell r="BR162">
            <v>2622.45</v>
          </cell>
          <cell r="BT162">
            <v>3774.09</v>
          </cell>
          <cell r="BU162">
            <v>45.83</v>
          </cell>
          <cell r="BV162">
            <v>521.30999999999995</v>
          </cell>
          <cell r="BW162">
            <v>238.33</v>
          </cell>
          <cell r="BX162">
            <v>45.83</v>
          </cell>
          <cell r="BY162">
            <v>228.47</v>
          </cell>
          <cell r="BZ162">
            <v>45.83</v>
          </cell>
          <cell r="CA162">
            <v>721.09</v>
          </cell>
          <cell r="CB162">
            <v>460.36</v>
          </cell>
          <cell r="CC162">
            <v>597.92999999999995</v>
          </cell>
          <cell r="CD162">
            <v>45.83</v>
          </cell>
          <cell r="CE162">
            <v>141.85</v>
          </cell>
          <cell r="CF162">
            <v>681.43</v>
          </cell>
          <cell r="CH162">
            <v>22315.31</v>
          </cell>
          <cell r="CI162">
            <v>1079.21</v>
          </cell>
          <cell r="CJ162">
            <v>3440.37</v>
          </cell>
          <cell r="CK162">
            <v>1549.98</v>
          </cell>
          <cell r="CL162">
            <v>1195.6500000000001</v>
          </cell>
          <cell r="CM162">
            <v>2278.25</v>
          </cell>
          <cell r="CN162">
            <v>587.5</v>
          </cell>
          <cell r="CO162">
            <v>1938.02</v>
          </cell>
          <cell r="CP162">
            <v>1755.81</v>
          </cell>
          <cell r="CQ162">
            <v>3310.45</v>
          </cell>
          <cell r="CR162">
            <v>1305.1300000000001</v>
          </cell>
          <cell r="CS162">
            <v>780.58</v>
          </cell>
          <cell r="CT162">
            <v>3094.36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>
            <v>443394.7</v>
          </cell>
          <cell r="DK162">
            <v>57028.72</v>
          </cell>
          <cell r="DL162">
            <v>29581.95</v>
          </cell>
          <cell r="DM162">
            <v>25057.61</v>
          </cell>
          <cell r="DN162">
            <v>67473.61</v>
          </cell>
          <cell r="DO162">
            <v>27669.9</v>
          </cell>
          <cell r="DP162">
            <v>38618.239999999998</v>
          </cell>
          <cell r="DQ162">
            <v>24972.79</v>
          </cell>
          <cell r="DR162">
            <v>13288.66</v>
          </cell>
          <cell r="DS162">
            <v>75275.08</v>
          </cell>
          <cell r="DT162">
            <v>20160.669999999998</v>
          </cell>
          <cell r="DU162">
            <v>27329.39</v>
          </cell>
          <cell r="DV162">
            <v>36938.080000000002</v>
          </cell>
          <cell r="DX162">
            <v>167080.59</v>
          </cell>
          <cell r="DY162">
            <v>13923.39</v>
          </cell>
          <cell r="DZ162">
            <v>13923.39</v>
          </cell>
          <cell r="EA162">
            <v>13923.39</v>
          </cell>
          <cell r="EB162">
            <v>13923.39</v>
          </cell>
          <cell r="EC162">
            <v>13923.39</v>
          </cell>
          <cell r="ED162">
            <v>13923.39</v>
          </cell>
          <cell r="EE162">
            <v>13923.39</v>
          </cell>
          <cell r="EF162">
            <v>13923.39</v>
          </cell>
          <cell r="EG162">
            <v>13923.39</v>
          </cell>
          <cell r="EH162">
            <v>13923.39</v>
          </cell>
          <cell r="EI162">
            <v>13923.39</v>
          </cell>
          <cell r="EJ162">
            <v>13923.3</v>
          </cell>
          <cell r="EL162">
            <v>75765.98</v>
          </cell>
          <cell r="EM162">
            <v>24682.01</v>
          </cell>
          <cell r="EN162">
            <v>4644.01</v>
          </cell>
          <cell r="EO162">
            <v>4644.01</v>
          </cell>
          <cell r="EP162">
            <v>4644.01</v>
          </cell>
          <cell r="EQ162">
            <v>4644.01</v>
          </cell>
          <cell r="ER162">
            <v>4644.01</v>
          </cell>
          <cell r="ES162">
            <v>4644.01</v>
          </cell>
          <cell r="ET162">
            <v>4644.01</v>
          </cell>
          <cell r="EU162">
            <v>4644.01</v>
          </cell>
          <cell r="EV162">
            <v>4644.01</v>
          </cell>
          <cell r="EW162">
            <v>4644.01</v>
          </cell>
          <cell r="EX162">
            <v>4643.87</v>
          </cell>
          <cell r="EZ162">
            <v>2283.96</v>
          </cell>
          <cell r="FA162">
            <v>1779.83</v>
          </cell>
          <cell r="FB162">
            <v>45.83</v>
          </cell>
          <cell r="FC162">
            <v>45.83</v>
          </cell>
          <cell r="FD162">
            <v>45.83</v>
          </cell>
          <cell r="FE162">
            <v>45.83</v>
          </cell>
          <cell r="FF162">
            <v>45.83</v>
          </cell>
          <cell r="FG162">
            <v>45.83</v>
          </cell>
          <cell r="FH162">
            <v>45.83</v>
          </cell>
          <cell r="FI162">
            <v>45.83</v>
          </cell>
          <cell r="FJ162">
            <v>45.83</v>
          </cell>
          <cell r="FK162">
            <v>45.83</v>
          </cell>
          <cell r="FL162">
            <v>45.83</v>
          </cell>
          <cell r="FN162" t="str">
            <v>0</v>
          </cell>
          <cell r="FO162" t="str">
            <v>0</v>
          </cell>
          <cell r="FP162" t="str">
            <v>0</v>
          </cell>
          <cell r="FQ162" t="str">
            <v>0</v>
          </cell>
          <cell r="FR162" t="str">
            <v>0</v>
          </cell>
          <cell r="FS162" t="str">
            <v>0</v>
          </cell>
          <cell r="FT162" t="str">
            <v>0</v>
          </cell>
          <cell r="FU162" t="str">
            <v>0</v>
          </cell>
          <cell r="FV162" t="str">
            <v>0</v>
          </cell>
          <cell r="FW162" t="str">
            <v>0</v>
          </cell>
          <cell r="FX162" t="str">
            <v>0</v>
          </cell>
          <cell r="FY162" t="str">
            <v>0</v>
          </cell>
          <cell r="FZ162" t="str">
            <v>0</v>
          </cell>
          <cell r="GB162">
            <v>245130.53</v>
          </cell>
          <cell r="GC162">
            <v>40385.230000000003</v>
          </cell>
          <cell r="GD162">
            <v>18613.23</v>
          </cell>
          <cell r="GE162">
            <v>18613.23</v>
          </cell>
          <cell r="GF162">
            <v>18613.23</v>
          </cell>
          <cell r="GG162">
            <v>18613.23</v>
          </cell>
          <cell r="GH162">
            <v>18613.23</v>
          </cell>
          <cell r="GI162">
            <v>18613.23</v>
          </cell>
          <cell r="GJ162">
            <v>18613.23</v>
          </cell>
          <cell r="GK162">
            <v>18613.23</v>
          </cell>
          <cell r="GL162">
            <v>18613.23</v>
          </cell>
          <cell r="GM162">
            <v>18613.23</v>
          </cell>
          <cell r="GN162">
            <v>18613</v>
          </cell>
        </row>
        <row r="163">
          <cell r="A163" t="str">
            <v>Other Non-Operating Expense</v>
          </cell>
          <cell r="B163">
            <v>243373.12</v>
          </cell>
          <cell r="C163">
            <v>76042.009999999995</v>
          </cell>
          <cell r="D163">
            <v>34053.01</v>
          </cell>
          <cell r="E163">
            <v>21053.01</v>
          </cell>
          <cell r="F163">
            <v>10953.01</v>
          </cell>
          <cell r="G163">
            <v>10553.01</v>
          </cell>
          <cell r="H163">
            <v>11053.01</v>
          </cell>
          <cell r="I163">
            <v>11653.01</v>
          </cell>
          <cell r="J163">
            <v>17153.009999999998</v>
          </cell>
          <cell r="K163">
            <v>12453.01</v>
          </cell>
          <cell r="L163">
            <v>11553.01</v>
          </cell>
          <cell r="M163">
            <v>11553.01</v>
          </cell>
          <cell r="N163">
            <v>15301.01</v>
          </cell>
          <cell r="P163">
            <v>7450.2</v>
          </cell>
          <cell r="Q163">
            <v>620.85</v>
          </cell>
          <cell r="R163">
            <v>620.85</v>
          </cell>
          <cell r="S163">
            <v>620.85</v>
          </cell>
          <cell r="T163">
            <v>620.85</v>
          </cell>
          <cell r="U163">
            <v>620.85</v>
          </cell>
          <cell r="V163">
            <v>620.85</v>
          </cell>
          <cell r="W163">
            <v>620.85</v>
          </cell>
          <cell r="X163">
            <v>620.85</v>
          </cell>
          <cell r="Y163">
            <v>620.85</v>
          </cell>
          <cell r="Z163">
            <v>620.85</v>
          </cell>
          <cell r="AA163">
            <v>620.85</v>
          </cell>
          <cell r="AB163">
            <v>620.85</v>
          </cell>
          <cell r="AD163">
            <v>191713.16</v>
          </cell>
          <cell r="AE163">
            <v>20661.93</v>
          </cell>
          <cell r="AF163">
            <v>28041.93</v>
          </cell>
          <cell r="AG163">
            <v>20241.93</v>
          </cell>
          <cell r="AH163">
            <v>8161.93</v>
          </cell>
          <cell r="AI163">
            <v>7241.93</v>
          </cell>
          <cell r="AJ163">
            <v>7741.93</v>
          </cell>
          <cell r="AK163">
            <v>21976.93</v>
          </cell>
          <cell r="AL163">
            <v>40761.93</v>
          </cell>
          <cell r="AM163">
            <v>8241.93</v>
          </cell>
          <cell r="AN163">
            <v>9361.93</v>
          </cell>
          <cell r="AO163">
            <v>10041.93</v>
          </cell>
          <cell r="AP163">
            <v>9236.93</v>
          </cell>
          <cell r="AR163">
            <v>100171.76</v>
          </cell>
          <cell r="AS163">
            <v>8247.98</v>
          </cell>
          <cell r="AT163">
            <v>7847.98</v>
          </cell>
          <cell r="AU163">
            <v>9347.98</v>
          </cell>
          <cell r="AV163">
            <v>7847.98</v>
          </cell>
          <cell r="AW163">
            <v>7847.98</v>
          </cell>
          <cell r="AX163">
            <v>7847.98</v>
          </cell>
          <cell r="AY163">
            <v>7847.98</v>
          </cell>
          <cell r="AZ163">
            <v>8247.98</v>
          </cell>
          <cell r="BA163">
            <v>11322.98</v>
          </cell>
          <cell r="BB163">
            <v>7722.98</v>
          </cell>
          <cell r="BC163">
            <v>8322.98</v>
          </cell>
          <cell r="BD163">
            <v>7718.98</v>
          </cell>
          <cell r="BF163">
            <v>28316.799999999999</v>
          </cell>
          <cell r="BG163">
            <v>1676.4</v>
          </cell>
          <cell r="BH163">
            <v>1676.4</v>
          </cell>
          <cell r="BI163">
            <v>1676.4</v>
          </cell>
          <cell r="BJ163">
            <v>1676.4</v>
          </cell>
          <cell r="BK163">
            <v>1676.4</v>
          </cell>
          <cell r="BL163">
            <v>1676.4</v>
          </cell>
          <cell r="BM163">
            <v>1676.4</v>
          </cell>
          <cell r="BN163">
            <v>1676.4</v>
          </cell>
          <cell r="BO163">
            <v>5676.4</v>
          </cell>
          <cell r="BP163">
            <v>4376.3999999999996</v>
          </cell>
          <cell r="BQ163">
            <v>3176.4</v>
          </cell>
          <cell r="BR163">
            <v>1676.4</v>
          </cell>
          <cell r="BT163">
            <v>1812.12</v>
          </cell>
          <cell r="BU163">
            <v>151.01</v>
          </cell>
          <cell r="BV163">
            <v>151.01</v>
          </cell>
          <cell r="BW163">
            <v>151.01</v>
          </cell>
          <cell r="BX163">
            <v>151.01</v>
          </cell>
          <cell r="BY163">
            <v>151.01</v>
          </cell>
          <cell r="BZ163">
            <v>151.01</v>
          </cell>
          <cell r="CA163">
            <v>151.01</v>
          </cell>
          <cell r="CB163">
            <v>151.01</v>
          </cell>
          <cell r="CC163">
            <v>151.01</v>
          </cell>
          <cell r="CD163">
            <v>151.01</v>
          </cell>
          <cell r="CE163">
            <v>151.01</v>
          </cell>
          <cell r="CF163">
            <v>151.01</v>
          </cell>
          <cell r="CH163">
            <v>29562.92</v>
          </cell>
          <cell r="CI163">
            <v>2301.16</v>
          </cell>
          <cell r="CJ163">
            <v>2301.16</v>
          </cell>
          <cell r="CK163">
            <v>2301.16</v>
          </cell>
          <cell r="CL163">
            <v>2301.16</v>
          </cell>
          <cell r="CM163">
            <v>2301.16</v>
          </cell>
          <cell r="CN163">
            <v>2301.16</v>
          </cell>
          <cell r="CO163">
            <v>2301.16</v>
          </cell>
          <cell r="CP163">
            <v>2951.16</v>
          </cell>
          <cell r="CQ163">
            <v>2301.16</v>
          </cell>
          <cell r="CR163">
            <v>2301.16</v>
          </cell>
          <cell r="CS163">
            <v>2951.16</v>
          </cell>
          <cell r="CT163">
            <v>2950.16</v>
          </cell>
          <cell r="CV163">
            <v>251437</v>
          </cell>
          <cell r="CW163">
            <v>20963</v>
          </cell>
          <cell r="CX163">
            <v>20650</v>
          </cell>
          <cell r="CY163">
            <v>23021</v>
          </cell>
          <cell r="CZ163">
            <v>20130</v>
          </cell>
          <cell r="DA163">
            <v>19295</v>
          </cell>
          <cell r="DB163">
            <v>21801</v>
          </cell>
          <cell r="DC163">
            <v>20966</v>
          </cell>
          <cell r="DD163">
            <v>20130</v>
          </cell>
          <cell r="DE163">
            <v>20966</v>
          </cell>
          <cell r="DF163">
            <v>20966</v>
          </cell>
          <cell r="DG163">
            <v>21583</v>
          </cell>
          <cell r="DH163">
            <v>20966</v>
          </cell>
          <cell r="DJ163">
            <v>853837.08</v>
          </cell>
          <cell r="DK163">
            <v>130664.34</v>
          </cell>
          <cell r="DL163">
            <v>95342.34</v>
          </cell>
          <cell r="DM163">
            <v>78413.34</v>
          </cell>
          <cell r="DN163">
            <v>51842.34</v>
          </cell>
          <cell r="DO163">
            <v>49687.34</v>
          </cell>
          <cell r="DP163">
            <v>53193.34</v>
          </cell>
          <cell r="DQ163">
            <v>67193.34</v>
          </cell>
          <cell r="DR163">
            <v>91692.34</v>
          </cell>
          <cell r="DS163">
            <v>61733.34</v>
          </cell>
          <cell r="DT163">
            <v>57053.34</v>
          </cell>
          <cell r="DU163">
            <v>58400.34</v>
          </cell>
          <cell r="DV163">
            <v>58621.34</v>
          </cell>
          <cell r="DX163">
            <v>74590.929999999993</v>
          </cell>
          <cell r="DY163">
            <v>6215.91</v>
          </cell>
          <cell r="DZ163">
            <v>6215.91</v>
          </cell>
          <cell r="EA163">
            <v>6215.91</v>
          </cell>
          <cell r="EB163">
            <v>6215.91</v>
          </cell>
          <cell r="EC163">
            <v>6215.91</v>
          </cell>
          <cell r="ED163">
            <v>6215.91</v>
          </cell>
          <cell r="EE163">
            <v>6215.91</v>
          </cell>
          <cell r="EF163">
            <v>6215.91</v>
          </cell>
          <cell r="EG163">
            <v>6215.91</v>
          </cell>
          <cell r="EH163">
            <v>6215.91</v>
          </cell>
          <cell r="EI163">
            <v>6215.91</v>
          </cell>
          <cell r="EJ163">
            <v>6215.92</v>
          </cell>
          <cell r="EL163">
            <v>87568.08</v>
          </cell>
          <cell r="EM163">
            <v>7297.34</v>
          </cell>
          <cell r="EN163">
            <v>7297.34</v>
          </cell>
          <cell r="EO163">
            <v>7297.34</v>
          </cell>
          <cell r="EP163">
            <v>7297.34</v>
          </cell>
          <cell r="EQ163">
            <v>7297.34</v>
          </cell>
          <cell r="ER163">
            <v>7297.34</v>
          </cell>
          <cell r="ES163">
            <v>7297.34</v>
          </cell>
          <cell r="ET163">
            <v>7297.34</v>
          </cell>
          <cell r="EU163">
            <v>7297.34</v>
          </cell>
          <cell r="EV163">
            <v>7297.34</v>
          </cell>
          <cell r="EW163">
            <v>7297.34</v>
          </cell>
          <cell r="EX163">
            <v>7297.34</v>
          </cell>
          <cell r="EZ163">
            <v>14176.11</v>
          </cell>
          <cell r="FA163">
            <v>1801.01</v>
          </cell>
          <cell r="FB163">
            <v>1125.01</v>
          </cell>
          <cell r="FC163">
            <v>1125.01</v>
          </cell>
          <cell r="FD163">
            <v>1125.01</v>
          </cell>
          <cell r="FE163">
            <v>1125.01</v>
          </cell>
          <cell r="FF163">
            <v>1125.01</v>
          </cell>
          <cell r="FG163">
            <v>1125.01</v>
          </cell>
          <cell r="FH163">
            <v>1125.01</v>
          </cell>
          <cell r="FI163">
            <v>1125.01</v>
          </cell>
          <cell r="FJ163">
            <v>1125.01</v>
          </cell>
          <cell r="FK163">
            <v>1125.01</v>
          </cell>
          <cell r="FL163">
            <v>1125</v>
          </cell>
          <cell r="FN163" t="str">
            <v>0</v>
          </cell>
          <cell r="FO163" t="str">
            <v>0</v>
          </cell>
          <cell r="FP163" t="str">
            <v>0</v>
          </cell>
          <cell r="FQ163" t="str">
            <v>0</v>
          </cell>
          <cell r="FR163" t="str">
            <v>0</v>
          </cell>
          <cell r="FS163" t="str">
            <v>0</v>
          </cell>
          <cell r="FT163" t="str">
            <v>0</v>
          </cell>
          <cell r="FU163" t="str">
            <v>0</v>
          </cell>
          <cell r="FV163" t="str">
            <v>0</v>
          </cell>
          <cell r="FW163" t="str">
            <v>0</v>
          </cell>
          <cell r="FX163" t="str">
            <v>0</v>
          </cell>
          <cell r="FY163" t="str">
            <v>0</v>
          </cell>
          <cell r="FZ163" t="str">
            <v>0</v>
          </cell>
          <cell r="GB163">
            <v>176335.12</v>
          </cell>
          <cell r="GC163">
            <v>15314.26</v>
          </cell>
          <cell r="GD163">
            <v>14638.26</v>
          </cell>
          <cell r="GE163">
            <v>14638.26</v>
          </cell>
          <cell r="GF163">
            <v>14638.26</v>
          </cell>
          <cell r="GG163">
            <v>14638.26</v>
          </cell>
          <cell r="GH163">
            <v>14638.26</v>
          </cell>
          <cell r="GI163">
            <v>14638.26</v>
          </cell>
          <cell r="GJ163">
            <v>14638.26</v>
          </cell>
          <cell r="GK163">
            <v>14638.26</v>
          </cell>
          <cell r="GL163">
            <v>14638.26</v>
          </cell>
          <cell r="GM163">
            <v>14638.26</v>
          </cell>
          <cell r="GN163">
            <v>14638.26</v>
          </cell>
        </row>
        <row r="164">
          <cell r="A164" t="str">
            <v>Total Non-Operating Expense</v>
          </cell>
          <cell r="B164">
            <v>6865543.0700000003</v>
          </cell>
          <cell r="C164">
            <v>639161.69999999995</v>
          </cell>
          <cell r="D164">
            <v>583044.1</v>
          </cell>
          <cell r="E164">
            <v>569943.04000000004</v>
          </cell>
          <cell r="F164">
            <v>580013.92000000004</v>
          </cell>
          <cell r="G164">
            <v>554228</v>
          </cell>
          <cell r="H164">
            <v>574337.97</v>
          </cell>
          <cell r="I164">
            <v>546912.5</v>
          </cell>
          <cell r="J164">
            <v>552791.89</v>
          </cell>
          <cell r="K164">
            <v>590173.48</v>
          </cell>
          <cell r="L164">
            <v>548382.03</v>
          </cell>
          <cell r="M164">
            <v>550377.5</v>
          </cell>
          <cell r="N164">
            <v>576176.93999999994</v>
          </cell>
          <cell r="P164">
            <v>1012934.53</v>
          </cell>
          <cell r="Q164">
            <v>86065.05</v>
          </cell>
          <cell r="R164">
            <v>85794.6</v>
          </cell>
          <cell r="S164">
            <v>85767.12</v>
          </cell>
          <cell r="T164">
            <v>85366.94</v>
          </cell>
          <cell r="U164">
            <v>83922.31</v>
          </cell>
          <cell r="V164">
            <v>83346.34</v>
          </cell>
          <cell r="W164">
            <v>83411.31</v>
          </cell>
          <cell r="X164">
            <v>83804.509999999995</v>
          </cell>
          <cell r="Y164">
            <v>83794.509999999995</v>
          </cell>
          <cell r="Z164">
            <v>83535.27</v>
          </cell>
          <cell r="AA164">
            <v>83880.3</v>
          </cell>
          <cell r="AB164">
            <v>84246.27</v>
          </cell>
          <cell r="AD164">
            <v>7028463.1300000008</v>
          </cell>
          <cell r="AE164">
            <v>606917.27</v>
          </cell>
          <cell r="AF164">
            <v>612403.21</v>
          </cell>
          <cell r="AG164">
            <v>602552.68000000005</v>
          </cell>
          <cell r="AH164">
            <v>591783</v>
          </cell>
          <cell r="AI164">
            <v>570478.82999999996</v>
          </cell>
          <cell r="AJ164">
            <v>565622.06999999995</v>
          </cell>
          <cell r="AK164">
            <v>579440.86</v>
          </cell>
          <cell r="AL164">
            <v>598407.56000000006</v>
          </cell>
          <cell r="AM164">
            <v>575183.93999999994</v>
          </cell>
          <cell r="AN164">
            <v>566640.56999999995</v>
          </cell>
          <cell r="AO164">
            <v>586816.63</v>
          </cell>
          <cell r="AP164">
            <v>572216.51</v>
          </cell>
          <cell r="AR164">
            <v>2663714.04</v>
          </cell>
          <cell r="AS164">
            <v>226837.1</v>
          </cell>
          <cell r="AT164">
            <v>220880.84</v>
          </cell>
          <cell r="AU164">
            <v>222123.91</v>
          </cell>
          <cell r="AV164">
            <v>229042.11</v>
          </cell>
          <cell r="AW164">
            <v>218847.67</v>
          </cell>
          <cell r="AX164">
            <v>216286.97</v>
          </cell>
          <cell r="AY164">
            <v>226381.25</v>
          </cell>
          <cell r="AZ164">
            <v>216415.97</v>
          </cell>
          <cell r="BA164">
            <v>225421.07</v>
          </cell>
          <cell r="BB164">
            <v>226281.28</v>
          </cell>
          <cell r="BC164">
            <v>217753.97</v>
          </cell>
          <cell r="BD164">
            <v>217441.9</v>
          </cell>
          <cell r="BF164">
            <v>1307614.49</v>
          </cell>
          <cell r="BG164">
            <v>108341.64</v>
          </cell>
          <cell r="BH164">
            <v>109993.60000000001</v>
          </cell>
          <cell r="BI164">
            <v>109379.63</v>
          </cell>
          <cell r="BJ164">
            <v>111111.24</v>
          </cell>
          <cell r="BK164">
            <v>107260.45</v>
          </cell>
          <cell r="BL164">
            <v>107680.64</v>
          </cell>
          <cell r="BM164">
            <v>107127.84</v>
          </cell>
          <cell r="BN164">
            <v>106546.64</v>
          </cell>
          <cell r="BO164">
            <v>112220.78</v>
          </cell>
          <cell r="BP164">
            <v>109486.64</v>
          </cell>
          <cell r="BQ164">
            <v>108668.64</v>
          </cell>
          <cell r="BR164">
            <v>109796.75</v>
          </cell>
          <cell r="BT164">
            <v>147833.41</v>
          </cell>
          <cell r="BU164">
            <v>12006.69</v>
          </cell>
          <cell r="BV164">
            <v>12556.17</v>
          </cell>
          <cell r="BW164">
            <v>12268.19</v>
          </cell>
          <cell r="BX164">
            <v>11989.69</v>
          </cell>
          <cell r="BY164">
            <v>12219.33</v>
          </cell>
          <cell r="BZ164">
            <v>12062.69</v>
          </cell>
          <cell r="CA164">
            <v>12678.95</v>
          </cell>
          <cell r="CB164">
            <v>12462.22</v>
          </cell>
          <cell r="CC164">
            <v>12555.79</v>
          </cell>
          <cell r="CD164">
            <v>12073.69</v>
          </cell>
          <cell r="CE164">
            <v>12209.71</v>
          </cell>
          <cell r="CF164">
            <v>12750.29</v>
          </cell>
          <cell r="CH164">
            <v>2272278.19</v>
          </cell>
          <cell r="CI164">
            <v>192126.2</v>
          </cell>
          <cell r="CJ164">
            <v>195702.36</v>
          </cell>
          <cell r="CK164">
            <v>193727.97</v>
          </cell>
          <cell r="CL164">
            <v>191959.64</v>
          </cell>
          <cell r="CM164">
            <v>187397.24</v>
          </cell>
          <cell r="CN164">
            <v>185662.49</v>
          </cell>
          <cell r="CO164">
            <v>186521.01</v>
          </cell>
          <cell r="CP164">
            <v>187249.8</v>
          </cell>
          <cell r="CQ164">
            <v>187884.44</v>
          </cell>
          <cell r="CR164">
            <v>186564.12</v>
          </cell>
          <cell r="CS164">
            <v>187351.57</v>
          </cell>
          <cell r="CT164">
            <v>190131.35</v>
          </cell>
          <cell r="CV164">
            <v>251437</v>
          </cell>
          <cell r="CW164">
            <v>20963</v>
          </cell>
          <cell r="CX164">
            <v>20650</v>
          </cell>
          <cell r="CY164">
            <v>23021</v>
          </cell>
          <cell r="CZ164">
            <v>20130</v>
          </cell>
          <cell r="DA164">
            <v>19295</v>
          </cell>
          <cell r="DB164">
            <v>21801</v>
          </cell>
          <cell r="DC164">
            <v>20966</v>
          </cell>
          <cell r="DD164">
            <v>20130</v>
          </cell>
          <cell r="DE164">
            <v>20966</v>
          </cell>
          <cell r="DF164">
            <v>20966</v>
          </cell>
          <cell r="DG164">
            <v>21583</v>
          </cell>
          <cell r="DH164">
            <v>20966</v>
          </cell>
          <cell r="DJ164">
            <v>21549817.859999999</v>
          </cell>
          <cell r="DK164">
            <v>1892418.65</v>
          </cell>
          <cell r="DL164">
            <v>1841024.88</v>
          </cell>
          <cell r="DM164">
            <v>1818783.54</v>
          </cell>
          <cell r="DN164">
            <v>1821396.54</v>
          </cell>
          <cell r="DO164">
            <v>1753648.83</v>
          </cell>
          <cell r="DP164">
            <v>1766800.17</v>
          </cell>
          <cell r="DQ164">
            <v>1763439.72</v>
          </cell>
          <cell r="DR164">
            <v>1777808.59</v>
          </cell>
          <cell r="DS164">
            <v>1808200.01</v>
          </cell>
          <cell r="DT164">
            <v>1753929.6</v>
          </cell>
          <cell r="DU164">
            <v>1768641.32</v>
          </cell>
          <cell r="DV164">
            <v>1783726.01</v>
          </cell>
          <cell r="DX164">
            <v>3712331.74</v>
          </cell>
          <cell r="DY164">
            <v>314099.34000000003</v>
          </cell>
          <cell r="DZ164">
            <v>316042.28000000003</v>
          </cell>
          <cell r="EA164">
            <v>315907.62</v>
          </cell>
          <cell r="EB164">
            <v>313647.86</v>
          </cell>
          <cell r="EC164">
            <v>306408.90000000002</v>
          </cell>
          <cell r="ED164">
            <v>306354.87</v>
          </cell>
          <cell r="EE164">
            <v>305551.96999999997</v>
          </cell>
          <cell r="EF164">
            <v>305985.95</v>
          </cell>
          <cell r="EG164">
            <v>305537.78000000003</v>
          </cell>
          <cell r="EH164">
            <v>306649.82</v>
          </cell>
          <cell r="EI164">
            <v>307708.28000000003</v>
          </cell>
          <cell r="EJ164">
            <v>308437.07</v>
          </cell>
          <cell r="EL164">
            <v>5106682.79</v>
          </cell>
          <cell r="EM164">
            <v>447653.72</v>
          </cell>
          <cell r="EN164">
            <v>430466.59</v>
          </cell>
          <cell r="EO164">
            <v>430269.01</v>
          </cell>
          <cell r="EP164">
            <v>426953.26</v>
          </cell>
          <cell r="EQ164">
            <v>421464.79</v>
          </cell>
          <cell r="ER164">
            <v>420790.85</v>
          </cell>
          <cell r="ES164">
            <v>420207.42</v>
          </cell>
          <cell r="ET164">
            <v>420249.53</v>
          </cell>
          <cell r="EU164">
            <v>420186.6</v>
          </cell>
          <cell r="EV164">
            <v>421223.62</v>
          </cell>
          <cell r="EW164">
            <v>422776.71</v>
          </cell>
          <cell r="EX164">
            <v>424440.69</v>
          </cell>
          <cell r="EZ164">
            <v>200897.05</v>
          </cell>
          <cell r="FA164">
            <v>19247.71</v>
          </cell>
          <cell r="FB164">
            <v>16937.68</v>
          </cell>
          <cell r="FC164">
            <v>16930.75</v>
          </cell>
          <cell r="FD164">
            <v>16814.48</v>
          </cell>
          <cell r="FE164">
            <v>16361.19</v>
          </cell>
          <cell r="FF164">
            <v>16360.11</v>
          </cell>
          <cell r="FG164">
            <v>16317.1</v>
          </cell>
          <cell r="FH164">
            <v>16341.12</v>
          </cell>
          <cell r="FI164">
            <v>16316.36</v>
          </cell>
          <cell r="FJ164">
            <v>16375.28</v>
          </cell>
          <cell r="FK164">
            <v>16429.740000000002</v>
          </cell>
          <cell r="FL164">
            <v>16465.53</v>
          </cell>
          <cell r="FN164" t="str">
            <v>0</v>
          </cell>
          <cell r="FO164" t="str">
            <v>0</v>
          </cell>
          <cell r="FP164" t="str">
            <v>0</v>
          </cell>
          <cell r="FQ164" t="str">
            <v>0</v>
          </cell>
          <cell r="FR164" t="str">
            <v>0</v>
          </cell>
          <cell r="FS164" t="str">
            <v>0</v>
          </cell>
          <cell r="FT164" t="str">
            <v>0</v>
          </cell>
          <cell r="FU164" t="str">
            <v>0</v>
          </cell>
          <cell r="FV164" t="str">
            <v>0</v>
          </cell>
          <cell r="FW164" t="str">
            <v>0</v>
          </cell>
          <cell r="FX164" t="str">
            <v>0</v>
          </cell>
          <cell r="FY164" t="str">
            <v>0</v>
          </cell>
          <cell r="FZ164" t="str">
            <v>0</v>
          </cell>
          <cell r="GB164">
            <v>9019911.5800000001</v>
          </cell>
          <cell r="GC164">
            <v>781000.77</v>
          </cell>
          <cell r="GD164">
            <v>763446.55</v>
          </cell>
          <cell r="GE164">
            <v>763107.38</v>
          </cell>
          <cell r="GF164">
            <v>757415.6</v>
          </cell>
          <cell r="GG164">
            <v>744234.88</v>
          </cell>
          <cell r="GH164">
            <v>743505.83</v>
          </cell>
          <cell r="GI164">
            <v>742076.49</v>
          </cell>
          <cell r="GJ164">
            <v>742576.6</v>
          </cell>
          <cell r="GK164">
            <v>742040.74</v>
          </cell>
          <cell r="GL164">
            <v>744248.72</v>
          </cell>
          <cell r="GM164">
            <v>746914.73</v>
          </cell>
          <cell r="GN164">
            <v>749343.29</v>
          </cell>
        </row>
        <row r="165">
          <cell r="A165" t="str">
            <v>Total Other Non-Operating Income/Expense</v>
          </cell>
          <cell r="B165">
            <v>4610888.8</v>
          </cell>
          <cell r="C165">
            <v>449414.49</v>
          </cell>
          <cell r="D165">
            <v>394744.74</v>
          </cell>
          <cell r="E165">
            <v>382717.22</v>
          </cell>
          <cell r="F165">
            <v>392141.87</v>
          </cell>
          <cell r="G165">
            <v>364571.78</v>
          </cell>
          <cell r="H165">
            <v>385534.2</v>
          </cell>
          <cell r="I165">
            <v>358800.75</v>
          </cell>
          <cell r="J165">
            <v>365677.23</v>
          </cell>
          <cell r="K165">
            <v>403941.38</v>
          </cell>
          <cell r="L165">
            <v>362071.86</v>
          </cell>
          <cell r="M165">
            <v>363719.64</v>
          </cell>
          <cell r="N165">
            <v>387553.64</v>
          </cell>
          <cell r="P165">
            <v>960804.52</v>
          </cell>
          <cell r="Q165">
            <v>81431.320000000007</v>
          </cell>
          <cell r="R165">
            <v>81386.350000000006</v>
          </cell>
          <cell r="S165">
            <v>81526.05</v>
          </cell>
          <cell r="T165">
            <v>81025.23</v>
          </cell>
          <cell r="U165">
            <v>79302.75</v>
          </cell>
          <cell r="V165">
            <v>78859.53</v>
          </cell>
          <cell r="W165">
            <v>79032.28</v>
          </cell>
          <cell r="X165">
            <v>79580.759999999995</v>
          </cell>
          <cell r="Y165">
            <v>79708.2</v>
          </cell>
          <cell r="Z165">
            <v>79436.800000000003</v>
          </cell>
          <cell r="AA165">
            <v>79727.679999999993</v>
          </cell>
          <cell r="AB165">
            <v>79787.570000000007</v>
          </cell>
          <cell r="AD165">
            <v>6716063.370000001</v>
          </cell>
          <cell r="AE165">
            <v>578934.35</v>
          </cell>
          <cell r="AF165">
            <v>585938.42000000004</v>
          </cell>
          <cell r="AG165">
            <v>577213.53</v>
          </cell>
          <cell r="AH165">
            <v>565766.26</v>
          </cell>
          <cell r="AI165">
            <v>542591.31999999995</v>
          </cell>
          <cell r="AJ165">
            <v>538628.38</v>
          </cell>
          <cell r="AK165">
            <v>553172.79</v>
          </cell>
          <cell r="AL165">
            <v>573184.98</v>
          </cell>
          <cell r="AM165">
            <v>550886.75</v>
          </cell>
          <cell r="AN165">
            <v>542261.52</v>
          </cell>
          <cell r="AO165">
            <v>562073.02</v>
          </cell>
          <cell r="AP165">
            <v>545412.05000000005</v>
          </cell>
          <cell r="AR165">
            <v>2071025.56</v>
          </cell>
          <cell r="AS165">
            <v>176712.62</v>
          </cell>
          <cell r="AT165">
            <v>171327.74</v>
          </cell>
          <cell r="AU165">
            <v>172994.47</v>
          </cell>
          <cell r="AV165">
            <v>179657.64</v>
          </cell>
          <cell r="AW165">
            <v>168759.1</v>
          </cell>
          <cell r="AX165">
            <v>166534.79999999999</v>
          </cell>
          <cell r="AY165">
            <v>176902.19</v>
          </cell>
          <cell r="AZ165">
            <v>167330.4</v>
          </cell>
          <cell r="BA165">
            <v>176683.79</v>
          </cell>
          <cell r="BB165">
            <v>177513.19</v>
          </cell>
          <cell r="BC165">
            <v>168848.67</v>
          </cell>
          <cell r="BD165">
            <v>167760.95000000001</v>
          </cell>
          <cell r="BF165">
            <v>1243879.18</v>
          </cell>
          <cell r="BG165">
            <v>102669.4</v>
          </cell>
          <cell r="BH165">
            <v>104602.44</v>
          </cell>
          <cell r="BI165">
            <v>104196.88</v>
          </cell>
          <cell r="BJ165">
            <v>105803.03</v>
          </cell>
          <cell r="BK165">
            <v>101605.87</v>
          </cell>
          <cell r="BL165">
            <v>102191.55</v>
          </cell>
          <cell r="BM165">
            <v>101773.1</v>
          </cell>
          <cell r="BN165">
            <v>101385.47</v>
          </cell>
          <cell r="BO165">
            <v>107230.94</v>
          </cell>
          <cell r="BP165">
            <v>104481.65</v>
          </cell>
          <cell r="BQ165">
            <v>103596.15</v>
          </cell>
          <cell r="BR165">
            <v>104342.7</v>
          </cell>
          <cell r="BT165">
            <v>140650.14000000001</v>
          </cell>
          <cell r="BU165">
            <v>11369.79</v>
          </cell>
          <cell r="BV165">
            <v>11949.09</v>
          </cell>
          <cell r="BW165">
            <v>11683.22</v>
          </cell>
          <cell r="BX165">
            <v>11391.41</v>
          </cell>
          <cell r="BY165">
            <v>11584.3</v>
          </cell>
          <cell r="BZ165">
            <v>11445.22</v>
          </cell>
          <cell r="CA165">
            <v>12075.73</v>
          </cell>
          <cell r="CB165">
            <v>11879.54</v>
          </cell>
          <cell r="CC165">
            <v>11991.29</v>
          </cell>
          <cell r="CD165">
            <v>11507.58</v>
          </cell>
          <cell r="CE165">
            <v>11636.44</v>
          </cell>
          <cell r="CF165">
            <v>12136.53</v>
          </cell>
          <cell r="CH165">
            <v>2320689.75</v>
          </cell>
          <cell r="CI165">
            <v>195534.72</v>
          </cell>
          <cell r="CJ165">
            <v>199598.16</v>
          </cell>
          <cell r="CK165">
            <v>197985.08</v>
          </cell>
          <cell r="CL165">
            <v>195999.26</v>
          </cell>
          <cell r="CM165">
            <v>190836.38</v>
          </cell>
          <cell r="CN165">
            <v>189388.53</v>
          </cell>
          <cell r="CO165">
            <v>190479.95</v>
          </cell>
          <cell r="CP165">
            <v>191544.32000000001</v>
          </cell>
          <cell r="CQ165">
            <v>192475.99</v>
          </cell>
          <cell r="CR165">
            <v>191129.4</v>
          </cell>
          <cell r="CS165">
            <v>191799.83</v>
          </cell>
          <cell r="CT165">
            <v>193918.13</v>
          </cell>
          <cell r="CV165">
            <v>251437</v>
          </cell>
          <cell r="CW165">
            <v>20963</v>
          </cell>
          <cell r="CX165">
            <v>20650</v>
          </cell>
          <cell r="CY165">
            <v>23021</v>
          </cell>
          <cell r="CZ165">
            <v>20130</v>
          </cell>
          <cell r="DA165">
            <v>19295</v>
          </cell>
          <cell r="DB165">
            <v>21801</v>
          </cell>
          <cell r="DC165">
            <v>20966</v>
          </cell>
          <cell r="DD165">
            <v>20130</v>
          </cell>
          <cell r="DE165">
            <v>20966</v>
          </cell>
          <cell r="DF165">
            <v>20966</v>
          </cell>
          <cell r="DG165">
            <v>21583</v>
          </cell>
          <cell r="DH165">
            <v>20966</v>
          </cell>
          <cell r="DJ165">
            <v>18315438.32</v>
          </cell>
          <cell r="DK165">
            <v>1617029.69</v>
          </cell>
          <cell r="DL165">
            <v>1570196.94</v>
          </cell>
          <cell r="DM165">
            <v>1551337.45</v>
          </cell>
          <cell r="DN165">
            <v>1551914.7</v>
          </cell>
          <cell r="DO165">
            <v>1478546.5</v>
          </cell>
          <cell r="DP165">
            <v>1494383.21</v>
          </cell>
          <cell r="DQ165">
            <v>1493202.79</v>
          </cell>
          <cell r="DR165">
            <v>1510712.7</v>
          </cell>
          <cell r="DS165">
            <v>1543884.34</v>
          </cell>
          <cell r="DT165">
            <v>1489368</v>
          </cell>
          <cell r="DU165">
            <v>1502984.43</v>
          </cell>
          <cell r="DV165">
            <v>1511877.57</v>
          </cell>
          <cell r="DX165">
            <v>3572949.12</v>
          </cell>
          <cell r="DY165">
            <v>301510.90999999997</v>
          </cell>
          <cell r="DZ165">
            <v>304232.84000000003</v>
          </cell>
          <cell r="EA165">
            <v>304675.78000000003</v>
          </cell>
          <cell r="EB165">
            <v>301999.5</v>
          </cell>
          <cell r="EC165">
            <v>293869.43</v>
          </cell>
          <cell r="ED165">
            <v>294240.01</v>
          </cell>
          <cell r="EE165">
            <v>293809.44</v>
          </cell>
          <cell r="EF165">
            <v>294813.92</v>
          </cell>
          <cell r="EG165">
            <v>294800.51</v>
          </cell>
          <cell r="EH165">
            <v>295836.02</v>
          </cell>
          <cell r="EI165">
            <v>296782.02</v>
          </cell>
          <cell r="EJ165">
            <v>296378.74</v>
          </cell>
          <cell r="EL165">
            <v>4902645.51</v>
          </cell>
          <cell r="EM165">
            <v>429182.74</v>
          </cell>
          <cell r="EN165">
            <v>413138.62</v>
          </cell>
          <cell r="EO165">
            <v>413788.55</v>
          </cell>
          <cell r="EP165">
            <v>409962.63</v>
          </cell>
          <cell r="EQ165">
            <v>403065.65</v>
          </cell>
          <cell r="ER165">
            <v>403064.67</v>
          </cell>
          <cell r="ES165">
            <v>403027.56</v>
          </cell>
          <cell r="ET165">
            <v>403856.83</v>
          </cell>
          <cell r="EU165">
            <v>404490.63</v>
          </cell>
          <cell r="EV165">
            <v>405466.02</v>
          </cell>
          <cell r="EW165">
            <v>406744.63</v>
          </cell>
          <cell r="EX165">
            <v>406856.98</v>
          </cell>
          <cell r="EZ165">
            <v>193742.32</v>
          </cell>
          <cell r="FA165">
            <v>18600.009999999998</v>
          </cell>
          <cell r="FB165">
            <v>16330.06</v>
          </cell>
          <cell r="FC165">
            <v>16352.85</v>
          </cell>
          <cell r="FD165">
            <v>16218.69</v>
          </cell>
          <cell r="FE165">
            <v>15716.01</v>
          </cell>
          <cell r="FF165">
            <v>15738.53</v>
          </cell>
          <cell r="FG165">
            <v>15714.67</v>
          </cell>
          <cell r="FH165">
            <v>15766.3</v>
          </cell>
          <cell r="FI165">
            <v>15765.97</v>
          </cell>
          <cell r="FJ165">
            <v>15822.73</v>
          </cell>
          <cell r="FK165">
            <v>15867.56</v>
          </cell>
          <cell r="FL165">
            <v>15848.94</v>
          </cell>
          <cell r="FN165" t="str">
            <v>0</v>
          </cell>
          <cell r="FO165" t="str">
            <v>0</v>
          </cell>
          <cell r="FP165" t="str">
            <v>0</v>
          </cell>
          <cell r="FQ165" t="str">
            <v>0</v>
          </cell>
          <cell r="FR165" t="str">
            <v>0</v>
          </cell>
          <cell r="FS165" t="str">
            <v>0</v>
          </cell>
          <cell r="FT165" t="str">
            <v>0</v>
          </cell>
          <cell r="FU165" t="str">
            <v>0</v>
          </cell>
          <cell r="FV165" t="str">
            <v>0</v>
          </cell>
          <cell r="FW165" t="str">
            <v>0</v>
          </cell>
          <cell r="FX165" t="str">
            <v>0</v>
          </cell>
          <cell r="FY165" t="str">
            <v>0</v>
          </cell>
          <cell r="FZ165" t="str">
            <v>0</v>
          </cell>
          <cell r="GB165">
            <v>8669336.9500000011</v>
          </cell>
          <cell r="GC165">
            <v>749293.66</v>
          </cell>
          <cell r="GD165">
            <v>733701.52</v>
          </cell>
          <cell r="GE165">
            <v>734817.18</v>
          </cell>
          <cell r="GF165">
            <v>728180.82</v>
          </cell>
          <cell r="GG165">
            <v>712651.09</v>
          </cell>
          <cell r="GH165">
            <v>713043.21</v>
          </cell>
          <cell r="GI165">
            <v>712551.67</v>
          </cell>
          <cell r="GJ165">
            <v>714437.05</v>
          </cell>
          <cell r="GK165">
            <v>715057.11</v>
          </cell>
          <cell r="GL165">
            <v>717124.77</v>
          </cell>
          <cell r="GM165">
            <v>719394.21</v>
          </cell>
          <cell r="GN165">
            <v>719084.66</v>
          </cell>
        </row>
        <row r="166">
          <cell r="A166" t="str">
            <v>Other Non-Operating Income/(Expense)</v>
          </cell>
          <cell r="B166">
            <v>1544549.4899999998</v>
          </cell>
          <cell r="C166">
            <v>62314.180000000015</v>
          </cell>
          <cell r="D166">
            <v>122042.78000000001</v>
          </cell>
          <cell r="E166">
            <v>134893.83999999997</v>
          </cell>
          <cell r="F166">
            <v>120622.95999999995</v>
          </cell>
          <cell r="G166">
            <v>145433.87999999998</v>
          </cell>
          <cell r="H166">
            <v>124779.91000000005</v>
          </cell>
          <cell r="I166">
            <v>151156.38</v>
          </cell>
          <cell r="J166">
            <v>145640.99000000002</v>
          </cell>
          <cell r="K166">
            <v>107869.4</v>
          </cell>
          <cell r="L166">
            <v>151284.85000000003</v>
          </cell>
          <cell r="M166">
            <v>151256.38</v>
          </cell>
          <cell r="N166">
            <v>127253.94000000005</v>
          </cell>
          <cell r="P166">
            <v>-10928.090000000077</v>
          </cell>
          <cell r="Q166">
            <v>-1705.9300000000117</v>
          </cell>
          <cell r="R166">
            <v>-873.48000000001048</v>
          </cell>
          <cell r="S166">
            <v>-884.99999999999318</v>
          </cell>
          <cell r="T166">
            <v>-1138.8200000000006</v>
          </cell>
          <cell r="U166">
            <v>-942.1900000000046</v>
          </cell>
          <cell r="V166">
            <v>-537.22000000000344</v>
          </cell>
          <cell r="W166">
            <v>-679.19000000000369</v>
          </cell>
          <cell r="X166">
            <v>-1101.3899999999994</v>
          </cell>
          <cell r="Y166">
            <v>-1066.3900000000017</v>
          </cell>
          <cell r="Z166">
            <v>-640.15000000000737</v>
          </cell>
          <cell r="AA166">
            <v>-679.18000000001211</v>
          </cell>
          <cell r="AB166">
            <v>-679.15000000001146</v>
          </cell>
          <cell r="AD166">
            <v>-262805.77000000072</v>
          </cell>
          <cell r="AE166">
            <v>-32146.239999999947</v>
          </cell>
          <cell r="AF166">
            <v>-33845.179999999898</v>
          </cell>
          <cell r="AG166">
            <v>-24257.65</v>
          </cell>
          <cell r="AH166">
            <v>-17891.969999999983</v>
          </cell>
          <cell r="AI166">
            <v>-13047.799999999919</v>
          </cell>
          <cell r="AJ166">
            <v>-8787.0399999999754</v>
          </cell>
          <cell r="AK166">
            <v>-23679.830000000009</v>
          </cell>
          <cell r="AL166">
            <v>-42291.530000000072</v>
          </cell>
          <cell r="AM166">
            <v>-19450.909999999971</v>
          </cell>
          <cell r="AN166">
            <v>-9230.5399999998735</v>
          </cell>
          <cell r="AO166">
            <v>-27343.599999999991</v>
          </cell>
          <cell r="AP166">
            <v>-10833.480000000018</v>
          </cell>
          <cell r="AR166">
            <v>324469.71999999974</v>
          </cell>
          <cell r="AS166">
            <v>22158.880000000016</v>
          </cell>
          <cell r="AT166">
            <v>29540.140000000021</v>
          </cell>
          <cell r="AU166">
            <v>28198.070000000007</v>
          </cell>
          <cell r="AV166">
            <v>19621.870000000024</v>
          </cell>
          <cell r="AW166">
            <v>29628.310000000005</v>
          </cell>
          <cell r="AX166">
            <v>32393.010000000024</v>
          </cell>
          <cell r="AY166">
            <v>21465.73000000001</v>
          </cell>
          <cell r="AZ166">
            <v>31993.010000000017</v>
          </cell>
          <cell r="BA166">
            <v>22415.910000000003</v>
          </cell>
          <cell r="BB166">
            <v>22614.700000000008</v>
          </cell>
          <cell r="BC166">
            <v>31918.010000000028</v>
          </cell>
          <cell r="BD166">
            <v>32522.079999999998</v>
          </cell>
          <cell r="BF166">
            <v>-29883.689999999886</v>
          </cell>
          <cell r="BG166">
            <v>-962.73999999999978</v>
          </cell>
          <cell r="BH166">
            <v>-1913.700000000008</v>
          </cell>
          <cell r="BI166">
            <v>-1347.7300000000105</v>
          </cell>
          <cell r="BJ166">
            <v>-3895.3400000000047</v>
          </cell>
          <cell r="BK166">
            <v>-1364.5500000000011</v>
          </cell>
          <cell r="BL166">
            <v>-1962.7400000000089</v>
          </cell>
          <cell r="BM166">
            <v>-1540.9399999999969</v>
          </cell>
          <cell r="BN166">
            <v>-962.74000000000706</v>
          </cell>
          <cell r="BO166">
            <v>-6638.8800000000083</v>
          </cell>
          <cell r="BP166">
            <v>-3662.74</v>
          </cell>
          <cell r="BQ166">
            <v>-2462.7399999999998</v>
          </cell>
          <cell r="BR166">
            <v>-3168.8500000000031</v>
          </cell>
          <cell r="BT166">
            <v>-3726.2100000000028</v>
          </cell>
          <cell r="BU166">
            <v>-41.840000000000487</v>
          </cell>
          <cell r="BV166">
            <v>-517.31999999999971</v>
          </cell>
          <cell r="BW166">
            <v>-234.34000000000083</v>
          </cell>
          <cell r="BX166">
            <v>-41.839999999999463</v>
          </cell>
          <cell r="BY166">
            <v>-224.47999999999888</v>
          </cell>
          <cell r="BZ166">
            <v>-41.840000000000828</v>
          </cell>
          <cell r="CA166">
            <v>-717.10000000000105</v>
          </cell>
          <cell r="CB166">
            <v>-456.3699999999987</v>
          </cell>
          <cell r="CC166">
            <v>-593.94000000000051</v>
          </cell>
          <cell r="CD166">
            <v>-41.839999999999577</v>
          </cell>
          <cell r="CE166">
            <v>-137.85999999999831</v>
          </cell>
          <cell r="CF166">
            <v>-677.44000000000028</v>
          </cell>
          <cell r="CH166">
            <v>-187274.23000000004</v>
          </cell>
          <cell r="CI166">
            <v>-14663.370000000014</v>
          </cell>
          <cell r="CJ166">
            <v>-17024.529999999988</v>
          </cell>
          <cell r="CK166">
            <v>-15134.14</v>
          </cell>
          <cell r="CL166">
            <v>-14779.810000000023</v>
          </cell>
          <cell r="CM166">
            <v>-15862.410000000018</v>
          </cell>
          <cell r="CN166">
            <v>-14171.660000000011</v>
          </cell>
          <cell r="CO166">
            <v>-15522.180000000026</v>
          </cell>
          <cell r="CP166">
            <v>-15989.96999999999</v>
          </cell>
          <cell r="CQ166">
            <v>-16894.610000000004</v>
          </cell>
          <cell r="CR166">
            <v>-14889.290000000008</v>
          </cell>
          <cell r="CS166">
            <v>-15014.740000000029</v>
          </cell>
          <cell r="CT166">
            <v>-17327.520000000019</v>
          </cell>
          <cell r="CV166">
            <v>-251437</v>
          </cell>
          <cell r="CW166">
            <v>-20963</v>
          </cell>
          <cell r="CX166">
            <v>-20650</v>
          </cell>
          <cell r="CY166">
            <v>-23021</v>
          </cell>
          <cell r="CZ166">
            <v>-20130</v>
          </cell>
          <cell r="DA166">
            <v>-19295</v>
          </cell>
          <cell r="DB166">
            <v>-21801</v>
          </cell>
          <cell r="DC166">
            <v>-20966</v>
          </cell>
          <cell r="DD166">
            <v>-20130</v>
          </cell>
          <cell r="DE166">
            <v>-20966</v>
          </cell>
          <cell r="DF166">
            <v>-20966</v>
          </cell>
          <cell r="DG166">
            <v>-21583</v>
          </cell>
          <cell r="DH166">
            <v>-20966</v>
          </cell>
          <cell r="DJ166">
            <v>1122964.2199999979</v>
          </cell>
          <cell r="DK166">
            <v>13989.940000000133</v>
          </cell>
          <cell r="DL166">
            <v>76758.710000000137</v>
          </cell>
          <cell r="DM166">
            <v>98212.050000000134</v>
          </cell>
          <cell r="DN166">
            <v>82367.050000000134</v>
          </cell>
          <cell r="DO166">
            <v>124325.76000000008</v>
          </cell>
          <cell r="DP166">
            <v>109871.42000000011</v>
          </cell>
          <cell r="DQ166">
            <v>109516.87000000005</v>
          </cell>
          <cell r="DR166">
            <v>96701.999999999898</v>
          </cell>
          <cell r="DS166">
            <v>64674.58</v>
          </cell>
          <cell r="DT166">
            <v>124468.99000000008</v>
          </cell>
          <cell r="DU166">
            <v>115953.26999999992</v>
          </cell>
          <cell r="DV166">
            <v>106123.58000000002</v>
          </cell>
          <cell r="DX166">
            <v>-241671.5199999999</v>
          </cell>
          <cell r="DY166">
            <v>-20139.300000000054</v>
          </cell>
          <cell r="DZ166">
            <v>-20139.300000000047</v>
          </cell>
          <cell r="EA166">
            <v>-20139.299999999963</v>
          </cell>
          <cell r="EB166">
            <v>-20139.300000000003</v>
          </cell>
          <cell r="EC166">
            <v>-20139.300000000076</v>
          </cell>
          <cell r="ED166">
            <v>-20139.300000000003</v>
          </cell>
          <cell r="EE166">
            <v>-20139.299999999959</v>
          </cell>
          <cell r="EF166">
            <v>-20139.299999999959</v>
          </cell>
          <cell r="EG166">
            <v>-20139.300000000028</v>
          </cell>
          <cell r="EH166">
            <v>-20139.3</v>
          </cell>
          <cell r="EI166">
            <v>-20139.300000000039</v>
          </cell>
          <cell r="EJ166">
            <v>-20139.220000000016</v>
          </cell>
          <cell r="EL166">
            <v>-163334.05999999933</v>
          </cell>
          <cell r="EM166">
            <v>-31979.349999999995</v>
          </cell>
          <cell r="EN166">
            <v>-11941.350000000006</v>
          </cell>
          <cell r="EO166">
            <v>-11941.350000000013</v>
          </cell>
          <cell r="EP166">
            <v>-11941.350000000031</v>
          </cell>
          <cell r="EQ166">
            <v>-11941.349999999962</v>
          </cell>
          <cell r="ER166">
            <v>-11941.349999999984</v>
          </cell>
          <cell r="ES166">
            <v>-11941.349999999991</v>
          </cell>
          <cell r="ET166">
            <v>-11941.350000000024</v>
          </cell>
          <cell r="EU166">
            <v>-11941.350000000004</v>
          </cell>
          <cell r="EV166">
            <v>-11941.35</v>
          </cell>
          <cell r="EW166">
            <v>-11941.350000000019</v>
          </cell>
          <cell r="EX166">
            <v>-11941.21</v>
          </cell>
          <cell r="EZ166">
            <v>-16460.069999999967</v>
          </cell>
          <cell r="FA166">
            <v>-3580.8399999999974</v>
          </cell>
          <cell r="FB166">
            <v>-1170.8399999999992</v>
          </cell>
          <cell r="FC166">
            <v>-1170.8400000000006</v>
          </cell>
          <cell r="FD166">
            <v>-1170.8399999999992</v>
          </cell>
          <cell r="FE166">
            <v>-1170.8399999999997</v>
          </cell>
          <cell r="FF166">
            <v>-1170.8400000000001</v>
          </cell>
          <cell r="FG166">
            <v>-1170.8399999999997</v>
          </cell>
          <cell r="FH166">
            <v>-1170.8400000000006</v>
          </cell>
          <cell r="FI166">
            <v>-1170.8400000000006</v>
          </cell>
          <cell r="FJ166">
            <v>-1170.8400000000008</v>
          </cell>
          <cell r="FK166">
            <v>-1170.8400000000015</v>
          </cell>
          <cell r="FL166">
            <v>-1170.8299999999981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B166">
            <v>-421465.64999999956</v>
          </cell>
          <cell r="GC166">
            <v>-55699.490000000005</v>
          </cell>
          <cell r="GD166">
            <v>-33251.489999999962</v>
          </cell>
          <cell r="GE166">
            <v>-33251.490000000034</v>
          </cell>
          <cell r="GF166">
            <v>-33251.489999999962</v>
          </cell>
          <cell r="GG166">
            <v>-33251.489999999954</v>
          </cell>
          <cell r="GH166">
            <v>-33251.489999999991</v>
          </cell>
          <cell r="GI166">
            <v>-33251.490000000042</v>
          </cell>
          <cell r="GJ166">
            <v>-33251.489999999947</v>
          </cell>
          <cell r="GK166">
            <v>-33251.489999999991</v>
          </cell>
          <cell r="GL166">
            <v>-33251.490000000034</v>
          </cell>
          <cell r="GM166">
            <v>-33251.489999999976</v>
          </cell>
          <cell r="GN166">
            <v>-33251.260000000009</v>
          </cell>
        </row>
        <row r="167">
          <cell r="A167" t="str">
            <v>Income (Loss), Before Income Taxes</v>
          </cell>
          <cell r="B167">
            <v>12566642.450000005</v>
          </cell>
          <cell r="C167">
            <v>-3169.9100000008475</v>
          </cell>
          <cell r="D167">
            <v>861767.7799999977</v>
          </cell>
          <cell r="E167">
            <v>2703597.4500000081</v>
          </cell>
          <cell r="F167">
            <v>3826812.32</v>
          </cell>
          <cell r="G167">
            <v>2541230.27</v>
          </cell>
          <cell r="H167">
            <v>1517414.17</v>
          </cell>
          <cell r="I167">
            <v>830675.45999999717</v>
          </cell>
          <cell r="J167">
            <v>389397.93</v>
          </cell>
          <cell r="K167">
            <v>-62646.46000000101</v>
          </cell>
          <cell r="L167">
            <v>16571.820000000123</v>
          </cell>
          <cell r="M167">
            <v>-9714.0000000008149</v>
          </cell>
          <cell r="N167">
            <v>-45294.380000000296</v>
          </cell>
          <cell r="P167">
            <v>1075972.21</v>
          </cell>
          <cell r="Q167">
            <v>85568.180000000109</v>
          </cell>
          <cell r="R167">
            <v>-17211</v>
          </cell>
          <cell r="S167">
            <v>547160.04</v>
          </cell>
          <cell r="T167">
            <v>706577.55000000086</v>
          </cell>
          <cell r="U167">
            <v>398363.95</v>
          </cell>
          <cell r="V167">
            <v>216182.74</v>
          </cell>
          <cell r="W167">
            <v>41980.009999999806</v>
          </cell>
          <cell r="X167">
            <v>-140064.04</v>
          </cell>
          <cell r="Y167">
            <v>-192819.32</v>
          </cell>
          <cell r="Z167">
            <v>-177679.59</v>
          </cell>
          <cell r="AA167">
            <v>-185383.57</v>
          </cell>
          <cell r="AB167">
            <v>-206702.74</v>
          </cell>
          <cell r="AD167">
            <v>11001700.140000004</v>
          </cell>
          <cell r="AE167">
            <v>169542.11999999918</v>
          </cell>
          <cell r="AF167">
            <v>1235315.8500000001</v>
          </cell>
          <cell r="AG167">
            <v>2854372.17</v>
          </cell>
          <cell r="AH167">
            <v>3553063.9900000058</v>
          </cell>
          <cell r="AI167">
            <v>2683140.2400000002</v>
          </cell>
          <cell r="AJ167">
            <v>1989753.26</v>
          </cell>
          <cell r="AK167">
            <v>589851.56999999878</v>
          </cell>
          <cell r="AL167">
            <v>-207585.81</v>
          </cell>
          <cell r="AM167">
            <v>-449794.34999999928</v>
          </cell>
          <cell r="AN167">
            <v>-433346.29999999888</v>
          </cell>
          <cell r="AO167">
            <v>-498040.98000000056</v>
          </cell>
          <cell r="AP167">
            <v>-484571.62</v>
          </cell>
          <cell r="AR167">
            <v>5739027.2899999954</v>
          </cell>
          <cell r="AS167">
            <v>21254.780000000377</v>
          </cell>
          <cell r="AT167">
            <v>538977.74</v>
          </cell>
          <cell r="AU167">
            <v>1051293.0900000001</v>
          </cell>
          <cell r="AV167">
            <v>1300008.29</v>
          </cell>
          <cell r="AW167">
            <v>1079853.3999999999</v>
          </cell>
          <cell r="AX167">
            <v>593446.15999999922</v>
          </cell>
          <cell r="AY167">
            <v>444339.03000000061</v>
          </cell>
          <cell r="AZ167">
            <v>187271.03999999922</v>
          </cell>
          <cell r="BA167">
            <v>149919.56</v>
          </cell>
          <cell r="BB167">
            <v>118867.71999999919</v>
          </cell>
          <cell r="BC167">
            <v>139136.88</v>
          </cell>
          <cell r="BD167">
            <v>114659.6</v>
          </cell>
          <cell r="BF167">
            <v>3075951.91</v>
          </cell>
          <cell r="BG167">
            <v>70594.500000000276</v>
          </cell>
          <cell r="BH167">
            <v>407267.25</v>
          </cell>
          <cell r="BI167">
            <v>704514.67</v>
          </cell>
          <cell r="BJ167">
            <v>839124.43000000133</v>
          </cell>
          <cell r="BK167">
            <v>683775.19</v>
          </cell>
          <cell r="BL167">
            <v>487132.88000000111</v>
          </cell>
          <cell r="BM167">
            <v>136259.86000000098</v>
          </cell>
          <cell r="BN167">
            <v>54863.929999999513</v>
          </cell>
          <cell r="BO167">
            <v>-82651.530000000479</v>
          </cell>
          <cell r="BP167">
            <v>-74418.089999999807</v>
          </cell>
          <cell r="BQ167">
            <v>-75041.570000000196</v>
          </cell>
          <cell r="BR167">
            <v>-75469.61000000019</v>
          </cell>
          <cell r="BT167">
            <v>80173.919999999693</v>
          </cell>
          <cell r="BU167">
            <v>-24193.210000000101</v>
          </cell>
          <cell r="BV167">
            <v>32459.909999999942</v>
          </cell>
          <cell r="BW167">
            <v>114761.56</v>
          </cell>
          <cell r="BX167">
            <v>119224.1</v>
          </cell>
          <cell r="BY167">
            <v>53798.660000000105</v>
          </cell>
          <cell r="BZ167">
            <v>49246.760000000068</v>
          </cell>
          <cell r="CA167">
            <v>36963.279999999999</v>
          </cell>
          <cell r="CB167">
            <v>-63924.38</v>
          </cell>
          <cell r="CC167">
            <v>-66556.44</v>
          </cell>
          <cell r="CD167">
            <v>-52561.11</v>
          </cell>
          <cell r="CE167">
            <v>-50425.83</v>
          </cell>
          <cell r="CF167">
            <v>-68619.38</v>
          </cell>
          <cell r="CH167">
            <v>-257835.61000000132</v>
          </cell>
          <cell r="CI167">
            <v>-165762.79000000074</v>
          </cell>
          <cell r="CJ167">
            <v>-12215.769999999378</v>
          </cell>
          <cell r="CK167">
            <v>87388.35000000018</v>
          </cell>
          <cell r="CL167">
            <v>83936.669999996462</v>
          </cell>
          <cell r="CM167">
            <v>89172.760000000359</v>
          </cell>
          <cell r="CN167">
            <v>-68307.579999999347</v>
          </cell>
          <cell r="CO167">
            <v>-63774.989999999787</v>
          </cell>
          <cell r="CP167">
            <v>-36415.68000000008</v>
          </cell>
          <cell r="CQ167">
            <v>-91124.509999999776</v>
          </cell>
          <cell r="CR167">
            <v>-164358.44</v>
          </cell>
          <cell r="CS167">
            <v>-105378.56</v>
          </cell>
          <cell r="CT167">
            <v>189004.93</v>
          </cell>
          <cell r="CV167">
            <v>-251437</v>
          </cell>
          <cell r="CW167">
            <v>-20963</v>
          </cell>
          <cell r="CX167">
            <v>-20650</v>
          </cell>
          <cell r="CY167">
            <v>-23021</v>
          </cell>
          <cell r="CZ167">
            <v>-20130</v>
          </cell>
          <cell r="DA167">
            <v>-19295</v>
          </cell>
          <cell r="DB167">
            <v>-21801</v>
          </cell>
          <cell r="DC167">
            <v>-20966</v>
          </cell>
          <cell r="DD167">
            <v>-20130</v>
          </cell>
          <cell r="DE167">
            <v>-20966</v>
          </cell>
          <cell r="DF167">
            <v>-20966</v>
          </cell>
          <cell r="DG167">
            <v>-21583</v>
          </cell>
          <cell r="DH167">
            <v>-20966</v>
          </cell>
          <cell r="DJ167">
            <v>33030195.31000001</v>
          </cell>
          <cell r="DK167">
            <v>132870.66999999201</v>
          </cell>
          <cell r="DL167">
            <v>3025711.7599999937</v>
          </cell>
          <cell r="DM167">
            <v>8040066.3300000029</v>
          </cell>
          <cell r="DN167">
            <v>10408617.350000016</v>
          </cell>
          <cell r="DO167">
            <v>7510039.4700000137</v>
          </cell>
          <cell r="DP167">
            <v>4763067.3899999848</v>
          </cell>
          <cell r="DQ167">
            <v>1995328.22</v>
          </cell>
          <cell r="DR167">
            <v>163412.99000000162</v>
          </cell>
          <cell r="DS167">
            <v>-816639.05000000284</v>
          </cell>
          <cell r="DT167">
            <v>-787889.9899999965</v>
          </cell>
          <cell r="DU167">
            <v>-806430.62999999709</v>
          </cell>
          <cell r="DV167">
            <v>-597959.19999999902</v>
          </cell>
          <cell r="DX167">
            <v>6477985.2800000021</v>
          </cell>
          <cell r="DY167">
            <v>-34054.440000001632</v>
          </cell>
          <cell r="DZ167">
            <v>672009.79</v>
          </cell>
          <cell r="EA167">
            <v>1626956.98</v>
          </cell>
          <cell r="EB167">
            <v>2185758.2200000002</v>
          </cell>
          <cell r="EC167">
            <v>1158677.1100000001</v>
          </cell>
          <cell r="ED167">
            <v>1191937.93</v>
          </cell>
          <cell r="EE167">
            <v>506189.68999999948</v>
          </cell>
          <cell r="EF167">
            <v>60828.589999998454</v>
          </cell>
          <cell r="EG167">
            <v>-186721.97999999922</v>
          </cell>
          <cell r="EH167">
            <v>-267556.65999999997</v>
          </cell>
          <cell r="EI167">
            <v>-233739.03</v>
          </cell>
          <cell r="EJ167">
            <v>-202300.92</v>
          </cell>
          <cell r="EL167">
            <v>6722013.2200000118</v>
          </cell>
          <cell r="EM167">
            <v>-351710.84</v>
          </cell>
          <cell r="EN167">
            <v>427521.9600000038</v>
          </cell>
          <cell r="EO167">
            <v>2266035.06</v>
          </cell>
          <cell r="EP167">
            <v>3715056.87</v>
          </cell>
          <cell r="EQ167">
            <v>1623706.93</v>
          </cell>
          <cell r="ER167">
            <v>1355186.93</v>
          </cell>
          <cell r="ES167">
            <v>223068.25000000326</v>
          </cell>
          <cell r="ET167">
            <v>-269810.84999999864</v>
          </cell>
          <cell r="EU167">
            <v>-488061.01999999786</v>
          </cell>
          <cell r="EV167">
            <v>-566562.5000000014</v>
          </cell>
          <cell r="EW167">
            <v>-536366.19999999995</v>
          </cell>
          <cell r="EX167">
            <v>-676051.36999999918</v>
          </cell>
          <cell r="EZ167">
            <v>172080.8</v>
          </cell>
          <cell r="FA167">
            <v>7189.9500000000698</v>
          </cell>
          <cell r="FB167">
            <v>13954.22</v>
          </cell>
          <cell r="FC167">
            <v>26179.46000000013</v>
          </cell>
          <cell r="FD167">
            <v>35699.749999999884</v>
          </cell>
          <cell r="FE167">
            <v>25158.479999999887</v>
          </cell>
          <cell r="FF167">
            <v>22135.45</v>
          </cell>
          <cell r="FG167">
            <v>13417.300000000074</v>
          </cell>
          <cell r="FH167">
            <v>11349.68</v>
          </cell>
          <cell r="FI167">
            <v>10941.02</v>
          </cell>
          <cell r="FJ167">
            <v>4589.8599999999997</v>
          </cell>
          <cell r="FK167">
            <v>-1305.2000000000116</v>
          </cell>
          <cell r="FL167">
            <v>2770.8300000000199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B167">
            <v>13372079.299999982</v>
          </cell>
          <cell r="GC167">
            <v>-378575.33000000182</v>
          </cell>
          <cell r="GD167">
            <v>1113485.97</v>
          </cell>
          <cell r="GE167">
            <v>3919171.5</v>
          </cell>
          <cell r="GF167">
            <v>5936514.8399999971</v>
          </cell>
          <cell r="GG167">
            <v>2807542.52</v>
          </cell>
          <cell r="GH167">
            <v>2569260.3099999912</v>
          </cell>
          <cell r="GI167">
            <v>742675.23999999638</v>
          </cell>
          <cell r="GJ167">
            <v>-197632.58000000112</v>
          </cell>
          <cell r="GK167">
            <v>-663841.98</v>
          </cell>
          <cell r="GL167">
            <v>-829529.3</v>
          </cell>
          <cell r="GM167">
            <v>-771410.42999999877</v>
          </cell>
          <cell r="GN167">
            <v>-875581.45999999798</v>
          </cell>
        </row>
        <row r="168">
          <cell r="A168" t="str">
            <v>Total Provision (Benefit) for Inc Tax</v>
          </cell>
          <cell r="B168">
            <v>5044246.63</v>
          </cell>
          <cell r="C168">
            <v>-1272.82</v>
          </cell>
          <cell r="D168">
            <v>345913.02</v>
          </cell>
          <cell r="E168">
            <v>1085223.69</v>
          </cell>
          <cell r="F168">
            <v>1536082.11</v>
          </cell>
          <cell r="G168">
            <v>1020049.86</v>
          </cell>
          <cell r="H168">
            <v>609089.43000000005</v>
          </cell>
          <cell r="I168">
            <v>333432.83</v>
          </cell>
          <cell r="J168">
            <v>156304.07999999999</v>
          </cell>
          <cell r="K168">
            <v>-25146.28</v>
          </cell>
          <cell r="L168">
            <v>6651.68</v>
          </cell>
          <cell r="M168">
            <v>-3899.42</v>
          </cell>
          <cell r="N168">
            <v>-18181.55</v>
          </cell>
          <cell r="P168">
            <v>431896.21</v>
          </cell>
          <cell r="Q168">
            <v>34347.54</v>
          </cell>
          <cell r="R168">
            <v>-6908.37</v>
          </cell>
          <cell r="S168">
            <v>219630.15</v>
          </cell>
          <cell r="T168">
            <v>283620.09999999998</v>
          </cell>
          <cell r="U168">
            <v>159903.67000000001</v>
          </cell>
          <cell r="V168">
            <v>86775.26</v>
          </cell>
          <cell r="W168">
            <v>16850.59</v>
          </cell>
          <cell r="X168">
            <v>-56221.66</v>
          </cell>
          <cell r="Y168">
            <v>-77397.289999999994</v>
          </cell>
          <cell r="Z168">
            <v>-71320.27</v>
          </cell>
          <cell r="AA168">
            <v>-74413.070000000007</v>
          </cell>
          <cell r="AB168">
            <v>-82970.44</v>
          </cell>
          <cell r="AD168">
            <v>4416085.29</v>
          </cell>
          <cell r="AE168">
            <v>68054.06</v>
          </cell>
          <cell r="AF168">
            <v>495856.17</v>
          </cell>
          <cell r="AG168">
            <v>1145744.8</v>
          </cell>
          <cell r="AH168">
            <v>1426199.89</v>
          </cell>
          <cell r="AI168">
            <v>1077012.99</v>
          </cell>
          <cell r="AJ168">
            <v>798687.37</v>
          </cell>
          <cell r="AK168">
            <v>236766.95</v>
          </cell>
          <cell r="AL168">
            <v>-83325.16</v>
          </cell>
          <cell r="AM168">
            <v>-180547.1</v>
          </cell>
          <cell r="AN168">
            <v>-173944.58</v>
          </cell>
          <cell r="AO168">
            <v>-199913.23</v>
          </cell>
          <cell r="AP168">
            <v>-194506.87</v>
          </cell>
          <cell r="AR168">
            <v>2303641.86</v>
          </cell>
          <cell r="AS168">
            <v>8531.7000000000007</v>
          </cell>
          <cell r="AT168">
            <v>216345.42</v>
          </cell>
          <cell r="AU168">
            <v>421989.01</v>
          </cell>
          <cell r="AV168">
            <v>521822.77</v>
          </cell>
          <cell r="AW168">
            <v>433453.09</v>
          </cell>
          <cell r="AX168">
            <v>238209.21</v>
          </cell>
          <cell r="AY168">
            <v>178357.09</v>
          </cell>
          <cell r="AZ168">
            <v>75169.81</v>
          </cell>
          <cell r="BA168">
            <v>60177.59</v>
          </cell>
          <cell r="BB168">
            <v>47713.07</v>
          </cell>
          <cell r="BC168">
            <v>55848.83</v>
          </cell>
          <cell r="BD168">
            <v>46024.27</v>
          </cell>
          <cell r="BF168">
            <v>1234688.8</v>
          </cell>
          <cell r="BG168">
            <v>28336.49</v>
          </cell>
          <cell r="BH168">
            <v>163476.94</v>
          </cell>
          <cell r="BI168">
            <v>282792.33</v>
          </cell>
          <cell r="BJ168">
            <v>336824.33</v>
          </cell>
          <cell r="BK168">
            <v>274467.53999999998</v>
          </cell>
          <cell r="BL168">
            <v>195535.78</v>
          </cell>
          <cell r="BM168">
            <v>54694.91</v>
          </cell>
          <cell r="BN168">
            <v>22022.55</v>
          </cell>
          <cell r="BO168">
            <v>-33176.1</v>
          </cell>
          <cell r="BP168">
            <v>-29871.23</v>
          </cell>
          <cell r="BQ168">
            <v>-30121.45</v>
          </cell>
          <cell r="BR168">
            <v>-30293.29</v>
          </cell>
          <cell r="BT168">
            <v>32180.27</v>
          </cell>
          <cell r="BU168">
            <v>-9711.4</v>
          </cell>
          <cell r="BV168">
            <v>13029.01</v>
          </cell>
          <cell r="BW168">
            <v>46064.98</v>
          </cell>
          <cell r="BX168">
            <v>47856.45</v>
          </cell>
          <cell r="BY168">
            <v>21594.45</v>
          </cell>
          <cell r="BZ168">
            <v>19767.7</v>
          </cell>
          <cell r="CA168">
            <v>14836.84</v>
          </cell>
          <cell r="CB168">
            <v>-25659.33</v>
          </cell>
          <cell r="CC168">
            <v>-26715.72</v>
          </cell>
          <cell r="CD168">
            <v>-21098.03</v>
          </cell>
          <cell r="CE168">
            <v>-20240.990000000002</v>
          </cell>
          <cell r="CF168">
            <v>-27543.69</v>
          </cell>
          <cell r="CH168">
            <v>-103493.87</v>
          </cell>
          <cell r="CI168">
            <v>-66537</v>
          </cell>
          <cell r="CJ168">
            <v>-4903.33</v>
          </cell>
          <cell r="CK168">
            <v>35078.04</v>
          </cell>
          <cell r="CL168">
            <v>33692.39</v>
          </cell>
          <cell r="CM168">
            <v>35793.82</v>
          </cell>
          <cell r="CN168">
            <v>-27418.46</v>
          </cell>
          <cell r="CO168">
            <v>-25599.4</v>
          </cell>
          <cell r="CP168">
            <v>-14616.93</v>
          </cell>
          <cell r="CQ168">
            <v>-36577.33</v>
          </cell>
          <cell r="CR168">
            <v>-65973.399999999994</v>
          </cell>
          <cell r="CS168">
            <v>-42298.82</v>
          </cell>
          <cell r="CT168">
            <v>75866.55</v>
          </cell>
          <cell r="CV168">
            <v>-100926.8</v>
          </cell>
          <cell r="CW168">
            <v>-8414.5499999999993</v>
          </cell>
          <cell r="CX168">
            <v>-8288.91</v>
          </cell>
          <cell r="CY168">
            <v>-9240.6299999999992</v>
          </cell>
          <cell r="CZ168">
            <v>-8080.18</v>
          </cell>
          <cell r="DA168">
            <v>-7745.01</v>
          </cell>
          <cell r="DB168">
            <v>-8750.92</v>
          </cell>
          <cell r="DC168">
            <v>-8415.75</v>
          </cell>
          <cell r="DD168">
            <v>-8080.18</v>
          </cell>
          <cell r="DE168">
            <v>-8415.75</v>
          </cell>
          <cell r="DF168">
            <v>-8415.75</v>
          </cell>
          <cell r="DG168">
            <v>-8663.42</v>
          </cell>
          <cell r="DH168">
            <v>-8415.75</v>
          </cell>
          <cell r="DJ168">
            <v>13258318.390000001</v>
          </cell>
          <cell r="DK168">
            <v>53334.02</v>
          </cell>
          <cell r="DL168">
            <v>1214519.95</v>
          </cell>
          <cell r="DM168">
            <v>3227282.37</v>
          </cell>
          <cell r="DN168">
            <v>4178017.86</v>
          </cell>
          <cell r="DO168">
            <v>3014530.41</v>
          </cell>
          <cell r="DP168">
            <v>1911895.37</v>
          </cell>
          <cell r="DQ168">
            <v>800924.06</v>
          </cell>
          <cell r="DR168">
            <v>65593.179999999993</v>
          </cell>
          <cell r="DS168">
            <v>-327797.98</v>
          </cell>
          <cell r="DT168">
            <v>-316258.51</v>
          </cell>
          <cell r="DU168">
            <v>-323701.57</v>
          </cell>
          <cell r="DV168">
            <v>-240020.77</v>
          </cell>
          <cell r="DX168">
            <v>2610628.25</v>
          </cell>
          <cell r="DY168">
            <v>-13723.91</v>
          </cell>
          <cell r="DZ168">
            <v>270819.96000000002</v>
          </cell>
          <cell r="EA168">
            <v>655663.68999999994</v>
          </cell>
          <cell r="EB168">
            <v>880860.55</v>
          </cell>
          <cell r="EC168">
            <v>466946.88</v>
          </cell>
          <cell r="ED168">
            <v>480351</v>
          </cell>
          <cell r="EE168">
            <v>203994.48</v>
          </cell>
          <cell r="EF168">
            <v>24513.96</v>
          </cell>
          <cell r="EG168">
            <v>-75248.960000000006</v>
          </cell>
          <cell r="EH168">
            <v>-107825.31</v>
          </cell>
          <cell r="EI168">
            <v>-94196.83</v>
          </cell>
          <cell r="EJ168">
            <v>-81527.260000000068</v>
          </cell>
          <cell r="EL168">
            <v>2708971.19</v>
          </cell>
          <cell r="EM168">
            <v>-141739.49</v>
          </cell>
          <cell r="EN168">
            <v>172291.34</v>
          </cell>
          <cell r="EO168">
            <v>913212.12</v>
          </cell>
          <cell r="EP168">
            <v>1497167.9</v>
          </cell>
          <cell r="EQ168">
            <v>654353.89</v>
          </cell>
          <cell r="ER168">
            <v>546140.32999999996</v>
          </cell>
          <cell r="ES168">
            <v>89896.490000000049</v>
          </cell>
          <cell r="ET168">
            <v>-108733.78</v>
          </cell>
          <cell r="EU168">
            <v>-196688.6</v>
          </cell>
          <cell r="EV168">
            <v>-228324.71</v>
          </cell>
          <cell r="EW168">
            <v>-216155.57</v>
          </cell>
          <cell r="EX168">
            <v>-272448.73</v>
          </cell>
          <cell r="EZ168">
            <v>69348.600000000006</v>
          </cell>
          <cell r="FA168">
            <v>2897.55</v>
          </cell>
          <cell r="FB168">
            <v>5623.55</v>
          </cell>
          <cell r="FC168">
            <v>10550.32</v>
          </cell>
          <cell r="FD168">
            <v>14387.01</v>
          </cell>
          <cell r="FE168">
            <v>10138.870000000001</v>
          </cell>
          <cell r="FF168">
            <v>8920.59</v>
          </cell>
          <cell r="FG168">
            <v>5407.18</v>
          </cell>
          <cell r="FH168">
            <v>4573.92</v>
          </cell>
          <cell r="FI168">
            <v>4409.24</v>
          </cell>
          <cell r="FJ168">
            <v>1849.72</v>
          </cell>
          <cell r="FK168">
            <v>-526</v>
          </cell>
          <cell r="FL168">
            <v>1116.6500000000001</v>
          </cell>
          <cell r="FN168" t="str">
            <v>0</v>
          </cell>
          <cell r="FO168" t="str">
            <v>0</v>
          </cell>
          <cell r="FP168" t="str">
            <v>0</v>
          </cell>
          <cell r="FQ168" t="str">
            <v>0</v>
          </cell>
          <cell r="FR168" t="str">
            <v>0</v>
          </cell>
          <cell r="FS168" t="str">
            <v>0</v>
          </cell>
          <cell r="FT168" t="str">
            <v>0</v>
          </cell>
          <cell r="FU168" t="str">
            <v>0</v>
          </cell>
          <cell r="FV168" t="str">
            <v>0</v>
          </cell>
          <cell r="FW168" t="str">
            <v>0</v>
          </cell>
          <cell r="FX168" t="str">
            <v>0</v>
          </cell>
          <cell r="FY168" t="str">
            <v>0</v>
          </cell>
          <cell r="FZ168" t="str">
            <v>0</v>
          </cell>
          <cell r="GB168">
            <v>5388948.0399999991</v>
          </cell>
          <cell r="GC168">
            <v>-152565.85</v>
          </cell>
          <cell r="GD168">
            <v>448734.85</v>
          </cell>
          <cell r="GE168">
            <v>1579426.13</v>
          </cell>
          <cell r="GF168">
            <v>2392415.46</v>
          </cell>
          <cell r="GG168">
            <v>1131439.6399999999</v>
          </cell>
          <cell r="GH168">
            <v>1035411.92</v>
          </cell>
          <cell r="GI168">
            <v>299298.15000000002</v>
          </cell>
          <cell r="GJ168">
            <v>-79645.899999999994</v>
          </cell>
          <cell r="GK168">
            <v>-267528.32000000001</v>
          </cell>
          <cell r="GL168">
            <v>-334300.3</v>
          </cell>
          <cell r="GM168">
            <v>-310878.40000000002</v>
          </cell>
          <cell r="GN168">
            <v>-352859.34</v>
          </cell>
        </row>
        <row r="169">
          <cell r="A169" t="str">
            <v>Income (Loss), Before Cumulative Effect</v>
          </cell>
          <cell r="B169">
            <v>7522395.8200000031</v>
          </cell>
          <cell r="C169">
            <v>-1897.0900000008476</v>
          </cell>
          <cell r="D169">
            <v>515854.75999999768</v>
          </cell>
          <cell r="E169">
            <v>1618373.7600000082</v>
          </cell>
          <cell r="F169">
            <v>2290730.21</v>
          </cell>
          <cell r="G169">
            <v>1521180.41</v>
          </cell>
          <cell r="H169">
            <v>908324.73999999918</v>
          </cell>
          <cell r="I169">
            <v>497242.62999999715</v>
          </cell>
          <cell r="J169">
            <v>233093.85</v>
          </cell>
          <cell r="K169">
            <v>-37500.180000001012</v>
          </cell>
          <cell r="L169">
            <v>9920.1400000001231</v>
          </cell>
          <cell r="M169">
            <v>-5814.5800000008148</v>
          </cell>
          <cell r="N169">
            <v>-27112.830000000296</v>
          </cell>
          <cell r="P169">
            <v>644076.00000000058</v>
          </cell>
          <cell r="Q169">
            <v>51220.640000000109</v>
          </cell>
          <cell r="R169">
            <v>-10302.629999999999</v>
          </cell>
          <cell r="S169">
            <v>327529.89</v>
          </cell>
          <cell r="T169">
            <v>422957.45000000088</v>
          </cell>
          <cell r="U169">
            <v>238460.28</v>
          </cell>
          <cell r="V169">
            <v>129407.48</v>
          </cell>
          <cell r="W169">
            <v>25129.419999999805</v>
          </cell>
          <cell r="X169">
            <v>-83842.380000000092</v>
          </cell>
          <cell r="Y169">
            <v>-115422.03</v>
          </cell>
          <cell r="Z169">
            <v>-106359.32</v>
          </cell>
          <cell r="AA169">
            <v>-110970.5</v>
          </cell>
          <cell r="AB169">
            <v>-123732.3</v>
          </cell>
          <cell r="AD169">
            <v>6585614.8500000043</v>
          </cell>
          <cell r="AE169">
            <v>101488.05999999918</v>
          </cell>
          <cell r="AF169">
            <v>739459.68000000156</v>
          </cell>
          <cell r="AG169">
            <v>1708627.37</v>
          </cell>
          <cell r="AH169">
            <v>2126864.1000000061</v>
          </cell>
          <cell r="AI169">
            <v>1606127.25</v>
          </cell>
          <cell r="AJ169">
            <v>1191065.8899999999</v>
          </cell>
          <cell r="AK169">
            <v>353084.61999999877</v>
          </cell>
          <cell r="AL169">
            <v>-124260.65</v>
          </cell>
          <cell r="AM169">
            <v>-269247.2499999993</v>
          </cell>
          <cell r="AN169">
            <v>-259401.7199999989</v>
          </cell>
          <cell r="AO169">
            <v>-298127.75000000058</v>
          </cell>
          <cell r="AP169">
            <v>-290064.75</v>
          </cell>
          <cell r="AR169">
            <v>3435385.43</v>
          </cell>
          <cell r="AS169">
            <v>12723.080000000376</v>
          </cell>
          <cell r="AT169">
            <v>322632.32000000001</v>
          </cell>
          <cell r="AU169">
            <v>629304.08000000054</v>
          </cell>
          <cell r="AV169">
            <v>778185.51999999862</v>
          </cell>
          <cell r="AW169">
            <v>646400.30999999889</v>
          </cell>
          <cell r="AX169">
            <v>355236.9499999992</v>
          </cell>
          <cell r="AY169">
            <v>265981.94000000064</v>
          </cell>
          <cell r="AZ169">
            <v>112101.22999999922</v>
          </cell>
          <cell r="BA169">
            <v>89741.970000000059</v>
          </cell>
          <cell r="BB169">
            <v>71154.649999999179</v>
          </cell>
          <cell r="BC169">
            <v>83288.05</v>
          </cell>
          <cell r="BD169">
            <v>68635.329999999565</v>
          </cell>
          <cell r="BF169">
            <v>1841263.11</v>
          </cell>
          <cell r="BG169">
            <v>42258.010000000271</v>
          </cell>
          <cell r="BH169">
            <v>243790.31</v>
          </cell>
          <cell r="BI169">
            <v>421722.34000000049</v>
          </cell>
          <cell r="BJ169">
            <v>502300.10000000132</v>
          </cell>
          <cell r="BK169">
            <v>409307.65</v>
          </cell>
          <cell r="BL169">
            <v>291597.10000000114</v>
          </cell>
          <cell r="BM169">
            <v>81564.950000000972</v>
          </cell>
          <cell r="BN169">
            <v>32841.37999999951</v>
          </cell>
          <cell r="BO169">
            <v>-49475.430000000481</v>
          </cell>
          <cell r="BP169">
            <v>-44546.859999999811</v>
          </cell>
          <cell r="BQ169">
            <v>-44920.120000000199</v>
          </cell>
          <cell r="BR169">
            <v>-45176.320000000189</v>
          </cell>
          <cell r="BT169">
            <v>47993.649999999689</v>
          </cell>
          <cell r="BU169">
            <v>-14481.810000000101</v>
          </cell>
          <cell r="BV169">
            <v>19430.899999999943</v>
          </cell>
          <cell r="BW169">
            <v>68696.579999999871</v>
          </cell>
          <cell r="BX169">
            <v>71367.649999999863</v>
          </cell>
          <cell r="BY169">
            <v>32204.210000000105</v>
          </cell>
          <cell r="BZ169">
            <v>29479.060000000067</v>
          </cell>
          <cell r="CA169">
            <v>22126.44</v>
          </cell>
          <cell r="CB169">
            <v>-38265.050000000003</v>
          </cell>
          <cell r="CC169">
            <v>-39840.720000000001</v>
          </cell>
          <cell r="CD169">
            <v>-31463.08</v>
          </cell>
          <cell r="CE169">
            <v>-30184.84</v>
          </cell>
          <cell r="CF169">
            <v>-41075.69</v>
          </cell>
          <cell r="CH169">
            <v>-154341.74000000133</v>
          </cell>
          <cell r="CI169">
            <v>-99225.790000000736</v>
          </cell>
          <cell r="CJ169">
            <v>-7312.4399999993766</v>
          </cell>
          <cell r="CK169">
            <v>52310.310000000187</v>
          </cell>
          <cell r="CL169">
            <v>50244.279999996448</v>
          </cell>
          <cell r="CM169">
            <v>53378.940000000352</v>
          </cell>
          <cell r="CN169">
            <v>-40889.119999999341</v>
          </cell>
          <cell r="CO169">
            <v>-38175.589999999778</v>
          </cell>
          <cell r="CP169">
            <v>-21798.750000000073</v>
          </cell>
          <cell r="CQ169">
            <v>-54547.179999999775</v>
          </cell>
          <cell r="CR169">
            <v>-98385.03999999979</v>
          </cell>
          <cell r="CS169">
            <v>-63079.739999999743</v>
          </cell>
          <cell r="CT169">
            <v>113138.38</v>
          </cell>
          <cell r="CV169">
            <v>-150510.20000000001</v>
          </cell>
          <cell r="CW169">
            <v>-12548.45</v>
          </cell>
          <cell r="CX169">
            <v>-12361.09</v>
          </cell>
          <cell r="CY169">
            <v>-13780.37</v>
          </cell>
          <cell r="CZ169">
            <v>-12049.82</v>
          </cell>
          <cell r="DA169">
            <v>-11549.99</v>
          </cell>
          <cell r="DB169">
            <v>-13050.08</v>
          </cell>
          <cell r="DC169">
            <v>-12550.25</v>
          </cell>
          <cell r="DD169">
            <v>-12049.82</v>
          </cell>
          <cell r="DE169">
            <v>-12550.25</v>
          </cell>
          <cell r="DF169">
            <v>-12550.25</v>
          </cell>
          <cell r="DG169">
            <v>-12919.58</v>
          </cell>
          <cell r="DH169">
            <v>-12550.25</v>
          </cell>
          <cell r="DJ169">
            <v>19771876.920000009</v>
          </cell>
          <cell r="DK169">
            <v>79536.649999992005</v>
          </cell>
          <cell r="DL169">
            <v>1811191.8099999938</v>
          </cell>
          <cell r="DM169">
            <v>4812783.96</v>
          </cell>
          <cell r="DN169">
            <v>6230599.490000017</v>
          </cell>
          <cell r="DO169">
            <v>4495509.0600000136</v>
          </cell>
          <cell r="DP169">
            <v>2851172.0199999847</v>
          </cell>
          <cell r="DQ169">
            <v>1194404.1599999999</v>
          </cell>
          <cell r="DR169">
            <v>97819.810000001657</v>
          </cell>
          <cell r="DS169">
            <v>-488841.07000000286</v>
          </cell>
          <cell r="DT169">
            <v>-471631.47999999649</v>
          </cell>
          <cell r="DU169">
            <v>-482729.05999999703</v>
          </cell>
          <cell r="DV169">
            <v>-357938.42999999906</v>
          </cell>
          <cell r="DX169">
            <v>3867357.03</v>
          </cell>
          <cell r="DY169">
            <v>-20330.530000001625</v>
          </cell>
          <cell r="DZ169">
            <v>401189.83</v>
          </cell>
          <cell r="EA169">
            <v>971293.29</v>
          </cell>
          <cell r="EB169">
            <v>1304897.67</v>
          </cell>
          <cell r="EC169">
            <v>691730.23000000161</v>
          </cell>
          <cell r="ED169">
            <v>711586.92999999947</v>
          </cell>
          <cell r="EE169">
            <v>302195.2099999995</v>
          </cell>
          <cell r="EF169">
            <v>36314.629999998433</v>
          </cell>
          <cell r="EG169">
            <v>-111473.01999999919</v>
          </cell>
          <cell r="EH169">
            <v>-159731.35</v>
          </cell>
          <cell r="EI169">
            <v>-139542.20000000001</v>
          </cell>
          <cell r="EJ169">
            <v>-120773.66</v>
          </cell>
          <cell r="EL169">
            <v>4013042.030000011</v>
          </cell>
          <cell r="EM169">
            <v>-209971.35</v>
          </cell>
          <cell r="EN169">
            <v>255230.62000000381</v>
          </cell>
          <cell r="EO169">
            <v>1352822.94</v>
          </cell>
          <cell r="EP169">
            <v>2217888.9700000002</v>
          </cell>
          <cell r="EQ169">
            <v>969353.03999999783</v>
          </cell>
          <cell r="ER169">
            <v>809046.60000000056</v>
          </cell>
          <cell r="ES169">
            <v>133171.76000000321</v>
          </cell>
          <cell r="ET169">
            <v>-161077.06999999852</v>
          </cell>
          <cell r="EU169">
            <v>-291372.41999999795</v>
          </cell>
          <cell r="EV169">
            <v>-338237.79000000138</v>
          </cell>
          <cell r="EW169">
            <v>-320210.63</v>
          </cell>
          <cell r="EX169">
            <v>-403602.6399999992</v>
          </cell>
          <cell r="EZ169">
            <v>102732.2</v>
          </cell>
          <cell r="FA169">
            <v>4292.4000000000697</v>
          </cell>
          <cell r="FB169">
            <v>8330.6700000000128</v>
          </cell>
          <cell r="FC169">
            <v>15629.14000000013</v>
          </cell>
          <cell r="FD169">
            <v>21312.739999999882</v>
          </cell>
          <cell r="FE169">
            <v>15019.609999999886</v>
          </cell>
          <cell r="FF169">
            <v>13214.86</v>
          </cell>
          <cell r="FG169">
            <v>8010.1200000000736</v>
          </cell>
          <cell r="FH169">
            <v>6775.7600000000384</v>
          </cell>
          <cell r="FI169">
            <v>6531.7800000000479</v>
          </cell>
          <cell r="FJ169">
            <v>2740.1399999999949</v>
          </cell>
          <cell r="FK169">
            <v>-779.20000000001164</v>
          </cell>
          <cell r="FL169">
            <v>1654.1800000000198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B169">
            <v>7983131.2599999793</v>
          </cell>
          <cell r="GC169">
            <v>-226009.48000000184</v>
          </cell>
          <cell r="GD169">
            <v>664751.11999999918</v>
          </cell>
          <cell r="GE169">
            <v>2339745.37</v>
          </cell>
          <cell r="GF169">
            <v>3544099.38</v>
          </cell>
          <cell r="GG169">
            <v>1676102.88</v>
          </cell>
          <cell r="GH169">
            <v>1533848.3899999913</v>
          </cell>
          <cell r="GI169">
            <v>443377.08999999636</v>
          </cell>
          <cell r="GJ169">
            <v>-117986.68000000108</v>
          </cell>
          <cell r="GK169">
            <v>-396313.66</v>
          </cell>
          <cell r="GL169">
            <v>-495229</v>
          </cell>
          <cell r="GM169">
            <v>-460532.02999999886</v>
          </cell>
          <cell r="GN169">
            <v>-522722.1199999979</v>
          </cell>
        </row>
        <row r="170">
          <cell r="A170" t="str">
            <v>Income Statement - Net Income (Loss)</v>
          </cell>
          <cell r="B170">
            <v>7522395.8200000031</v>
          </cell>
          <cell r="C170">
            <v>-1897.0900000008476</v>
          </cell>
          <cell r="D170">
            <v>515854.75999999768</v>
          </cell>
          <cell r="E170">
            <v>1618373.7600000082</v>
          </cell>
          <cell r="F170">
            <v>2290730.21</v>
          </cell>
          <cell r="G170">
            <v>1521180.41</v>
          </cell>
          <cell r="H170">
            <v>908324.73999999918</v>
          </cell>
          <cell r="I170">
            <v>497242.62999999715</v>
          </cell>
          <cell r="J170">
            <v>233093.85</v>
          </cell>
          <cell r="K170">
            <v>-37500.180000001012</v>
          </cell>
          <cell r="L170">
            <v>9920.1400000001231</v>
          </cell>
          <cell r="M170">
            <v>-5814.5800000008148</v>
          </cell>
          <cell r="N170">
            <v>-27112.830000000296</v>
          </cell>
          <cell r="P170">
            <v>644076.00000000058</v>
          </cell>
          <cell r="Q170">
            <v>51220.640000000109</v>
          </cell>
          <cell r="R170">
            <v>-10302.629999999999</v>
          </cell>
          <cell r="S170">
            <v>327529.89</v>
          </cell>
          <cell r="T170">
            <v>422957.45000000088</v>
          </cell>
          <cell r="U170">
            <v>238460.28</v>
          </cell>
          <cell r="V170">
            <v>129407.48</v>
          </cell>
          <cell r="W170">
            <v>25129.419999999805</v>
          </cell>
          <cell r="X170">
            <v>-83842.380000000092</v>
          </cell>
          <cell r="Y170">
            <v>-115422.03</v>
          </cell>
          <cell r="Z170">
            <v>-106359.32</v>
          </cell>
          <cell r="AA170">
            <v>-110970.5</v>
          </cell>
          <cell r="AB170">
            <v>-123732.3</v>
          </cell>
          <cell r="AD170">
            <v>6585614.8500000043</v>
          </cell>
          <cell r="AE170">
            <v>101488.05999999918</v>
          </cell>
          <cell r="AF170">
            <v>739459.68000000156</v>
          </cell>
          <cell r="AG170">
            <v>1708627.37</v>
          </cell>
          <cell r="AH170">
            <v>2126864.1000000061</v>
          </cell>
          <cell r="AI170">
            <v>1606127.25</v>
          </cell>
          <cell r="AJ170">
            <v>1191065.8899999999</v>
          </cell>
          <cell r="AK170">
            <v>353084.61999999877</v>
          </cell>
          <cell r="AL170">
            <v>-124260.65</v>
          </cell>
          <cell r="AM170">
            <v>-269247.2499999993</v>
          </cell>
          <cell r="AN170">
            <v>-259401.7199999989</v>
          </cell>
          <cell r="AO170">
            <v>-298127.75000000058</v>
          </cell>
          <cell r="AP170">
            <v>-290064.75</v>
          </cell>
          <cell r="AR170">
            <v>3435385.43</v>
          </cell>
          <cell r="AS170">
            <v>12723.080000000376</v>
          </cell>
          <cell r="AT170">
            <v>322632.32000000001</v>
          </cell>
          <cell r="AU170">
            <v>629304.08000000054</v>
          </cell>
          <cell r="AV170">
            <v>778185.51999999862</v>
          </cell>
          <cell r="AW170">
            <v>646400.30999999889</v>
          </cell>
          <cell r="AX170">
            <v>355236.9499999992</v>
          </cell>
          <cell r="AY170">
            <v>265981.94000000064</v>
          </cell>
          <cell r="AZ170">
            <v>112101.22999999922</v>
          </cell>
          <cell r="BA170">
            <v>89741.970000000059</v>
          </cell>
          <cell r="BB170">
            <v>71154.649999999179</v>
          </cell>
          <cell r="BC170">
            <v>83288.05</v>
          </cell>
          <cell r="BD170">
            <v>68635.329999999565</v>
          </cell>
          <cell r="BF170">
            <v>1841263.11</v>
          </cell>
          <cell r="BG170">
            <v>42258.010000000271</v>
          </cell>
          <cell r="BH170">
            <v>243790.31</v>
          </cell>
          <cell r="BI170">
            <v>421722.34000000049</v>
          </cell>
          <cell r="BJ170">
            <v>502300.10000000132</v>
          </cell>
          <cell r="BK170">
            <v>409307.65</v>
          </cell>
          <cell r="BL170">
            <v>291597.10000000114</v>
          </cell>
          <cell r="BM170">
            <v>81564.950000000972</v>
          </cell>
          <cell r="BN170">
            <v>32841.37999999951</v>
          </cell>
          <cell r="BO170">
            <v>-49475.430000000481</v>
          </cell>
          <cell r="BP170">
            <v>-44546.859999999811</v>
          </cell>
          <cell r="BQ170">
            <v>-44920.120000000199</v>
          </cell>
          <cell r="BR170">
            <v>-45176.320000000189</v>
          </cell>
          <cell r="BT170">
            <v>47993.649999999689</v>
          </cell>
          <cell r="BU170">
            <v>-14481.810000000101</v>
          </cell>
          <cell r="BV170">
            <v>19430.899999999943</v>
          </cell>
          <cell r="BW170">
            <v>68696.579999999871</v>
          </cell>
          <cell r="BX170">
            <v>71367.649999999863</v>
          </cell>
          <cell r="BY170">
            <v>32204.210000000105</v>
          </cell>
          <cell r="BZ170">
            <v>29479.060000000067</v>
          </cell>
          <cell r="CA170">
            <v>22126.44</v>
          </cell>
          <cell r="CB170">
            <v>-38265.050000000003</v>
          </cell>
          <cell r="CC170">
            <v>-39840.720000000001</v>
          </cell>
          <cell r="CD170">
            <v>-31463.08</v>
          </cell>
          <cell r="CE170">
            <v>-30184.84</v>
          </cell>
          <cell r="CF170">
            <v>-41075.69</v>
          </cell>
          <cell r="CH170">
            <v>-154341.74000000133</v>
          </cell>
          <cell r="CI170">
            <v>-99225.790000000736</v>
          </cell>
          <cell r="CJ170">
            <v>-7312.4399999993766</v>
          </cell>
          <cell r="CK170">
            <v>52310.310000000187</v>
          </cell>
          <cell r="CL170">
            <v>50244.279999996448</v>
          </cell>
          <cell r="CM170">
            <v>53378.940000000352</v>
          </cell>
          <cell r="CN170">
            <v>-40889.119999999341</v>
          </cell>
          <cell r="CO170">
            <v>-38175.589999999778</v>
          </cell>
          <cell r="CP170">
            <v>-21798.750000000073</v>
          </cell>
          <cell r="CQ170">
            <v>-54547.179999999775</v>
          </cell>
          <cell r="CR170">
            <v>-98385.03999999979</v>
          </cell>
          <cell r="CS170">
            <v>-63079.739999999743</v>
          </cell>
          <cell r="CT170">
            <v>113138.38</v>
          </cell>
          <cell r="CV170">
            <v>-150510.20000000001</v>
          </cell>
          <cell r="CW170">
            <v>-12548.45</v>
          </cell>
          <cell r="CX170">
            <v>-12361.09</v>
          </cell>
          <cell r="CY170">
            <v>-13780.37</v>
          </cell>
          <cell r="CZ170">
            <v>-12049.82</v>
          </cell>
          <cell r="DA170">
            <v>-11549.99</v>
          </cell>
          <cell r="DB170">
            <v>-13050.08</v>
          </cell>
          <cell r="DC170">
            <v>-12550.25</v>
          </cell>
          <cell r="DD170">
            <v>-12049.82</v>
          </cell>
          <cell r="DE170">
            <v>-12550.25</v>
          </cell>
          <cell r="DF170">
            <v>-12550.25</v>
          </cell>
          <cell r="DG170">
            <v>-12919.58</v>
          </cell>
          <cell r="DH170">
            <v>-12550.25</v>
          </cell>
          <cell r="DJ170">
            <v>19771876.920000009</v>
          </cell>
          <cell r="DK170">
            <v>79536.649999992005</v>
          </cell>
          <cell r="DL170">
            <v>1811191.8099999938</v>
          </cell>
          <cell r="DM170">
            <v>4812783.96</v>
          </cell>
          <cell r="DN170">
            <v>6230599.490000017</v>
          </cell>
          <cell r="DO170">
            <v>4495509.0600000136</v>
          </cell>
          <cell r="DP170">
            <v>2851172.0199999847</v>
          </cell>
          <cell r="DQ170">
            <v>1194404.1599999999</v>
          </cell>
          <cell r="DR170">
            <v>97819.810000001657</v>
          </cell>
          <cell r="DS170">
            <v>-488841.07000000286</v>
          </cell>
          <cell r="DT170">
            <v>-471631.47999999649</v>
          </cell>
          <cell r="DU170">
            <v>-482729.05999999703</v>
          </cell>
          <cell r="DV170">
            <v>-357938.42999999906</v>
          </cell>
          <cell r="DX170">
            <v>3867357.03</v>
          </cell>
          <cell r="DY170">
            <v>-20330.530000001625</v>
          </cell>
          <cell r="DZ170">
            <v>401189.83</v>
          </cell>
          <cell r="EA170">
            <v>971293.29</v>
          </cell>
          <cell r="EB170">
            <v>1304897.67</v>
          </cell>
          <cell r="EC170">
            <v>691730.23000000161</v>
          </cell>
          <cell r="ED170">
            <v>711586.92999999947</v>
          </cell>
          <cell r="EE170">
            <v>302195.2099999995</v>
          </cell>
          <cell r="EF170">
            <v>36314.629999998433</v>
          </cell>
          <cell r="EG170">
            <v>-111473.01999999919</v>
          </cell>
          <cell r="EH170">
            <v>-159731.35</v>
          </cell>
          <cell r="EI170">
            <v>-139542.20000000001</v>
          </cell>
          <cell r="EJ170">
            <v>-120773.66</v>
          </cell>
          <cell r="EL170">
            <v>4013042.030000011</v>
          </cell>
          <cell r="EM170">
            <v>-209971.35</v>
          </cell>
          <cell r="EN170">
            <v>255230.62000000381</v>
          </cell>
          <cell r="EO170">
            <v>1352822.94</v>
          </cell>
          <cell r="EP170">
            <v>2217888.9700000002</v>
          </cell>
          <cell r="EQ170">
            <v>969353.03999999783</v>
          </cell>
          <cell r="ER170">
            <v>809046.60000000056</v>
          </cell>
          <cell r="ES170">
            <v>133171.76000000321</v>
          </cell>
          <cell r="ET170">
            <v>-161077.06999999852</v>
          </cell>
          <cell r="EU170">
            <v>-291372.41999999795</v>
          </cell>
          <cell r="EV170">
            <v>-338237.79000000138</v>
          </cell>
          <cell r="EW170">
            <v>-320210.63</v>
          </cell>
          <cell r="EX170">
            <v>-403602.6399999992</v>
          </cell>
          <cell r="EZ170">
            <v>102732.2</v>
          </cell>
          <cell r="FA170">
            <v>4292.4000000000697</v>
          </cell>
          <cell r="FB170">
            <v>8330.6700000000128</v>
          </cell>
          <cell r="FC170">
            <v>15629.14000000013</v>
          </cell>
          <cell r="FD170">
            <v>21312.739999999882</v>
          </cell>
          <cell r="FE170">
            <v>15019.609999999886</v>
          </cell>
          <cell r="FF170">
            <v>13214.86</v>
          </cell>
          <cell r="FG170">
            <v>8010.1200000000736</v>
          </cell>
          <cell r="FH170">
            <v>6775.7600000000384</v>
          </cell>
          <cell r="FI170">
            <v>6531.7800000000479</v>
          </cell>
          <cell r="FJ170">
            <v>2740.1399999999949</v>
          </cell>
          <cell r="FK170">
            <v>-779.20000000001164</v>
          </cell>
          <cell r="FL170">
            <v>1654.1800000000198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B170">
            <v>7983131.2599999793</v>
          </cell>
          <cell r="GC170">
            <v>-226009.48000000184</v>
          </cell>
          <cell r="GD170">
            <v>664751.11999999918</v>
          </cell>
          <cell r="GE170">
            <v>2339745.37</v>
          </cell>
          <cell r="GF170">
            <v>3544099.38</v>
          </cell>
          <cell r="GG170">
            <v>1676102.88</v>
          </cell>
          <cell r="GH170">
            <v>1533848.3899999913</v>
          </cell>
          <cell r="GI170">
            <v>443377.08999999636</v>
          </cell>
          <cell r="GJ170">
            <v>-117986.68000000108</v>
          </cell>
          <cell r="GK170">
            <v>-396313.66</v>
          </cell>
          <cell r="GL170">
            <v>-495229</v>
          </cell>
          <cell r="GM170">
            <v>-460532.02999999886</v>
          </cell>
          <cell r="GN170">
            <v>-522722.1199999979</v>
          </cell>
        </row>
        <row r="172">
          <cell r="A172" t="str">
            <v>Labor</v>
          </cell>
          <cell r="B172">
            <v>4916677.87</v>
          </cell>
          <cell r="C172">
            <v>417693.96</v>
          </cell>
          <cell r="D172">
            <v>412291.18</v>
          </cell>
          <cell r="E172">
            <v>443728.06</v>
          </cell>
          <cell r="F172">
            <v>412332.45</v>
          </cell>
          <cell r="G172">
            <v>394998.04</v>
          </cell>
          <cell r="H172">
            <v>441106.6</v>
          </cell>
          <cell r="I172">
            <v>407912.85</v>
          </cell>
          <cell r="J172">
            <v>394045.65</v>
          </cell>
          <cell r="K172">
            <v>405790.27</v>
          </cell>
          <cell r="L172">
            <v>391947.75</v>
          </cell>
          <cell r="M172">
            <v>401409.63</v>
          </cell>
          <cell r="N172">
            <v>393421.43</v>
          </cell>
          <cell r="P172">
            <v>881924.61</v>
          </cell>
          <cell r="Q172">
            <v>77697.509999999995</v>
          </cell>
          <cell r="R172">
            <v>75543.81</v>
          </cell>
          <cell r="S172">
            <v>82024.83</v>
          </cell>
          <cell r="T172">
            <v>79210.44</v>
          </cell>
          <cell r="U172">
            <v>75795.33</v>
          </cell>
          <cell r="V172">
            <v>81098.06</v>
          </cell>
          <cell r="W172">
            <v>70324.460000000006</v>
          </cell>
          <cell r="X172">
            <v>64242.55</v>
          </cell>
          <cell r="Y172">
            <v>70189.039999999994</v>
          </cell>
          <cell r="Z172">
            <v>66945</v>
          </cell>
          <cell r="AA172">
            <v>70189.039999999994</v>
          </cell>
          <cell r="AB172">
            <v>68664.539999999994</v>
          </cell>
          <cell r="AD172">
            <v>3535348.04</v>
          </cell>
          <cell r="AE172">
            <v>299905.44</v>
          </cell>
          <cell r="AF172">
            <v>287822.32</v>
          </cell>
          <cell r="AG172">
            <v>311988.53999999998</v>
          </cell>
          <cell r="AH172">
            <v>287822.32</v>
          </cell>
          <cell r="AI172">
            <v>275739.21000000002</v>
          </cell>
          <cell r="AJ172">
            <v>311988.53999999998</v>
          </cell>
          <cell r="AK172">
            <v>296138.03000000003</v>
          </cell>
          <cell r="AL172">
            <v>283857.96999999997</v>
          </cell>
          <cell r="AM172">
            <v>294828.55</v>
          </cell>
          <cell r="AN172">
            <v>294828.55</v>
          </cell>
          <cell r="AO172">
            <v>294828.55</v>
          </cell>
          <cell r="AP172">
            <v>295600.02</v>
          </cell>
          <cell r="AR172">
            <v>2249952.2599999998</v>
          </cell>
          <cell r="AS172">
            <v>192746.99</v>
          </cell>
          <cell r="AT172">
            <v>184271.95</v>
          </cell>
          <cell r="AU172">
            <v>201222.03</v>
          </cell>
          <cell r="AV172">
            <v>184271.95</v>
          </cell>
          <cell r="AW172">
            <v>175796.9</v>
          </cell>
          <cell r="AX172">
            <v>201222.03</v>
          </cell>
          <cell r="AY172">
            <v>189965.61</v>
          </cell>
          <cell r="AZ172">
            <v>177500.04</v>
          </cell>
          <cell r="BA172">
            <v>185738.69</v>
          </cell>
          <cell r="BB172">
            <v>185738.69</v>
          </cell>
          <cell r="BC172">
            <v>185738.69</v>
          </cell>
          <cell r="BD172">
            <v>185738.69</v>
          </cell>
          <cell r="BF172">
            <v>849099.19</v>
          </cell>
          <cell r="BG172">
            <v>72471.14</v>
          </cell>
          <cell r="BH172">
            <v>69669.52</v>
          </cell>
          <cell r="BI172">
            <v>75272.75</v>
          </cell>
          <cell r="BJ172">
            <v>69669.52</v>
          </cell>
          <cell r="BK172">
            <v>67000.66</v>
          </cell>
          <cell r="BL172">
            <v>74928.41</v>
          </cell>
          <cell r="BM172">
            <v>71218.17</v>
          </cell>
          <cell r="BN172">
            <v>67544.39</v>
          </cell>
          <cell r="BO172">
            <v>70244.81</v>
          </cell>
          <cell r="BP172">
            <v>70359.94</v>
          </cell>
          <cell r="BQ172">
            <v>70359.94</v>
          </cell>
          <cell r="BR172">
            <v>70359.94</v>
          </cell>
          <cell r="BT172">
            <v>251220.03</v>
          </cell>
          <cell r="BU172">
            <v>22113.599999999999</v>
          </cell>
          <cell r="BV172">
            <v>21214.97</v>
          </cell>
          <cell r="BW172">
            <v>23012.21</v>
          </cell>
          <cell r="BX172">
            <v>21214.97</v>
          </cell>
          <cell r="BY172">
            <v>20316.349999999999</v>
          </cell>
          <cell r="BZ172">
            <v>23012.21</v>
          </cell>
          <cell r="CA172">
            <v>20191.16</v>
          </cell>
          <cell r="CB172">
            <v>19379.919999999998</v>
          </cell>
          <cell r="CC172">
            <v>20191.16</v>
          </cell>
          <cell r="CD172">
            <v>20191.16</v>
          </cell>
          <cell r="CE172">
            <v>20191.16</v>
          </cell>
          <cell r="CF172">
            <v>20191.16</v>
          </cell>
          <cell r="CH172">
            <v>1921262.57</v>
          </cell>
          <cell r="CI172">
            <v>168503.75</v>
          </cell>
          <cell r="CJ172">
            <v>161997.31</v>
          </cell>
          <cell r="CK172">
            <v>176007.88</v>
          </cell>
          <cell r="CL172">
            <v>162137.06</v>
          </cell>
          <cell r="CM172">
            <v>155201.63</v>
          </cell>
          <cell r="CN172">
            <v>174683.34</v>
          </cell>
          <cell r="CO172">
            <v>154695.54</v>
          </cell>
          <cell r="CP172">
            <v>148413.62</v>
          </cell>
          <cell r="CQ172">
            <v>150192.54</v>
          </cell>
          <cell r="CR172">
            <v>159471.32</v>
          </cell>
          <cell r="CS172">
            <v>150192.54</v>
          </cell>
          <cell r="CT172">
            <v>159766.04</v>
          </cell>
          <cell r="CV172">
            <v>2440518.2799999998</v>
          </cell>
          <cell r="CW172">
            <v>210522</v>
          </cell>
          <cell r="CX172">
            <v>200952.79</v>
          </cell>
          <cell r="CY172">
            <v>220091.19</v>
          </cell>
          <cell r="CZ172">
            <v>200952.79</v>
          </cell>
          <cell r="DA172">
            <v>191383.63</v>
          </cell>
          <cell r="DB172">
            <v>220091.19</v>
          </cell>
          <cell r="DC172">
            <v>200943.08</v>
          </cell>
          <cell r="DD172">
            <v>191809.29</v>
          </cell>
          <cell r="DE172">
            <v>200943.08</v>
          </cell>
          <cell r="DF172">
            <v>200943.08</v>
          </cell>
          <cell r="DG172">
            <v>200943.08</v>
          </cell>
          <cell r="DH172">
            <v>200943.08</v>
          </cell>
          <cell r="DJ172">
            <v>17046002.850000001</v>
          </cell>
          <cell r="DK172">
            <v>1461654.39</v>
          </cell>
          <cell r="DL172">
            <v>1413763.85</v>
          </cell>
          <cell r="DM172">
            <v>1533347.49</v>
          </cell>
          <cell r="DN172">
            <v>1417611.5</v>
          </cell>
          <cell r="DO172">
            <v>1356231.75</v>
          </cell>
          <cell r="DP172">
            <v>1528130.38</v>
          </cell>
          <cell r="DQ172">
            <v>1411388.9</v>
          </cell>
          <cell r="DR172">
            <v>1346793.43</v>
          </cell>
          <cell r="DS172">
            <v>1398118.14</v>
          </cell>
          <cell r="DT172">
            <v>1390425.49</v>
          </cell>
          <cell r="DU172">
            <v>1393852.63</v>
          </cell>
          <cell r="DV172">
            <v>1394684.9</v>
          </cell>
          <cell r="DX172">
            <v>3402476.35</v>
          </cell>
          <cell r="DY172">
            <v>290012.19</v>
          </cell>
          <cell r="DZ172">
            <v>260824.73</v>
          </cell>
          <cell r="EA172">
            <v>282788.44</v>
          </cell>
          <cell r="EB172">
            <v>269076.63</v>
          </cell>
          <cell r="EC172">
            <v>262699.77</v>
          </cell>
          <cell r="ED172">
            <v>303337.56</v>
          </cell>
          <cell r="EE172">
            <v>291085.3</v>
          </cell>
          <cell r="EF172">
            <v>276818.65999999997</v>
          </cell>
          <cell r="EG172">
            <v>292009.76</v>
          </cell>
          <cell r="EH172">
            <v>290741.82</v>
          </cell>
          <cell r="EI172">
            <v>293155.64</v>
          </cell>
          <cell r="EJ172">
            <v>289925.84999999998</v>
          </cell>
          <cell r="EL172">
            <v>3647943.49</v>
          </cell>
          <cell r="EM172">
            <v>313849.98</v>
          </cell>
          <cell r="EN172">
            <v>312600.55</v>
          </cell>
          <cell r="EO172">
            <v>346609.54</v>
          </cell>
          <cell r="EP172">
            <v>316762.53000000003</v>
          </cell>
          <cell r="EQ172">
            <v>297369.09999999998</v>
          </cell>
          <cell r="ER172">
            <v>316967.90999999997</v>
          </cell>
          <cell r="ES172">
            <v>294086.36</v>
          </cell>
          <cell r="ET172">
            <v>282617.74</v>
          </cell>
          <cell r="EU172">
            <v>294326.21999999997</v>
          </cell>
          <cell r="EV172">
            <v>290352.76</v>
          </cell>
          <cell r="EW172">
            <v>292583.34999999998</v>
          </cell>
          <cell r="EX172">
            <v>289817.45</v>
          </cell>
          <cell r="EZ172">
            <v>126877.57</v>
          </cell>
          <cell r="FA172">
            <v>10325.84</v>
          </cell>
          <cell r="FB172">
            <v>10194.56</v>
          </cell>
          <cell r="FC172">
            <v>12265.07</v>
          </cell>
          <cell r="FD172">
            <v>11126.08</v>
          </cell>
          <cell r="FE172">
            <v>10702.68</v>
          </cell>
          <cell r="FF172">
            <v>11356.59</v>
          </cell>
          <cell r="FG172">
            <v>10538.03</v>
          </cell>
          <cell r="FH172">
            <v>10179.56</v>
          </cell>
          <cell r="FI172">
            <v>10103</v>
          </cell>
          <cell r="FJ172">
            <v>9880.16</v>
          </cell>
          <cell r="FK172">
            <v>10103</v>
          </cell>
          <cell r="FL172">
            <v>10103</v>
          </cell>
          <cell r="FN172">
            <v>1614954.08</v>
          </cell>
          <cell r="FO172">
            <v>128449.93</v>
          </cell>
          <cell r="FP172">
            <v>122614.68</v>
          </cell>
          <cell r="FQ172">
            <v>137526.46</v>
          </cell>
          <cell r="FR172">
            <v>130230.17</v>
          </cell>
          <cell r="FS172">
            <v>124255.81</v>
          </cell>
          <cell r="FT172">
            <v>144782.17000000001</v>
          </cell>
          <cell r="FU172">
            <v>142388.39000000001</v>
          </cell>
          <cell r="FV172">
            <v>130039.56</v>
          </cell>
          <cell r="FW172">
            <v>137430.73000000001</v>
          </cell>
          <cell r="FX172">
            <v>138865.26</v>
          </cell>
          <cell r="FY172">
            <v>139317.60999999999</v>
          </cell>
          <cell r="FZ172">
            <v>139053.31</v>
          </cell>
          <cell r="GB172">
            <v>8792251.4899999984</v>
          </cell>
          <cell r="GC172">
            <v>742637.94</v>
          </cell>
          <cell r="GD172">
            <v>706234.52</v>
          </cell>
          <cell r="GE172">
            <v>779189.51</v>
          </cell>
          <cell r="GF172">
            <v>727195.41</v>
          </cell>
          <cell r="GG172">
            <v>695027.36</v>
          </cell>
          <cell r="GH172">
            <v>776444.23</v>
          </cell>
          <cell r="GI172">
            <v>738098.08</v>
          </cell>
          <cell r="GJ172">
            <v>699655.52</v>
          </cell>
          <cell r="GK172">
            <v>733869.71</v>
          </cell>
          <cell r="GL172">
            <v>729840</v>
          </cell>
          <cell r="GM172">
            <v>735159.6</v>
          </cell>
          <cell r="GN172">
            <v>728899.61</v>
          </cell>
        </row>
        <row r="173">
          <cell r="A173" t="str">
            <v>Benefits</v>
          </cell>
          <cell r="B173">
            <v>2040421.29</v>
          </cell>
          <cell r="C173">
            <v>173342.99</v>
          </cell>
          <cell r="D173">
            <v>171100.85</v>
          </cell>
          <cell r="E173">
            <v>184147.15</v>
          </cell>
          <cell r="F173">
            <v>171117.97</v>
          </cell>
          <cell r="G173">
            <v>163924.17000000001</v>
          </cell>
          <cell r="H173">
            <v>183059.24</v>
          </cell>
          <cell r="I173">
            <v>169283.83</v>
          </cell>
          <cell r="J173">
            <v>163528.95999999999</v>
          </cell>
          <cell r="K173">
            <v>168402.96</v>
          </cell>
          <cell r="L173">
            <v>162658.31</v>
          </cell>
          <cell r="M173">
            <v>166584.99</v>
          </cell>
          <cell r="N173">
            <v>163269.87</v>
          </cell>
          <cell r="P173">
            <v>365998.71</v>
          </cell>
          <cell r="Q173">
            <v>32244.47</v>
          </cell>
          <cell r="R173">
            <v>31350.67</v>
          </cell>
          <cell r="S173">
            <v>34040.300000000003</v>
          </cell>
          <cell r="T173">
            <v>32872.33</v>
          </cell>
          <cell r="U173">
            <v>31455.07</v>
          </cell>
          <cell r="V173">
            <v>33655.69</v>
          </cell>
          <cell r="W173">
            <v>29184.65</v>
          </cell>
          <cell r="X173">
            <v>26660.66</v>
          </cell>
          <cell r="Y173">
            <v>29128.45</v>
          </cell>
          <cell r="Z173">
            <v>27782.18</v>
          </cell>
          <cell r="AA173">
            <v>29128.45</v>
          </cell>
          <cell r="AB173">
            <v>28495.79</v>
          </cell>
          <cell r="AD173">
            <v>1467169.59</v>
          </cell>
          <cell r="AE173">
            <v>124460.78</v>
          </cell>
          <cell r="AF173">
            <v>119446.26</v>
          </cell>
          <cell r="AG173">
            <v>129475.25</v>
          </cell>
          <cell r="AH173">
            <v>119446.26</v>
          </cell>
          <cell r="AI173">
            <v>114431.79</v>
          </cell>
          <cell r="AJ173">
            <v>129475.25</v>
          </cell>
          <cell r="AK173">
            <v>122897.31</v>
          </cell>
          <cell r="AL173">
            <v>117801.05</v>
          </cell>
          <cell r="AM173">
            <v>122353.87</v>
          </cell>
          <cell r="AN173">
            <v>122353.87</v>
          </cell>
          <cell r="AO173">
            <v>122353.87</v>
          </cell>
          <cell r="AP173">
            <v>122674.03</v>
          </cell>
          <cell r="AR173">
            <v>933730.13</v>
          </cell>
          <cell r="AS173">
            <v>79989.990000000005</v>
          </cell>
          <cell r="AT173">
            <v>76472.86</v>
          </cell>
          <cell r="AU173">
            <v>83507.13</v>
          </cell>
          <cell r="AV173">
            <v>76472.86</v>
          </cell>
          <cell r="AW173">
            <v>72955.72</v>
          </cell>
          <cell r="AX173">
            <v>83507.13</v>
          </cell>
          <cell r="AY173">
            <v>78835.72</v>
          </cell>
          <cell r="AZ173">
            <v>73662.52</v>
          </cell>
          <cell r="BA173">
            <v>77081.55</v>
          </cell>
          <cell r="BB173">
            <v>77081.55</v>
          </cell>
          <cell r="BC173">
            <v>77081.55</v>
          </cell>
          <cell r="BD173">
            <v>77081.55</v>
          </cell>
          <cell r="BF173">
            <v>352376.16</v>
          </cell>
          <cell r="BG173">
            <v>30075.52</v>
          </cell>
          <cell r="BH173">
            <v>28912.86</v>
          </cell>
          <cell r="BI173">
            <v>31238.19</v>
          </cell>
          <cell r="BJ173">
            <v>28912.86</v>
          </cell>
          <cell r="BK173">
            <v>27805.27</v>
          </cell>
          <cell r="BL173">
            <v>31095.29</v>
          </cell>
          <cell r="BM173">
            <v>29555.54</v>
          </cell>
          <cell r="BN173">
            <v>28030.93</v>
          </cell>
          <cell r="BO173">
            <v>29151.59</v>
          </cell>
          <cell r="BP173">
            <v>29199.37</v>
          </cell>
          <cell r="BQ173">
            <v>29199.37</v>
          </cell>
          <cell r="BR173">
            <v>29199.37</v>
          </cell>
          <cell r="BT173">
            <v>94661.14</v>
          </cell>
          <cell r="BU173">
            <v>8282.1200000000008</v>
          </cell>
          <cell r="BV173">
            <v>7943.02</v>
          </cell>
          <cell r="BW173">
            <v>8621.23</v>
          </cell>
          <cell r="BX173">
            <v>7943.02</v>
          </cell>
          <cell r="BY173">
            <v>7603.91</v>
          </cell>
          <cell r="BZ173">
            <v>8621.23</v>
          </cell>
          <cell r="CA173">
            <v>7659.57</v>
          </cell>
          <cell r="CB173">
            <v>7348.76</v>
          </cell>
          <cell r="CC173">
            <v>7659.57</v>
          </cell>
          <cell r="CD173">
            <v>7659.57</v>
          </cell>
          <cell r="CE173">
            <v>7659.57</v>
          </cell>
          <cell r="CF173">
            <v>7659.57</v>
          </cell>
          <cell r="CH173">
            <v>806919.06</v>
          </cell>
          <cell r="CI173">
            <v>70824.070000000007</v>
          </cell>
          <cell r="CJ173">
            <v>68090.070000000007</v>
          </cell>
          <cell r="CK173">
            <v>73972.11</v>
          </cell>
          <cell r="CL173">
            <v>68148.070000000007</v>
          </cell>
          <cell r="CM173">
            <v>65236.06</v>
          </cell>
          <cell r="CN173">
            <v>73422.42</v>
          </cell>
          <cell r="CO173">
            <v>64918.400000000001</v>
          </cell>
          <cell r="CP173">
            <v>62285.55</v>
          </cell>
          <cell r="CQ173">
            <v>63049.66</v>
          </cell>
          <cell r="CR173">
            <v>66900.34</v>
          </cell>
          <cell r="CS173">
            <v>63049.66</v>
          </cell>
          <cell r="CT173">
            <v>67022.649999999994</v>
          </cell>
          <cell r="CV173">
            <v>1417197.09</v>
          </cell>
          <cell r="CW173">
            <v>121768.63</v>
          </cell>
          <cell r="CX173">
            <v>117866.41</v>
          </cell>
          <cell r="CY173">
            <v>125746.84</v>
          </cell>
          <cell r="CZ173">
            <v>118030.41</v>
          </cell>
          <cell r="DA173">
            <v>114101.21</v>
          </cell>
          <cell r="DB173">
            <v>125760.84</v>
          </cell>
          <cell r="DC173">
            <v>116619.38</v>
          </cell>
          <cell r="DD173">
            <v>112656.85</v>
          </cell>
          <cell r="DE173">
            <v>116276.38</v>
          </cell>
          <cell r="DF173">
            <v>116063.38</v>
          </cell>
          <cell r="DG173">
            <v>116173.38</v>
          </cell>
          <cell r="DH173">
            <v>116133.38</v>
          </cell>
          <cell r="DJ173">
            <v>7478473.1699999999</v>
          </cell>
          <cell r="DK173">
            <v>640988.56999999995</v>
          </cell>
          <cell r="DL173">
            <v>621183</v>
          </cell>
          <cell r="DM173">
            <v>670748.19999999995</v>
          </cell>
          <cell r="DN173">
            <v>622943.78</v>
          </cell>
          <cell r="DO173">
            <v>597513.19999999995</v>
          </cell>
          <cell r="DP173">
            <v>668597.09</v>
          </cell>
          <cell r="DQ173">
            <v>618954.4</v>
          </cell>
          <cell r="DR173">
            <v>591975.28</v>
          </cell>
          <cell r="DS173">
            <v>613104.03</v>
          </cell>
          <cell r="DT173">
            <v>609698.56999999995</v>
          </cell>
          <cell r="DU173">
            <v>611230.84</v>
          </cell>
          <cell r="DV173">
            <v>611536.21</v>
          </cell>
          <cell r="DX173">
            <v>1136427.03</v>
          </cell>
          <cell r="DY173">
            <v>96864.06</v>
          </cell>
          <cell r="DZ173">
            <v>87115.47</v>
          </cell>
          <cell r="EA173">
            <v>94451.36</v>
          </cell>
          <cell r="EB173">
            <v>89871.58</v>
          </cell>
          <cell r="EC173">
            <v>87741.7</v>
          </cell>
          <cell r="ED173">
            <v>101314.76</v>
          </cell>
          <cell r="EE173">
            <v>97222.48</v>
          </cell>
          <cell r="EF173">
            <v>92457.43</v>
          </cell>
          <cell r="EG173">
            <v>97531.25</v>
          </cell>
          <cell r="EH173">
            <v>97107.75</v>
          </cell>
          <cell r="EI173">
            <v>97913.97</v>
          </cell>
          <cell r="EJ173">
            <v>96835.22</v>
          </cell>
          <cell r="EL173">
            <v>1218413.1499999999</v>
          </cell>
          <cell r="EM173">
            <v>104825.91</v>
          </cell>
          <cell r="EN173">
            <v>104408.58</v>
          </cell>
          <cell r="EO173">
            <v>115767.59</v>
          </cell>
          <cell r="EP173">
            <v>105798.69</v>
          </cell>
          <cell r="EQ173">
            <v>99321.279999999999</v>
          </cell>
          <cell r="ER173">
            <v>105867.27</v>
          </cell>
          <cell r="ES173">
            <v>98224.85</v>
          </cell>
          <cell r="ET173">
            <v>94394.32</v>
          </cell>
          <cell r="EU173">
            <v>98304.960000000006</v>
          </cell>
          <cell r="EV173">
            <v>96977.83</v>
          </cell>
          <cell r="EW173">
            <v>97722.84</v>
          </cell>
          <cell r="EX173">
            <v>96799.03</v>
          </cell>
          <cell r="EZ173">
            <v>42377.09</v>
          </cell>
          <cell r="FA173">
            <v>3448.83</v>
          </cell>
          <cell r="FB173">
            <v>3404.98</v>
          </cell>
          <cell r="FC173">
            <v>4096.53</v>
          </cell>
          <cell r="FD173">
            <v>3716.11</v>
          </cell>
          <cell r="FE173">
            <v>3574.7</v>
          </cell>
          <cell r="FF173">
            <v>3793.1</v>
          </cell>
          <cell r="FG173">
            <v>3519.7</v>
          </cell>
          <cell r="FH173">
            <v>3399.97</v>
          </cell>
          <cell r="FI173">
            <v>3374.4</v>
          </cell>
          <cell r="FJ173">
            <v>3299.97</v>
          </cell>
          <cell r="FK173">
            <v>3374.4</v>
          </cell>
          <cell r="FL173">
            <v>3374.4</v>
          </cell>
          <cell r="FN173">
            <v>699020.71</v>
          </cell>
          <cell r="FO173">
            <v>56278.27</v>
          </cell>
          <cell r="FP173">
            <v>54230.31</v>
          </cell>
          <cell r="FQ173">
            <v>59404.84</v>
          </cell>
          <cell r="FR173">
            <v>57120.88</v>
          </cell>
          <cell r="FS173">
            <v>55114.45</v>
          </cell>
          <cell r="FT173">
            <v>61730.25</v>
          </cell>
          <cell r="FU173">
            <v>60802.73</v>
          </cell>
          <cell r="FV173">
            <v>56539.22</v>
          </cell>
          <cell r="FW173">
            <v>59072.87</v>
          </cell>
          <cell r="FX173">
            <v>59478</v>
          </cell>
          <cell r="FY173">
            <v>59725.08</v>
          </cell>
          <cell r="FZ173">
            <v>59523.81</v>
          </cell>
          <cell r="GB173">
            <v>3096237.98</v>
          </cell>
          <cell r="GC173">
            <v>261417.07</v>
          </cell>
          <cell r="GD173">
            <v>249159.34</v>
          </cell>
          <cell r="GE173">
            <v>273720.32000000001</v>
          </cell>
          <cell r="GF173">
            <v>256507.26</v>
          </cell>
          <cell r="GG173">
            <v>245752.13</v>
          </cell>
          <cell r="GH173">
            <v>272705.38</v>
          </cell>
          <cell r="GI173">
            <v>259769.76</v>
          </cell>
          <cell r="GJ173">
            <v>246790.94</v>
          </cell>
          <cell r="GK173">
            <v>258283.48</v>
          </cell>
          <cell r="GL173">
            <v>256863.55</v>
          </cell>
          <cell r="GM173">
            <v>258736.29</v>
          </cell>
          <cell r="GN173">
            <v>256532.46</v>
          </cell>
        </row>
        <row r="174">
          <cell r="A174" t="str">
            <v>Materials &amp; Supplies</v>
          </cell>
          <cell r="B174">
            <v>504789.12</v>
          </cell>
          <cell r="C174">
            <v>41589.4</v>
          </cell>
          <cell r="D174">
            <v>40687.199999999997</v>
          </cell>
          <cell r="E174">
            <v>43951.199999999997</v>
          </cell>
          <cell r="F174">
            <v>43701.3</v>
          </cell>
          <cell r="G174">
            <v>41815.199999999997</v>
          </cell>
          <cell r="H174">
            <v>42434.2</v>
          </cell>
          <cell r="I174">
            <v>41839.199999999997</v>
          </cell>
          <cell r="J174">
            <v>41752</v>
          </cell>
          <cell r="K174">
            <v>41752</v>
          </cell>
          <cell r="L174">
            <v>41752</v>
          </cell>
          <cell r="M174">
            <v>41752</v>
          </cell>
          <cell r="N174">
            <v>41763.42</v>
          </cell>
          <cell r="P174">
            <v>45993.82</v>
          </cell>
          <cell r="Q174">
            <v>4444.2</v>
          </cell>
          <cell r="R174">
            <v>4402.62</v>
          </cell>
          <cell r="S174">
            <v>3718.58</v>
          </cell>
          <cell r="T174">
            <v>3716.62</v>
          </cell>
          <cell r="U174">
            <v>3718.58</v>
          </cell>
          <cell r="V174">
            <v>3702.62</v>
          </cell>
          <cell r="W174">
            <v>3732.58</v>
          </cell>
          <cell r="X174">
            <v>3702.62</v>
          </cell>
          <cell r="Y174">
            <v>3718.58</v>
          </cell>
          <cell r="Z174">
            <v>3716.62</v>
          </cell>
          <cell r="AA174">
            <v>3718.58</v>
          </cell>
          <cell r="AB174">
            <v>3701.62</v>
          </cell>
          <cell r="AD174">
            <v>256513.28</v>
          </cell>
          <cell r="AE174">
            <v>21375.439999999999</v>
          </cell>
          <cell r="AF174">
            <v>21375.439999999999</v>
          </cell>
          <cell r="AG174">
            <v>21375.439999999999</v>
          </cell>
          <cell r="AH174">
            <v>21375.439999999999</v>
          </cell>
          <cell r="AI174">
            <v>21375.439999999999</v>
          </cell>
          <cell r="AJ174">
            <v>21375.439999999999</v>
          </cell>
          <cell r="AK174">
            <v>21375.439999999999</v>
          </cell>
          <cell r="AL174">
            <v>21375.439999999999</v>
          </cell>
          <cell r="AM174">
            <v>21375.439999999999</v>
          </cell>
          <cell r="AN174">
            <v>21375.439999999999</v>
          </cell>
          <cell r="AO174">
            <v>21375.439999999999</v>
          </cell>
          <cell r="AP174">
            <v>21383.439999999999</v>
          </cell>
          <cell r="AR174">
            <v>97182.399999999994</v>
          </cell>
          <cell r="AS174">
            <v>8097.82</v>
          </cell>
          <cell r="AT174">
            <v>8097.82</v>
          </cell>
          <cell r="AU174">
            <v>8097.82</v>
          </cell>
          <cell r="AV174">
            <v>8097.82</v>
          </cell>
          <cell r="AW174">
            <v>8097.82</v>
          </cell>
          <cell r="AX174">
            <v>8097.82</v>
          </cell>
          <cell r="AY174">
            <v>8097.82</v>
          </cell>
          <cell r="AZ174">
            <v>8097.82</v>
          </cell>
          <cell r="BA174">
            <v>8097.82</v>
          </cell>
          <cell r="BB174">
            <v>8097.82</v>
          </cell>
          <cell r="BC174">
            <v>8097.82</v>
          </cell>
          <cell r="BD174">
            <v>8106.38</v>
          </cell>
          <cell r="BF174">
            <v>33324.959999999999</v>
          </cell>
          <cell r="BG174">
            <v>2777.46</v>
          </cell>
          <cell r="BH174">
            <v>2777.46</v>
          </cell>
          <cell r="BI174">
            <v>2777.46</v>
          </cell>
          <cell r="BJ174">
            <v>2777.46</v>
          </cell>
          <cell r="BK174">
            <v>2777.46</v>
          </cell>
          <cell r="BL174">
            <v>2777.46</v>
          </cell>
          <cell r="BM174">
            <v>2777.46</v>
          </cell>
          <cell r="BN174">
            <v>2777.46</v>
          </cell>
          <cell r="BO174">
            <v>2777.46</v>
          </cell>
          <cell r="BP174">
            <v>2777.46</v>
          </cell>
          <cell r="BQ174">
            <v>2777.46</v>
          </cell>
          <cell r="BR174">
            <v>2772.9</v>
          </cell>
          <cell r="BT174">
            <v>12975.18</v>
          </cell>
          <cell r="BU174">
            <v>1683.2</v>
          </cell>
          <cell r="BV174">
            <v>1005.98</v>
          </cell>
          <cell r="BW174">
            <v>1035.6199999999999</v>
          </cell>
          <cell r="BX174">
            <v>1031.98</v>
          </cell>
          <cell r="BY174">
            <v>1035.6199999999999</v>
          </cell>
          <cell r="BZ174">
            <v>1005.98</v>
          </cell>
          <cell r="CA174">
            <v>1061.6199999999999</v>
          </cell>
          <cell r="CB174">
            <v>1005.98</v>
          </cell>
          <cell r="CC174">
            <v>1035.6199999999999</v>
          </cell>
          <cell r="CD174">
            <v>1031.98</v>
          </cell>
          <cell r="CE174">
            <v>1035.6199999999999</v>
          </cell>
          <cell r="CF174">
            <v>1005.98</v>
          </cell>
          <cell r="CH174">
            <v>140810.14000000001</v>
          </cell>
          <cell r="CI174">
            <v>12972.32</v>
          </cell>
          <cell r="CJ174">
            <v>11308.12</v>
          </cell>
          <cell r="CK174">
            <v>11077.52</v>
          </cell>
          <cell r="CL174">
            <v>11555.12</v>
          </cell>
          <cell r="CM174">
            <v>10985.02</v>
          </cell>
          <cell r="CN174">
            <v>12050.12</v>
          </cell>
          <cell r="CO174">
            <v>12024.52</v>
          </cell>
          <cell r="CP174">
            <v>11445.12</v>
          </cell>
          <cell r="CQ174">
            <v>11270.52</v>
          </cell>
          <cell r="CR174">
            <v>12462.12</v>
          </cell>
          <cell r="CS174">
            <v>12560.52</v>
          </cell>
          <cell r="CT174">
            <v>11099.12</v>
          </cell>
          <cell r="CV174">
            <v>330268</v>
          </cell>
          <cell r="CW174">
            <v>27178.38</v>
          </cell>
          <cell r="CX174">
            <v>26728.38</v>
          </cell>
          <cell r="CY174">
            <v>28148.38</v>
          </cell>
          <cell r="CZ174">
            <v>27228.38</v>
          </cell>
          <cell r="DA174">
            <v>26828.38</v>
          </cell>
          <cell r="DB174">
            <v>33828.379999999997</v>
          </cell>
          <cell r="DC174">
            <v>26678.38</v>
          </cell>
          <cell r="DD174">
            <v>26678.38</v>
          </cell>
          <cell r="DE174">
            <v>26678.38</v>
          </cell>
          <cell r="DF174">
            <v>26728.38</v>
          </cell>
          <cell r="DG174">
            <v>26778.38</v>
          </cell>
          <cell r="DH174">
            <v>26785.82</v>
          </cell>
          <cell r="DJ174">
            <v>1421856.9</v>
          </cell>
          <cell r="DK174">
            <v>120118.22</v>
          </cell>
          <cell r="DL174">
            <v>116383.02</v>
          </cell>
          <cell r="DM174">
            <v>120182.02</v>
          </cell>
          <cell r="DN174">
            <v>119484.12</v>
          </cell>
          <cell r="DO174">
            <v>116633.52</v>
          </cell>
          <cell r="DP174">
            <v>125272.02</v>
          </cell>
          <cell r="DQ174">
            <v>117587.02</v>
          </cell>
          <cell r="DR174">
            <v>116834.82</v>
          </cell>
          <cell r="DS174">
            <v>116705.82</v>
          </cell>
          <cell r="DT174">
            <v>117941.82</v>
          </cell>
          <cell r="DU174">
            <v>118095.82</v>
          </cell>
          <cell r="DV174">
            <v>116618.68</v>
          </cell>
          <cell r="DX174">
            <v>268784.13</v>
          </cell>
          <cell r="DY174">
            <v>40411.25</v>
          </cell>
          <cell r="DZ174">
            <v>27254.28</v>
          </cell>
          <cell r="EA174">
            <v>19591.560000000001</v>
          </cell>
          <cell r="EB174">
            <v>21166.36</v>
          </cell>
          <cell r="EC174">
            <v>19207.2</v>
          </cell>
          <cell r="ED174">
            <v>19917.599999999999</v>
          </cell>
          <cell r="EE174">
            <v>19803.919999999998</v>
          </cell>
          <cell r="EF174">
            <v>20644.36</v>
          </cell>
          <cell r="EG174">
            <v>18809</v>
          </cell>
          <cell r="EH174">
            <v>21373.08</v>
          </cell>
          <cell r="EI174">
            <v>20602.2</v>
          </cell>
          <cell r="EJ174">
            <v>20003.32</v>
          </cell>
          <cell r="EL174">
            <v>387208.6</v>
          </cell>
          <cell r="EM174">
            <v>37896.68</v>
          </cell>
          <cell r="EN174">
            <v>29194.68</v>
          </cell>
          <cell r="EO174">
            <v>28794.959999999999</v>
          </cell>
          <cell r="EP174">
            <v>26724.400000000001</v>
          </cell>
          <cell r="EQ174">
            <v>51952.68</v>
          </cell>
          <cell r="ER174">
            <v>31183.96</v>
          </cell>
          <cell r="ES174">
            <v>32320.240000000002</v>
          </cell>
          <cell r="ET174">
            <v>36417.96</v>
          </cell>
          <cell r="EU174">
            <v>24419.08</v>
          </cell>
          <cell r="EV174">
            <v>28282.48</v>
          </cell>
          <cell r="EW174">
            <v>28157.279999999999</v>
          </cell>
          <cell r="EX174">
            <v>31864.2</v>
          </cell>
          <cell r="EZ174">
            <v>21888</v>
          </cell>
          <cell r="FA174">
            <v>1824</v>
          </cell>
          <cell r="FB174">
            <v>1824</v>
          </cell>
          <cell r="FC174">
            <v>1824</v>
          </cell>
          <cell r="FD174">
            <v>1824</v>
          </cell>
          <cell r="FE174">
            <v>1824</v>
          </cell>
          <cell r="FF174">
            <v>1824</v>
          </cell>
          <cell r="FG174">
            <v>1824</v>
          </cell>
          <cell r="FH174">
            <v>1824</v>
          </cell>
          <cell r="FI174">
            <v>1824</v>
          </cell>
          <cell r="FJ174">
            <v>1824</v>
          </cell>
          <cell r="FK174">
            <v>1824</v>
          </cell>
          <cell r="FL174">
            <v>1824</v>
          </cell>
          <cell r="FN174">
            <v>14768</v>
          </cell>
          <cell r="FO174">
            <v>1464</v>
          </cell>
          <cell r="FP174">
            <v>1064</v>
          </cell>
          <cell r="FQ174">
            <v>1064</v>
          </cell>
          <cell r="FR174">
            <v>1664</v>
          </cell>
          <cell r="FS174">
            <v>1064</v>
          </cell>
          <cell r="FT174">
            <v>1064</v>
          </cell>
          <cell r="FU174">
            <v>1464</v>
          </cell>
          <cell r="FV174">
            <v>1064</v>
          </cell>
          <cell r="FW174">
            <v>1064</v>
          </cell>
          <cell r="FX174">
            <v>1664</v>
          </cell>
          <cell r="FY174">
            <v>1064</v>
          </cell>
          <cell r="FZ174">
            <v>1064</v>
          </cell>
          <cell r="GB174">
            <v>692648.73</v>
          </cell>
          <cell r="GC174">
            <v>81595.929999999993</v>
          </cell>
          <cell r="GD174">
            <v>59336.959999999999</v>
          </cell>
          <cell r="GE174">
            <v>51274.52</v>
          </cell>
          <cell r="GF174">
            <v>51378.76</v>
          </cell>
          <cell r="GG174">
            <v>74047.88</v>
          </cell>
          <cell r="GH174">
            <v>53989.56</v>
          </cell>
          <cell r="GI174">
            <v>55412.160000000003</v>
          </cell>
          <cell r="GJ174">
            <v>59950.32</v>
          </cell>
          <cell r="GK174">
            <v>46116.08</v>
          </cell>
          <cell r="GL174">
            <v>53143.56</v>
          </cell>
          <cell r="GM174">
            <v>51647.48</v>
          </cell>
          <cell r="GN174">
            <v>54755.519999999997</v>
          </cell>
        </row>
        <row r="175">
          <cell r="A175" t="str">
            <v>Vehicles &amp; Equip</v>
          </cell>
          <cell r="B175">
            <v>929781.2</v>
          </cell>
          <cell r="C175">
            <v>79096.2</v>
          </cell>
          <cell r="D175">
            <v>79301</v>
          </cell>
          <cell r="E175">
            <v>79066</v>
          </cell>
          <cell r="F175">
            <v>79960</v>
          </cell>
          <cell r="G175">
            <v>80084</v>
          </cell>
          <cell r="H175">
            <v>79707</v>
          </cell>
          <cell r="I175">
            <v>77012</v>
          </cell>
          <cell r="J175">
            <v>77192</v>
          </cell>
          <cell r="K175">
            <v>76319</v>
          </cell>
          <cell r="L175">
            <v>73138</v>
          </cell>
          <cell r="M175">
            <v>75715</v>
          </cell>
          <cell r="N175">
            <v>73191</v>
          </cell>
          <cell r="P175">
            <v>161019</v>
          </cell>
          <cell r="Q175">
            <v>13772.1</v>
          </cell>
          <cell r="R175">
            <v>13943.9</v>
          </cell>
          <cell r="S175">
            <v>13909.9</v>
          </cell>
          <cell r="T175">
            <v>14625.9</v>
          </cell>
          <cell r="U175">
            <v>14941.9</v>
          </cell>
          <cell r="V175">
            <v>14811.9</v>
          </cell>
          <cell r="W175">
            <v>13362.9</v>
          </cell>
          <cell r="X175">
            <v>12268.9</v>
          </cell>
          <cell r="Y175">
            <v>12532.9</v>
          </cell>
          <cell r="Z175">
            <v>12001.9</v>
          </cell>
          <cell r="AA175">
            <v>12532.9</v>
          </cell>
          <cell r="AB175">
            <v>12313.9</v>
          </cell>
          <cell r="AD175">
            <v>678820.7</v>
          </cell>
          <cell r="AE175">
            <v>56930.2</v>
          </cell>
          <cell r="AF175">
            <v>57062.5</v>
          </cell>
          <cell r="AG175">
            <v>56805.5</v>
          </cell>
          <cell r="AH175">
            <v>57062.5</v>
          </cell>
          <cell r="AI175">
            <v>57206.5</v>
          </cell>
          <cell r="AJ175">
            <v>56941.5</v>
          </cell>
          <cell r="AK175">
            <v>56229.5</v>
          </cell>
          <cell r="AL175">
            <v>56315.5</v>
          </cell>
          <cell r="AM175">
            <v>56038.5</v>
          </cell>
          <cell r="AN175">
            <v>56038.5</v>
          </cell>
          <cell r="AO175">
            <v>56038.5</v>
          </cell>
          <cell r="AP175">
            <v>56151.5</v>
          </cell>
          <cell r="AR175">
            <v>450580</v>
          </cell>
          <cell r="AS175">
            <v>37785</v>
          </cell>
          <cell r="AT175">
            <v>37793</v>
          </cell>
          <cell r="AU175">
            <v>37795</v>
          </cell>
          <cell r="AV175">
            <v>37793</v>
          </cell>
          <cell r="AW175">
            <v>37819</v>
          </cell>
          <cell r="AX175">
            <v>38519</v>
          </cell>
          <cell r="AY175">
            <v>37928</v>
          </cell>
          <cell r="AZ175">
            <v>37019</v>
          </cell>
          <cell r="BA175">
            <v>37032</v>
          </cell>
          <cell r="BB175">
            <v>37032</v>
          </cell>
          <cell r="BC175">
            <v>37032</v>
          </cell>
          <cell r="BD175">
            <v>37033</v>
          </cell>
          <cell r="BF175">
            <v>142768.4</v>
          </cell>
          <cell r="BG175">
            <v>11893.9</v>
          </cell>
          <cell r="BH175">
            <v>11936.5</v>
          </cell>
          <cell r="BI175">
            <v>11853.5</v>
          </cell>
          <cell r="BJ175">
            <v>14404.5</v>
          </cell>
          <cell r="BK175">
            <v>12014.5</v>
          </cell>
          <cell r="BL175">
            <v>11783.5</v>
          </cell>
          <cell r="BM175">
            <v>11630.5</v>
          </cell>
          <cell r="BN175">
            <v>11472.5</v>
          </cell>
          <cell r="BO175">
            <v>11426.5</v>
          </cell>
          <cell r="BP175">
            <v>11450.5</v>
          </cell>
          <cell r="BQ175">
            <v>11450.5</v>
          </cell>
          <cell r="BR175">
            <v>11451.5</v>
          </cell>
          <cell r="BT175">
            <v>41857.199999999997</v>
          </cell>
          <cell r="BU175">
            <v>3626.1</v>
          </cell>
          <cell r="BV175">
            <v>3631.1</v>
          </cell>
          <cell r="BW175">
            <v>3623.1</v>
          </cell>
          <cell r="BX175">
            <v>3631.1</v>
          </cell>
          <cell r="BY175">
            <v>3637.1</v>
          </cell>
          <cell r="BZ175">
            <v>3623.1</v>
          </cell>
          <cell r="CA175">
            <v>3347.1</v>
          </cell>
          <cell r="CB175">
            <v>3352.1</v>
          </cell>
          <cell r="CC175">
            <v>3347.1</v>
          </cell>
          <cell r="CD175">
            <v>3347.1</v>
          </cell>
          <cell r="CE175">
            <v>3347.1</v>
          </cell>
          <cell r="CF175">
            <v>3345.1</v>
          </cell>
          <cell r="CH175">
            <v>377396.5</v>
          </cell>
          <cell r="CI175">
            <v>32980.5</v>
          </cell>
          <cell r="CJ175">
            <v>33188</v>
          </cell>
          <cell r="CK175">
            <v>33131</v>
          </cell>
          <cell r="CL175">
            <v>33124</v>
          </cell>
          <cell r="CM175">
            <v>33243</v>
          </cell>
          <cell r="CN175">
            <v>32775</v>
          </cell>
          <cell r="CO175">
            <v>29749</v>
          </cell>
          <cell r="CP175">
            <v>29847</v>
          </cell>
          <cell r="CQ175">
            <v>28797</v>
          </cell>
          <cell r="CR175">
            <v>30757</v>
          </cell>
          <cell r="CS175">
            <v>28964</v>
          </cell>
          <cell r="CT175">
            <v>30841</v>
          </cell>
          <cell r="CV175">
            <v>92260</v>
          </cell>
          <cell r="CW175">
            <v>7837</v>
          </cell>
          <cell r="CX175">
            <v>7837</v>
          </cell>
          <cell r="CY175">
            <v>7837</v>
          </cell>
          <cell r="CZ175">
            <v>7837</v>
          </cell>
          <cell r="DA175">
            <v>7837</v>
          </cell>
          <cell r="DB175">
            <v>7837</v>
          </cell>
          <cell r="DC175">
            <v>7539</v>
          </cell>
          <cell r="DD175">
            <v>7539</v>
          </cell>
          <cell r="DE175">
            <v>7539</v>
          </cell>
          <cell r="DF175">
            <v>7539</v>
          </cell>
          <cell r="DG175">
            <v>7539</v>
          </cell>
          <cell r="DH175">
            <v>7543</v>
          </cell>
          <cell r="DJ175">
            <v>2874483</v>
          </cell>
          <cell r="DK175">
            <v>243921</v>
          </cell>
          <cell r="DL175">
            <v>244693</v>
          </cell>
          <cell r="DM175">
            <v>244021</v>
          </cell>
          <cell r="DN175">
            <v>248438</v>
          </cell>
          <cell r="DO175">
            <v>246783</v>
          </cell>
          <cell r="DP175">
            <v>245998</v>
          </cell>
          <cell r="DQ175">
            <v>236798</v>
          </cell>
          <cell r="DR175">
            <v>235006</v>
          </cell>
          <cell r="DS175">
            <v>233032</v>
          </cell>
          <cell r="DT175">
            <v>231304</v>
          </cell>
          <cell r="DU175">
            <v>232619</v>
          </cell>
          <cell r="DV175">
            <v>231870</v>
          </cell>
          <cell r="DX175">
            <v>482027.29</v>
          </cell>
          <cell r="DY175">
            <v>38636.6</v>
          </cell>
          <cell r="DZ175">
            <v>36929.599999999999</v>
          </cell>
          <cell r="EA175">
            <v>36992.6</v>
          </cell>
          <cell r="EB175">
            <v>39962.93</v>
          </cell>
          <cell r="EC175">
            <v>40747.57</v>
          </cell>
          <cell r="ED175">
            <v>41491.57</v>
          </cell>
          <cell r="EE175">
            <v>41397.57</v>
          </cell>
          <cell r="EF175">
            <v>40975.57</v>
          </cell>
          <cell r="EG175">
            <v>41374.57</v>
          </cell>
          <cell r="EH175">
            <v>41095.57</v>
          </cell>
          <cell r="EI175">
            <v>41525.57</v>
          </cell>
          <cell r="EJ175">
            <v>40897.57</v>
          </cell>
          <cell r="EL175">
            <v>652139.92000000004</v>
          </cell>
          <cell r="EM175">
            <v>53968.94</v>
          </cell>
          <cell r="EN175">
            <v>56156.94</v>
          </cell>
          <cell r="EO175">
            <v>57475.94</v>
          </cell>
          <cell r="EP175">
            <v>59285.9</v>
          </cell>
          <cell r="EQ175">
            <v>58136.9</v>
          </cell>
          <cell r="ER175">
            <v>54390.9</v>
          </cell>
          <cell r="ES175">
            <v>52407.9</v>
          </cell>
          <cell r="ET175">
            <v>52499.9</v>
          </cell>
          <cell r="EU175">
            <v>52488.9</v>
          </cell>
          <cell r="EV175">
            <v>51652.9</v>
          </cell>
          <cell r="EW175">
            <v>52126.9</v>
          </cell>
          <cell r="EX175">
            <v>51547.9</v>
          </cell>
          <cell r="EZ175">
            <v>22903.84</v>
          </cell>
          <cell r="FA175">
            <v>1848.32</v>
          </cell>
          <cell r="FB175">
            <v>1892.32</v>
          </cell>
          <cell r="FC175">
            <v>2111.3200000000002</v>
          </cell>
          <cell r="FD175">
            <v>2060.3200000000002</v>
          </cell>
          <cell r="FE175">
            <v>2060.3200000000002</v>
          </cell>
          <cell r="FF175">
            <v>1958.32</v>
          </cell>
          <cell r="FG175">
            <v>1885.32</v>
          </cell>
          <cell r="FH175">
            <v>1889.32</v>
          </cell>
          <cell r="FI175">
            <v>1809.32</v>
          </cell>
          <cell r="FJ175">
            <v>1770.32</v>
          </cell>
          <cell r="FK175">
            <v>1809.32</v>
          </cell>
          <cell r="FL175">
            <v>1809.32</v>
          </cell>
          <cell r="FN175">
            <v>34498.42</v>
          </cell>
          <cell r="FO175">
            <v>2136.61</v>
          </cell>
          <cell r="FP175">
            <v>2154.61</v>
          </cell>
          <cell r="FQ175">
            <v>2220.61</v>
          </cell>
          <cell r="FR175">
            <v>3064.51</v>
          </cell>
          <cell r="FS175">
            <v>3068.51</v>
          </cell>
          <cell r="FT175">
            <v>3104.51</v>
          </cell>
          <cell r="FU175">
            <v>3184.51</v>
          </cell>
          <cell r="FV175">
            <v>3058.51</v>
          </cell>
          <cell r="FW175">
            <v>3083.51</v>
          </cell>
          <cell r="FX175">
            <v>3112.51</v>
          </cell>
          <cell r="FY175">
            <v>3157.51</v>
          </cell>
          <cell r="FZ175">
            <v>3152.51</v>
          </cell>
          <cell r="GB175">
            <v>1191569.47</v>
          </cell>
          <cell r="GC175">
            <v>96590.47</v>
          </cell>
          <cell r="GD175">
            <v>97133.47</v>
          </cell>
          <cell r="GE175">
            <v>98800.47</v>
          </cell>
          <cell r="GF175">
            <v>104373.66</v>
          </cell>
          <cell r="GG175">
            <v>104013.3</v>
          </cell>
          <cell r="GH175">
            <v>100945.3</v>
          </cell>
          <cell r="GI175">
            <v>98875.3</v>
          </cell>
          <cell r="GJ175">
            <v>98423.3</v>
          </cell>
          <cell r="GK175">
            <v>98756.3</v>
          </cell>
          <cell r="GL175">
            <v>97631.3</v>
          </cell>
          <cell r="GM175">
            <v>98619.3</v>
          </cell>
          <cell r="GN175">
            <v>97407.3</v>
          </cell>
        </row>
        <row r="176">
          <cell r="A176" t="str">
            <v>Print &amp; Postages</v>
          </cell>
          <cell r="B176">
            <v>15937</v>
          </cell>
          <cell r="C176">
            <v>1314.9</v>
          </cell>
          <cell r="D176">
            <v>1322.9</v>
          </cell>
          <cell r="E176">
            <v>1314.9</v>
          </cell>
          <cell r="F176">
            <v>1314.9</v>
          </cell>
          <cell r="G176">
            <v>1314.9</v>
          </cell>
          <cell r="H176">
            <v>1314.9</v>
          </cell>
          <cell r="I176">
            <v>1314.9</v>
          </cell>
          <cell r="J176">
            <v>1344.9</v>
          </cell>
          <cell r="K176">
            <v>1344.9</v>
          </cell>
          <cell r="L176">
            <v>1344.9</v>
          </cell>
          <cell r="M176">
            <v>1344.9</v>
          </cell>
          <cell r="N176">
            <v>1345.1</v>
          </cell>
          <cell r="P176">
            <v>3294</v>
          </cell>
          <cell r="Q176">
            <v>271</v>
          </cell>
          <cell r="R176">
            <v>278</v>
          </cell>
          <cell r="S176">
            <v>271</v>
          </cell>
          <cell r="T176">
            <v>278</v>
          </cell>
          <cell r="U176">
            <v>271</v>
          </cell>
          <cell r="V176">
            <v>278</v>
          </cell>
          <cell r="W176">
            <v>271</v>
          </cell>
          <cell r="X176">
            <v>278</v>
          </cell>
          <cell r="Y176">
            <v>271</v>
          </cell>
          <cell r="Z176">
            <v>278</v>
          </cell>
          <cell r="AA176">
            <v>271</v>
          </cell>
          <cell r="AB176">
            <v>278</v>
          </cell>
          <cell r="AD176">
            <v>15872.2</v>
          </cell>
          <cell r="AE176">
            <v>1321.85</v>
          </cell>
          <cell r="AF176">
            <v>1321.85</v>
          </cell>
          <cell r="AG176">
            <v>1321.85</v>
          </cell>
          <cell r="AH176">
            <v>1321.85</v>
          </cell>
          <cell r="AI176">
            <v>1321.85</v>
          </cell>
          <cell r="AJ176">
            <v>1321.85</v>
          </cell>
          <cell r="AK176">
            <v>1321.85</v>
          </cell>
          <cell r="AL176">
            <v>1321.85</v>
          </cell>
          <cell r="AM176">
            <v>1321.85</v>
          </cell>
          <cell r="AN176">
            <v>1321.85</v>
          </cell>
          <cell r="AO176">
            <v>1321.85</v>
          </cell>
          <cell r="AP176">
            <v>1331.85</v>
          </cell>
          <cell r="AR176">
            <v>8162</v>
          </cell>
          <cell r="AS176">
            <v>681</v>
          </cell>
          <cell r="AT176">
            <v>680</v>
          </cell>
          <cell r="AU176">
            <v>680</v>
          </cell>
          <cell r="AV176">
            <v>680</v>
          </cell>
          <cell r="AW176">
            <v>680</v>
          </cell>
          <cell r="AX176">
            <v>680</v>
          </cell>
          <cell r="AY176">
            <v>680</v>
          </cell>
          <cell r="AZ176">
            <v>680</v>
          </cell>
          <cell r="BA176">
            <v>680</v>
          </cell>
          <cell r="BB176">
            <v>679</v>
          </cell>
          <cell r="BC176">
            <v>679</v>
          </cell>
          <cell r="BD176">
            <v>683</v>
          </cell>
          <cell r="BF176">
            <v>3984.8</v>
          </cell>
          <cell r="BG176">
            <v>332.15</v>
          </cell>
          <cell r="BH176">
            <v>332.15</v>
          </cell>
          <cell r="BI176">
            <v>332.15</v>
          </cell>
          <cell r="BJ176">
            <v>332.15</v>
          </cell>
          <cell r="BK176">
            <v>332.15</v>
          </cell>
          <cell r="BL176">
            <v>332.15</v>
          </cell>
          <cell r="BM176">
            <v>332.15</v>
          </cell>
          <cell r="BN176">
            <v>332.15</v>
          </cell>
          <cell r="BO176">
            <v>332.15</v>
          </cell>
          <cell r="BP176">
            <v>332.15</v>
          </cell>
          <cell r="BQ176">
            <v>332.15</v>
          </cell>
          <cell r="BR176">
            <v>331.15</v>
          </cell>
          <cell r="BT176">
            <v>978</v>
          </cell>
          <cell r="BU176">
            <v>75</v>
          </cell>
          <cell r="BV176">
            <v>88</v>
          </cell>
          <cell r="BW176">
            <v>75</v>
          </cell>
          <cell r="BX176">
            <v>88</v>
          </cell>
          <cell r="BY176">
            <v>75</v>
          </cell>
          <cell r="BZ176">
            <v>88</v>
          </cell>
          <cell r="CA176">
            <v>75</v>
          </cell>
          <cell r="CB176">
            <v>88</v>
          </cell>
          <cell r="CC176">
            <v>75</v>
          </cell>
          <cell r="CD176">
            <v>88</v>
          </cell>
          <cell r="CE176">
            <v>75</v>
          </cell>
          <cell r="CF176">
            <v>88</v>
          </cell>
          <cell r="CH176">
            <v>7075</v>
          </cell>
          <cell r="CI176">
            <v>560.1</v>
          </cell>
          <cell r="CJ176">
            <v>620.1</v>
          </cell>
          <cell r="CK176">
            <v>590.1</v>
          </cell>
          <cell r="CL176">
            <v>590.1</v>
          </cell>
          <cell r="CM176">
            <v>560.1</v>
          </cell>
          <cell r="CN176">
            <v>590.1</v>
          </cell>
          <cell r="CO176">
            <v>560.1</v>
          </cell>
          <cell r="CP176">
            <v>620.1</v>
          </cell>
          <cell r="CQ176">
            <v>560.1</v>
          </cell>
          <cell r="CR176">
            <v>620.1</v>
          </cell>
          <cell r="CS176">
            <v>590.1</v>
          </cell>
          <cell r="CT176">
            <v>613.9</v>
          </cell>
          <cell r="CV176">
            <v>28829</v>
          </cell>
          <cell r="CW176">
            <v>2661</v>
          </cell>
          <cell r="CX176">
            <v>2361</v>
          </cell>
          <cell r="CY176">
            <v>2361</v>
          </cell>
          <cell r="CZ176">
            <v>2361</v>
          </cell>
          <cell r="DA176">
            <v>2461</v>
          </cell>
          <cell r="DB176">
            <v>2361</v>
          </cell>
          <cell r="DC176">
            <v>2361</v>
          </cell>
          <cell r="DD176">
            <v>2361</v>
          </cell>
          <cell r="DE176">
            <v>2361</v>
          </cell>
          <cell r="DF176">
            <v>2361</v>
          </cell>
          <cell r="DG176">
            <v>2361</v>
          </cell>
          <cell r="DH176">
            <v>2458</v>
          </cell>
          <cell r="DJ176">
            <v>84132</v>
          </cell>
          <cell r="DK176">
            <v>7217</v>
          </cell>
          <cell r="DL176">
            <v>7004</v>
          </cell>
          <cell r="DM176">
            <v>6946</v>
          </cell>
          <cell r="DN176">
            <v>6966</v>
          </cell>
          <cell r="DO176">
            <v>7016</v>
          </cell>
          <cell r="DP176">
            <v>6966</v>
          </cell>
          <cell r="DQ176">
            <v>6916</v>
          </cell>
          <cell r="DR176">
            <v>7026</v>
          </cell>
          <cell r="DS176">
            <v>6946</v>
          </cell>
          <cell r="DT176">
            <v>7025</v>
          </cell>
          <cell r="DU176">
            <v>6975</v>
          </cell>
          <cell r="DV176">
            <v>7129</v>
          </cell>
          <cell r="DX176">
            <v>24580</v>
          </cell>
          <cell r="DY176">
            <v>1873</v>
          </cell>
          <cell r="DZ176">
            <v>1929</v>
          </cell>
          <cell r="EA176">
            <v>2624</v>
          </cell>
          <cell r="EB176">
            <v>1853</v>
          </cell>
          <cell r="EC176">
            <v>2153</v>
          </cell>
          <cell r="ED176">
            <v>2214</v>
          </cell>
          <cell r="EE176">
            <v>2111</v>
          </cell>
          <cell r="EF176">
            <v>1912</v>
          </cell>
          <cell r="EG176">
            <v>2005</v>
          </cell>
          <cell r="EH176">
            <v>2007</v>
          </cell>
          <cell r="EI176">
            <v>1912</v>
          </cell>
          <cell r="EJ176">
            <v>1987</v>
          </cell>
          <cell r="EL176">
            <v>34610</v>
          </cell>
          <cell r="EM176">
            <v>3212</v>
          </cell>
          <cell r="EN176">
            <v>2234</v>
          </cell>
          <cell r="EO176">
            <v>3558</v>
          </cell>
          <cell r="EP176">
            <v>2738</v>
          </cell>
          <cell r="EQ176">
            <v>3135</v>
          </cell>
          <cell r="ER176">
            <v>3064</v>
          </cell>
          <cell r="ES176">
            <v>2322</v>
          </cell>
          <cell r="ET176">
            <v>3057</v>
          </cell>
          <cell r="EU176">
            <v>2327</v>
          </cell>
          <cell r="EV176">
            <v>2590</v>
          </cell>
          <cell r="EW176">
            <v>2276</v>
          </cell>
          <cell r="EX176">
            <v>4097</v>
          </cell>
          <cell r="EZ176">
            <v>2400</v>
          </cell>
          <cell r="FA176">
            <v>200</v>
          </cell>
          <cell r="FB176">
            <v>200</v>
          </cell>
          <cell r="FC176">
            <v>200</v>
          </cell>
          <cell r="FD176">
            <v>200</v>
          </cell>
          <cell r="FE176">
            <v>200</v>
          </cell>
          <cell r="FF176">
            <v>200</v>
          </cell>
          <cell r="FG176">
            <v>200</v>
          </cell>
          <cell r="FH176">
            <v>200</v>
          </cell>
          <cell r="FI176">
            <v>200</v>
          </cell>
          <cell r="FJ176">
            <v>200</v>
          </cell>
          <cell r="FK176">
            <v>200</v>
          </cell>
          <cell r="FL176">
            <v>200</v>
          </cell>
          <cell r="FN176">
            <v>12064</v>
          </cell>
          <cell r="FO176">
            <v>917</v>
          </cell>
          <cell r="FP176">
            <v>957</v>
          </cell>
          <cell r="FQ176">
            <v>1192</v>
          </cell>
          <cell r="FR176">
            <v>917</v>
          </cell>
          <cell r="FS176">
            <v>957</v>
          </cell>
          <cell r="FT176">
            <v>1092</v>
          </cell>
          <cell r="FU176">
            <v>917</v>
          </cell>
          <cell r="FV176">
            <v>957</v>
          </cell>
          <cell r="FW176">
            <v>1092</v>
          </cell>
          <cell r="FX176">
            <v>1017</v>
          </cell>
          <cell r="FY176">
            <v>957</v>
          </cell>
          <cell r="FZ176">
            <v>1092</v>
          </cell>
          <cell r="GB176">
            <v>73654</v>
          </cell>
          <cell r="GC176">
            <v>6202</v>
          </cell>
          <cell r="GD176">
            <v>5320</v>
          </cell>
          <cell r="GE176">
            <v>7574</v>
          </cell>
          <cell r="GF176">
            <v>5708</v>
          </cell>
          <cell r="GG176">
            <v>6445</v>
          </cell>
          <cell r="GH176">
            <v>6570</v>
          </cell>
          <cell r="GI176">
            <v>5550</v>
          </cell>
          <cell r="GJ176">
            <v>6126</v>
          </cell>
          <cell r="GK176">
            <v>5624</v>
          </cell>
          <cell r="GL176">
            <v>5814</v>
          </cell>
          <cell r="GM176">
            <v>5345</v>
          </cell>
          <cell r="GN176">
            <v>7376</v>
          </cell>
        </row>
        <row r="177">
          <cell r="A177" t="str">
            <v>Insurance</v>
          </cell>
          <cell r="B177">
            <v>4981</v>
          </cell>
          <cell r="C177">
            <v>404</v>
          </cell>
          <cell r="D177">
            <v>404</v>
          </cell>
          <cell r="E177">
            <v>417</v>
          </cell>
          <cell r="F177">
            <v>417</v>
          </cell>
          <cell r="G177">
            <v>417</v>
          </cell>
          <cell r="H177">
            <v>417</v>
          </cell>
          <cell r="I177">
            <v>417</v>
          </cell>
          <cell r="J177">
            <v>417</v>
          </cell>
          <cell r="K177">
            <v>417</v>
          </cell>
          <cell r="L177">
            <v>417</v>
          </cell>
          <cell r="M177">
            <v>417</v>
          </cell>
          <cell r="N177">
            <v>420</v>
          </cell>
          <cell r="P177">
            <v>1104</v>
          </cell>
          <cell r="Q177">
            <v>92</v>
          </cell>
          <cell r="R177">
            <v>92</v>
          </cell>
          <cell r="S177">
            <v>92</v>
          </cell>
          <cell r="T177">
            <v>92</v>
          </cell>
          <cell r="U177">
            <v>92</v>
          </cell>
          <cell r="V177">
            <v>92</v>
          </cell>
          <cell r="W177">
            <v>92</v>
          </cell>
          <cell r="X177">
            <v>92</v>
          </cell>
          <cell r="Y177">
            <v>92</v>
          </cell>
          <cell r="Z177">
            <v>92</v>
          </cell>
          <cell r="AA177">
            <v>92</v>
          </cell>
          <cell r="AB177">
            <v>92</v>
          </cell>
          <cell r="AD177">
            <v>17434</v>
          </cell>
          <cell r="AE177">
            <v>1702.5</v>
          </cell>
          <cell r="AF177">
            <v>1202.5</v>
          </cell>
          <cell r="AG177">
            <v>1702.5</v>
          </cell>
          <cell r="AH177">
            <v>1202.5</v>
          </cell>
          <cell r="AI177">
            <v>1702.5</v>
          </cell>
          <cell r="AJ177">
            <v>1202.5</v>
          </cell>
          <cell r="AK177">
            <v>1702.5</v>
          </cell>
          <cell r="AL177">
            <v>1202.5</v>
          </cell>
          <cell r="AM177">
            <v>1702.5</v>
          </cell>
          <cell r="AN177">
            <v>1202.5</v>
          </cell>
          <cell r="AO177">
            <v>1702.5</v>
          </cell>
          <cell r="AP177">
            <v>1206.5</v>
          </cell>
          <cell r="AR177">
            <v>7200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6100</v>
          </cell>
          <cell r="BC177">
            <v>100</v>
          </cell>
          <cell r="BD177">
            <v>100</v>
          </cell>
          <cell r="BF177">
            <v>546</v>
          </cell>
          <cell r="BG177">
            <v>45.5</v>
          </cell>
          <cell r="BH177">
            <v>45.5</v>
          </cell>
          <cell r="BI177">
            <v>45.5</v>
          </cell>
          <cell r="BJ177">
            <v>45.5</v>
          </cell>
          <cell r="BK177">
            <v>45.5</v>
          </cell>
          <cell r="BL177">
            <v>45.5</v>
          </cell>
          <cell r="BM177">
            <v>45.5</v>
          </cell>
          <cell r="BN177">
            <v>45.5</v>
          </cell>
          <cell r="BO177">
            <v>45.5</v>
          </cell>
          <cell r="BP177">
            <v>45.5</v>
          </cell>
          <cell r="BQ177">
            <v>45.5</v>
          </cell>
          <cell r="BR177">
            <v>45.5</v>
          </cell>
          <cell r="BT177" t="str">
            <v>0</v>
          </cell>
          <cell r="BU177" t="str">
            <v>0</v>
          </cell>
          <cell r="BV177" t="str">
            <v>0</v>
          </cell>
          <cell r="BW177" t="str">
            <v>0</v>
          </cell>
          <cell r="BX177" t="str">
            <v>0</v>
          </cell>
          <cell r="BY177" t="str">
            <v>0</v>
          </cell>
          <cell r="BZ177" t="str">
            <v>0</v>
          </cell>
          <cell r="CA177" t="str">
            <v>0</v>
          </cell>
          <cell r="CB177" t="str">
            <v>0</v>
          </cell>
          <cell r="CC177" t="str">
            <v>0</v>
          </cell>
          <cell r="CD177" t="str">
            <v>0</v>
          </cell>
          <cell r="CE177" t="str">
            <v>0</v>
          </cell>
          <cell r="CF177" t="str">
            <v>0</v>
          </cell>
          <cell r="CH177">
            <v>5460</v>
          </cell>
          <cell r="CI177">
            <v>455</v>
          </cell>
          <cell r="CJ177">
            <v>455</v>
          </cell>
          <cell r="CK177">
            <v>455</v>
          </cell>
          <cell r="CL177">
            <v>455</v>
          </cell>
          <cell r="CM177">
            <v>455</v>
          </cell>
          <cell r="CN177">
            <v>455</v>
          </cell>
          <cell r="CO177">
            <v>455</v>
          </cell>
          <cell r="CP177">
            <v>455</v>
          </cell>
          <cell r="CQ177">
            <v>455</v>
          </cell>
          <cell r="CR177">
            <v>455</v>
          </cell>
          <cell r="CS177">
            <v>455</v>
          </cell>
          <cell r="CT177">
            <v>455</v>
          </cell>
          <cell r="CV177">
            <v>617029.18000000005</v>
          </cell>
          <cell r="CW177">
            <v>48431.08</v>
          </cell>
          <cell r="CX177">
            <v>61589.08</v>
          </cell>
          <cell r="CY177">
            <v>48440.08</v>
          </cell>
          <cell r="CZ177">
            <v>48533.32</v>
          </cell>
          <cell r="DA177">
            <v>61656.32</v>
          </cell>
          <cell r="DB177">
            <v>48250.32</v>
          </cell>
          <cell r="DC177">
            <v>46946.83</v>
          </cell>
          <cell r="DD177">
            <v>59783.83</v>
          </cell>
          <cell r="DE177">
            <v>46486.83</v>
          </cell>
          <cell r="DF177">
            <v>46200.83</v>
          </cell>
          <cell r="DG177">
            <v>46348.83</v>
          </cell>
          <cell r="DH177">
            <v>54361.83</v>
          </cell>
          <cell r="DJ177">
            <v>653754.18000000005</v>
          </cell>
          <cell r="DK177">
            <v>51230.080000000002</v>
          </cell>
          <cell r="DL177">
            <v>63888.08</v>
          </cell>
          <cell r="DM177">
            <v>51252.08</v>
          </cell>
          <cell r="DN177">
            <v>50845.32</v>
          </cell>
          <cell r="DO177">
            <v>64468.32</v>
          </cell>
          <cell r="DP177">
            <v>50562.32</v>
          </cell>
          <cell r="DQ177">
            <v>49758.83</v>
          </cell>
          <cell r="DR177">
            <v>62095.83</v>
          </cell>
          <cell r="DS177">
            <v>49298.83</v>
          </cell>
          <cell r="DT177">
            <v>54512.83</v>
          </cell>
          <cell r="DU177">
            <v>49160.83</v>
          </cell>
          <cell r="DV177">
            <v>56680.83</v>
          </cell>
          <cell r="DX177" t="str">
            <v>0</v>
          </cell>
          <cell r="DY177" t="str">
            <v>0</v>
          </cell>
          <cell r="DZ177" t="str">
            <v>0</v>
          </cell>
          <cell r="EA177" t="str">
            <v>0</v>
          </cell>
          <cell r="EB177" t="str">
            <v>0</v>
          </cell>
          <cell r="EC177" t="str">
            <v>0</v>
          </cell>
          <cell r="ED177" t="str">
            <v>0</v>
          </cell>
          <cell r="EE177" t="str">
            <v>0</v>
          </cell>
          <cell r="EF177" t="str">
            <v>0</v>
          </cell>
          <cell r="EG177" t="str">
            <v>0</v>
          </cell>
          <cell r="EH177" t="str">
            <v>0</v>
          </cell>
          <cell r="EI177" t="str">
            <v>0</v>
          </cell>
          <cell r="EJ177" t="str">
            <v>0</v>
          </cell>
          <cell r="EL177" t="str">
            <v>0</v>
          </cell>
          <cell r="EM177" t="str">
            <v>0</v>
          </cell>
          <cell r="EN177" t="str">
            <v>0</v>
          </cell>
          <cell r="EO177" t="str">
            <v>0</v>
          </cell>
          <cell r="EP177" t="str">
            <v>0</v>
          </cell>
          <cell r="EQ177" t="str">
            <v>0</v>
          </cell>
          <cell r="ER177" t="str">
            <v>0</v>
          </cell>
          <cell r="ES177" t="str">
            <v>0</v>
          </cell>
          <cell r="ET177" t="str">
            <v>0</v>
          </cell>
          <cell r="EU177" t="str">
            <v>0</v>
          </cell>
          <cell r="EV177" t="str">
            <v>0</v>
          </cell>
          <cell r="EW177" t="str">
            <v>0</v>
          </cell>
          <cell r="EX177" t="str">
            <v>0</v>
          </cell>
          <cell r="EZ177">
            <v>4567</v>
          </cell>
          <cell r="FA177">
            <v>382</v>
          </cell>
          <cell r="FB177">
            <v>380</v>
          </cell>
          <cell r="FC177">
            <v>384</v>
          </cell>
          <cell r="FD177">
            <v>388</v>
          </cell>
          <cell r="FE177">
            <v>388</v>
          </cell>
          <cell r="FF177">
            <v>382</v>
          </cell>
          <cell r="FG177">
            <v>379</v>
          </cell>
          <cell r="FH177">
            <v>376</v>
          </cell>
          <cell r="FI177">
            <v>378</v>
          </cell>
          <cell r="FJ177">
            <v>376</v>
          </cell>
          <cell r="FK177">
            <v>378</v>
          </cell>
          <cell r="FL177">
            <v>376</v>
          </cell>
          <cell r="FN177">
            <v>208473.25</v>
          </cell>
          <cell r="FO177">
            <v>17457.400000000001</v>
          </cell>
          <cell r="FP177">
            <v>17330.400000000001</v>
          </cell>
          <cell r="FQ177">
            <v>17580.400000000001</v>
          </cell>
          <cell r="FR177">
            <v>17698.79</v>
          </cell>
          <cell r="FS177">
            <v>17684.79</v>
          </cell>
          <cell r="FT177">
            <v>17376.79</v>
          </cell>
          <cell r="FU177">
            <v>17347.78</v>
          </cell>
          <cell r="FV177">
            <v>17168.78</v>
          </cell>
          <cell r="FW177">
            <v>17252.78</v>
          </cell>
          <cell r="FX177">
            <v>17157.78</v>
          </cell>
          <cell r="FY177">
            <v>17280.78</v>
          </cell>
          <cell r="FZ177">
            <v>17136.78</v>
          </cell>
          <cell r="GB177">
            <v>213040.25</v>
          </cell>
          <cell r="GC177">
            <v>17839.400000000001</v>
          </cell>
          <cell r="GD177">
            <v>17710.400000000001</v>
          </cell>
          <cell r="GE177">
            <v>17964.400000000001</v>
          </cell>
          <cell r="GF177">
            <v>18086.79</v>
          </cell>
          <cell r="GG177">
            <v>18072.79</v>
          </cell>
          <cell r="GH177">
            <v>17758.79</v>
          </cell>
          <cell r="GI177">
            <v>17726.78</v>
          </cell>
          <cell r="GJ177">
            <v>17544.78</v>
          </cell>
          <cell r="GK177">
            <v>17630.78</v>
          </cell>
          <cell r="GL177">
            <v>17533.78</v>
          </cell>
          <cell r="GM177">
            <v>17658.78</v>
          </cell>
          <cell r="GN177">
            <v>17512.78</v>
          </cell>
        </row>
        <row r="178">
          <cell r="A178" t="str">
            <v>Marketing</v>
          </cell>
          <cell r="B178">
            <v>91892</v>
          </cell>
          <cell r="C178">
            <v>7716</v>
          </cell>
          <cell r="D178">
            <v>7996</v>
          </cell>
          <cell r="E178">
            <v>7716</v>
          </cell>
          <cell r="F178">
            <v>7996</v>
          </cell>
          <cell r="G178">
            <v>7716</v>
          </cell>
          <cell r="H178">
            <v>7646</v>
          </cell>
          <cell r="I178">
            <v>7016</v>
          </cell>
          <cell r="J178">
            <v>7996</v>
          </cell>
          <cell r="K178">
            <v>7016</v>
          </cell>
          <cell r="L178">
            <v>7646</v>
          </cell>
          <cell r="M178">
            <v>7576</v>
          </cell>
          <cell r="N178">
            <v>7856</v>
          </cell>
          <cell r="P178">
            <v>2031</v>
          </cell>
          <cell r="Q178">
            <v>169</v>
          </cell>
          <cell r="R178">
            <v>169</v>
          </cell>
          <cell r="S178">
            <v>169</v>
          </cell>
          <cell r="T178">
            <v>169</v>
          </cell>
          <cell r="U178">
            <v>169</v>
          </cell>
          <cell r="V178">
            <v>169</v>
          </cell>
          <cell r="W178">
            <v>169</v>
          </cell>
          <cell r="X178">
            <v>169</v>
          </cell>
          <cell r="Y178">
            <v>169</v>
          </cell>
          <cell r="Z178">
            <v>169</v>
          </cell>
          <cell r="AA178">
            <v>169</v>
          </cell>
          <cell r="AB178">
            <v>172</v>
          </cell>
          <cell r="AD178">
            <v>47770</v>
          </cell>
          <cell r="AE178">
            <v>3196.29</v>
          </cell>
          <cell r="AF178">
            <v>2794.29</v>
          </cell>
          <cell r="AG178">
            <v>2990.29</v>
          </cell>
          <cell r="AH178">
            <v>3741.29</v>
          </cell>
          <cell r="AI178">
            <v>6586.29</v>
          </cell>
          <cell r="AJ178">
            <v>4271.29</v>
          </cell>
          <cell r="AK178">
            <v>3711.29</v>
          </cell>
          <cell r="AL178">
            <v>5673.29</v>
          </cell>
          <cell r="AM178">
            <v>5471.29</v>
          </cell>
          <cell r="AN178">
            <v>2971.29</v>
          </cell>
          <cell r="AO178">
            <v>3267.29</v>
          </cell>
          <cell r="AP178">
            <v>3095.81</v>
          </cell>
          <cell r="AR178">
            <v>32160</v>
          </cell>
          <cell r="AS178">
            <v>1400.16</v>
          </cell>
          <cell r="AT178">
            <v>1112.1600000000001</v>
          </cell>
          <cell r="AU178">
            <v>1496.16</v>
          </cell>
          <cell r="AV178">
            <v>2600.16</v>
          </cell>
          <cell r="AW178">
            <v>6680.16</v>
          </cell>
          <cell r="AX178">
            <v>3080.16</v>
          </cell>
          <cell r="AY178">
            <v>3080.16</v>
          </cell>
          <cell r="AZ178">
            <v>4328.16</v>
          </cell>
          <cell r="BA178">
            <v>2120.16</v>
          </cell>
          <cell r="BB178">
            <v>2120.16</v>
          </cell>
          <cell r="BC178">
            <v>2504.16</v>
          </cell>
          <cell r="BD178">
            <v>1638.24</v>
          </cell>
          <cell r="BF178">
            <v>10610</v>
          </cell>
          <cell r="BG178">
            <v>857.55</v>
          </cell>
          <cell r="BH178">
            <v>347.55</v>
          </cell>
          <cell r="BI178">
            <v>467.55</v>
          </cell>
          <cell r="BJ178">
            <v>812.55</v>
          </cell>
          <cell r="BK178">
            <v>2087.5500000000002</v>
          </cell>
          <cell r="BL178">
            <v>1102.55</v>
          </cell>
          <cell r="BM178">
            <v>962.55</v>
          </cell>
          <cell r="BN178">
            <v>1352.55</v>
          </cell>
          <cell r="BO178">
            <v>662.55</v>
          </cell>
          <cell r="BP178">
            <v>662.55</v>
          </cell>
          <cell r="BQ178">
            <v>782.55</v>
          </cell>
          <cell r="BR178">
            <v>511.95</v>
          </cell>
          <cell r="BT178" t="str">
            <v>0</v>
          </cell>
          <cell r="BU178" t="str">
            <v>0</v>
          </cell>
          <cell r="BV178" t="str">
            <v>0</v>
          </cell>
          <cell r="BW178" t="str">
            <v>0</v>
          </cell>
          <cell r="BX178" t="str">
            <v>0</v>
          </cell>
          <cell r="BY178" t="str">
            <v>0</v>
          </cell>
          <cell r="BZ178" t="str">
            <v>0</v>
          </cell>
          <cell r="CA178" t="str">
            <v>0</v>
          </cell>
          <cell r="CB178" t="str">
            <v>0</v>
          </cell>
          <cell r="CC178" t="str">
            <v>0</v>
          </cell>
          <cell r="CD178" t="str">
            <v>0</v>
          </cell>
          <cell r="CE178" t="str">
            <v>0</v>
          </cell>
          <cell r="CF178" t="str">
            <v>0</v>
          </cell>
          <cell r="CH178">
            <v>40654</v>
          </cell>
          <cell r="CI178">
            <v>3442</v>
          </cell>
          <cell r="CJ178">
            <v>3816</v>
          </cell>
          <cell r="CK178">
            <v>3842</v>
          </cell>
          <cell r="CL178">
            <v>3562</v>
          </cell>
          <cell r="CM178">
            <v>3242</v>
          </cell>
          <cell r="CN178">
            <v>3212</v>
          </cell>
          <cell r="CO178">
            <v>2942</v>
          </cell>
          <cell r="CP178">
            <v>3662</v>
          </cell>
          <cell r="CQ178">
            <v>3242</v>
          </cell>
          <cell r="CR178">
            <v>3212</v>
          </cell>
          <cell r="CS178">
            <v>3182</v>
          </cell>
          <cell r="CT178">
            <v>3298</v>
          </cell>
          <cell r="CV178">
            <v>540504.34</v>
          </cell>
          <cell r="CW178">
            <v>25890</v>
          </cell>
          <cell r="CX178">
            <v>33311.370000000003</v>
          </cell>
          <cell r="CY178">
            <v>79890</v>
          </cell>
          <cell r="CZ178">
            <v>43701.29</v>
          </cell>
          <cell r="DA178">
            <v>50380.53</v>
          </cell>
          <cell r="DB178">
            <v>79890</v>
          </cell>
          <cell r="DC178">
            <v>25890</v>
          </cell>
          <cell r="DD178">
            <v>43998.15</v>
          </cell>
          <cell r="DE178">
            <v>79890</v>
          </cell>
          <cell r="DF178">
            <v>25890</v>
          </cell>
          <cell r="DG178">
            <v>25890</v>
          </cell>
          <cell r="DH178">
            <v>25883</v>
          </cell>
          <cell r="DJ178">
            <v>765621.34</v>
          </cell>
          <cell r="DK178">
            <v>42671</v>
          </cell>
          <cell r="DL178">
            <v>49546.37</v>
          </cell>
          <cell r="DM178">
            <v>96571</v>
          </cell>
          <cell r="DN178">
            <v>62582.29</v>
          </cell>
          <cell r="DO178">
            <v>76861.53</v>
          </cell>
          <cell r="DP178">
            <v>99371</v>
          </cell>
          <cell r="DQ178">
            <v>43771</v>
          </cell>
          <cell r="DR178">
            <v>67179.149999999994</v>
          </cell>
          <cell r="DS178">
            <v>98571</v>
          </cell>
          <cell r="DT178">
            <v>42671</v>
          </cell>
          <cell r="DU178">
            <v>43371</v>
          </cell>
          <cell r="DV178">
            <v>42455</v>
          </cell>
          <cell r="DX178">
            <v>93175.96</v>
          </cell>
          <cell r="DY178">
            <v>7514.33</v>
          </cell>
          <cell r="DZ178">
            <v>5764.33</v>
          </cell>
          <cell r="EA178">
            <v>7764.33</v>
          </cell>
          <cell r="EB178">
            <v>11514.33</v>
          </cell>
          <cell r="EC178">
            <v>12264.33</v>
          </cell>
          <cell r="ED178">
            <v>9264.33</v>
          </cell>
          <cell r="EE178">
            <v>7764.33</v>
          </cell>
          <cell r="EF178">
            <v>7014.33</v>
          </cell>
          <cell r="EG178">
            <v>6764.33</v>
          </cell>
          <cell r="EH178">
            <v>6764.33</v>
          </cell>
          <cell r="EI178">
            <v>6014.33</v>
          </cell>
          <cell r="EJ178">
            <v>4768.33</v>
          </cell>
          <cell r="EL178">
            <v>60861</v>
          </cell>
          <cell r="EM178">
            <v>8102</v>
          </cell>
          <cell r="EN178">
            <v>6730</v>
          </cell>
          <cell r="EO178">
            <v>4179</v>
          </cell>
          <cell r="EP178">
            <v>4174</v>
          </cell>
          <cell r="EQ178">
            <v>3988</v>
          </cell>
          <cell r="ER178">
            <v>6020</v>
          </cell>
          <cell r="ES178">
            <v>3980</v>
          </cell>
          <cell r="ET178">
            <v>4017</v>
          </cell>
          <cell r="EU178">
            <v>4054</v>
          </cell>
          <cell r="EV178">
            <v>4327</v>
          </cell>
          <cell r="EW178">
            <v>6146</v>
          </cell>
          <cell r="EX178">
            <v>5144</v>
          </cell>
          <cell r="EZ178" t="str">
            <v>0</v>
          </cell>
          <cell r="FA178" t="str">
            <v>0</v>
          </cell>
          <cell r="FB178" t="str">
            <v>0</v>
          </cell>
          <cell r="FC178" t="str">
            <v>0</v>
          </cell>
          <cell r="FD178" t="str">
            <v>0</v>
          </cell>
          <cell r="FE178" t="str">
            <v>0</v>
          </cell>
          <cell r="FF178" t="str">
            <v>0</v>
          </cell>
          <cell r="FG178" t="str">
            <v>0</v>
          </cell>
          <cell r="FH178" t="str">
            <v>0</v>
          </cell>
          <cell r="FI178" t="str">
            <v>0</v>
          </cell>
          <cell r="FJ178" t="str">
            <v>0</v>
          </cell>
          <cell r="FK178" t="str">
            <v>0</v>
          </cell>
          <cell r="FL178" t="str">
            <v>0</v>
          </cell>
          <cell r="FN178">
            <v>338604.36</v>
          </cell>
          <cell r="FO178">
            <v>15349</v>
          </cell>
          <cell r="FP178">
            <v>19158.23</v>
          </cell>
          <cell r="FQ178">
            <v>49099</v>
          </cell>
          <cell r="FR178">
            <v>25791.15</v>
          </cell>
          <cell r="FS178">
            <v>27919.46</v>
          </cell>
          <cell r="FT178">
            <v>49099</v>
          </cell>
          <cell r="FU178">
            <v>15349</v>
          </cell>
          <cell r="FV178">
            <v>24643.52</v>
          </cell>
          <cell r="FW178">
            <v>50099</v>
          </cell>
          <cell r="FX178">
            <v>15349</v>
          </cell>
          <cell r="FY178">
            <v>19399</v>
          </cell>
          <cell r="FZ178">
            <v>27349</v>
          </cell>
          <cell r="GB178">
            <v>492641.32</v>
          </cell>
          <cell r="GC178">
            <v>30965.33</v>
          </cell>
          <cell r="GD178">
            <v>31652.560000000001</v>
          </cell>
          <cell r="GE178">
            <v>61042.33</v>
          </cell>
          <cell r="GF178">
            <v>41479.480000000003</v>
          </cell>
          <cell r="GG178">
            <v>44171.79</v>
          </cell>
          <cell r="GH178">
            <v>64383.33</v>
          </cell>
          <cell r="GI178">
            <v>27093.33</v>
          </cell>
          <cell r="GJ178">
            <v>35674.85</v>
          </cell>
          <cell r="GK178">
            <v>60917.33</v>
          </cell>
          <cell r="GL178">
            <v>26440.33</v>
          </cell>
          <cell r="GM178">
            <v>31559.33</v>
          </cell>
          <cell r="GN178">
            <v>37261.33</v>
          </cell>
        </row>
        <row r="179">
          <cell r="A179" t="str">
            <v>Employee Welfare</v>
          </cell>
          <cell r="B179">
            <v>96248</v>
          </cell>
          <cell r="C179">
            <v>10728.8</v>
          </cell>
          <cell r="D179">
            <v>12635.8</v>
          </cell>
          <cell r="E179">
            <v>12329.8</v>
          </cell>
          <cell r="F179">
            <v>7187.8</v>
          </cell>
          <cell r="G179">
            <v>8337.7999999999993</v>
          </cell>
          <cell r="H179">
            <v>6295.8</v>
          </cell>
          <cell r="I179">
            <v>6249.8</v>
          </cell>
          <cell r="J179">
            <v>6045.8</v>
          </cell>
          <cell r="K179">
            <v>6276.8</v>
          </cell>
          <cell r="L179">
            <v>5946.8</v>
          </cell>
          <cell r="M179">
            <v>6014.8</v>
          </cell>
          <cell r="N179">
            <v>8198.2000000000007</v>
          </cell>
          <cell r="P179">
            <v>13369</v>
          </cell>
          <cell r="Q179">
            <v>1835.3</v>
          </cell>
          <cell r="R179">
            <v>2109.3000000000002</v>
          </cell>
          <cell r="S179">
            <v>3046.8</v>
          </cell>
          <cell r="T179">
            <v>745.8</v>
          </cell>
          <cell r="U179">
            <v>745.8</v>
          </cell>
          <cell r="V179">
            <v>726.8</v>
          </cell>
          <cell r="W179">
            <v>699.8</v>
          </cell>
          <cell r="X179">
            <v>680.8</v>
          </cell>
          <cell r="Y179">
            <v>699.8</v>
          </cell>
          <cell r="Z179">
            <v>678.8</v>
          </cell>
          <cell r="AA179">
            <v>699.8</v>
          </cell>
          <cell r="AB179">
            <v>700.2</v>
          </cell>
          <cell r="AD179">
            <v>60150</v>
          </cell>
          <cell r="AE179">
            <v>16143.9</v>
          </cell>
          <cell r="AF179">
            <v>8105.9</v>
          </cell>
          <cell r="AG179">
            <v>6698.9</v>
          </cell>
          <cell r="AH179">
            <v>4011.9</v>
          </cell>
          <cell r="AI179">
            <v>3128.9</v>
          </cell>
          <cell r="AJ179">
            <v>3127.9</v>
          </cell>
          <cell r="AK179">
            <v>3599.9</v>
          </cell>
          <cell r="AL179">
            <v>3085.9</v>
          </cell>
          <cell r="AM179">
            <v>3080.9</v>
          </cell>
          <cell r="AN179">
            <v>3080.9</v>
          </cell>
          <cell r="AO179">
            <v>3039.9</v>
          </cell>
          <cell r="AP179">
            <v>3045.1</v>
          </cell>
          <cell r="AR179">
            <v>31883</v>
          </cell>
          <cell r="AS179">
            <v>2197</v>
          </cell>
          <cell r="AT179">
            <v>3453</v>
          </cell>
          <cell r="AU179">
            <v>6739</v>
          </cell>
          <cell r="AV179">
            <v>4018</v>
          </cell>
          <cell r="AW179">
            <v>1934</v>
          </cell>
          <cell r="AX179">
            <v>1934</v>
          </cell>
          <cell r="AY179">
            <v>1934</v>
          </cell>
          <cell r="AZ179">
            <v>1934</v>
          </cell>
          <cell r="BA179">
            <v>1934</v>
          </cell>
          <cell r="BB179">
            <v>1934</v>
          </cell>
          <cell r="BC179">
            <v>1934</v>
          </cell>
          <cell r="BD179">
            <v>1938</v>
          </cell>
          <cell r="BF179">
            <v>13569</v>
          </cell>
          <cell r="BG179">
            <v>2911</v>
          </cell>
          <cell r="BH179">
            <v>571</v>
          </cell>
          <cell r="BI179">
            <v>1271</v>
          </cell>
          <cell r="BJ179">
            <v>951</v>
          </cell>
          <cell r="BK179">
            <v>955</v>
          </cell>
          <cell r="BL179">
            <v>944</v>
          </cell>
          <cell r="BM179">
            <v>944</v>
          </cell>
          <cell r="BN179">
            <v>934</v>
          </cell>
          <cell r="BO179">
            <v>2371</v>
          </cell>
          <cell r="BP179">
            <v>571</v>
          </cell>
          <cell r="BQ179">
            <v>571</v>
          </cell>
          <cell r="BR179">
            <v>575</v>
          </cell>
          <cell r="BT179">
            <v>3642.6</v>
          </cell>
          <cell r="BU179">
            <v>236.5</v>
          </cell>
          <cell r="BV179">
            <v>530.5</v>
          </cell>
          <cell r="BW179">
            <v>793</v>
          </cell>
          <cell r="BX179">
            <v>739.6</v>
          </cell>
          <cell r="BY179">
            <v>365</v>
          </cell>
          <cell r="BZ179">
            <v>179</v>
          </cell>
          <cell r="CA179">
            <v>174</v>
          </cell>
          <cell r="CB179">
            <v>125</v>
          </cell>
          <cell r="CC179">
            <v>125</v>
          </cell>
          <cell r="CD179">
            <v>125</v>
          </cell>
          <cell r="CE179">
            <v>125</v>
          </cell>
          <cell r="CF179">
            <v>125</v>
          </cell>
          <cell r="CH179">
            <v>37793</v>
          </cell>
          <cell r="CI179">
            <v>6144.5</v>
          </cell>
          <cell r="CJ179">
            <v>5951.5</v>
          </cell>
          <cell r="CK179">
            <v>3544.5</v>
          </cell>
          <cell r="CL179">
            <v>2852.5</v>
          </cell>
          <cell r="CM179">
            <v>2440.5</v>
          </cell>
          <cell r="CN179">
            <v>2226.5</v>
          </cell>
          <cell r="CO179">
            <v>2169.5</v>
          </cell>
          <cell r="CP179">
            <v>2285.5</v>
          </cell>
          <cell r="CQ179">
            <v>2996.5</v>
          </cell>
          <cell r="CR179">
            <v>2951.5</v>
          </cell>
          <cell r="CS179">
            <v>2001.5</v>
          </cell>
          <cell r="CT179">
            <v>2228.5</v>
          </cell>
          <cell r="CV179">
            <v>1180911.53</v>
          </cell>
          <cell r="CW179">
            <v>108487.72</v>
          </cell>
          <cell r="CX179">
            <v>132187.32999999999</v>
          </cell>
          <cell r="CY179">
            <v>162363.84</v>
          </cell>
          <cell r="CZ179">
            <v>178647.82</v>
          </cell>
          <cell r="DA179">
            <v>158358.19</v>
          </cell>
          <cell r="DB179">
            <v>87523.88</v>
          </cell>
          <cell r="DC179">
            <v>48486.49</v>
          </cell>
          <cell r="DD179">
            <v>72294.62</v>
          </cell>
          <cell r="DE179">
            <v>52979.66</v>
          </cell>
          <cell r="DF179">
            <v>53629.66</v>
          </cell>
          <cell r="DG179">
            <v>52979.66</v>
          </cell>
          <cell r="DH179">
            <v>72972.66</v>
          </cell>
          <cell r="DJ179">
            <v>1437566.13</v>
          </cell>
          <cell r="DK179">
            <v>148684.72</v>
          </cell>
          <cell r="DL179">
            <v>165544.32999999999</v>
          </cell>
          <cell r="DM179">
            <v>196786.84</v>
          </cell>
          <cell r="DN179">
            <v>199154.42</v>
          </cell>
          <cell r="DO179">
            <v>176265.19</v>
          </cell>
          <cell r="DP179">
            <v>102957.88</v>
          </cell>
          <cell r="DQ179">
            <v>64257.49</v>
          </cell>
          <cell r="DR179">
            <v>87385.62</v>
          </cell>
          <cell r="DS179">
            <v>70463.66</v>
          </cell>
          <cell r="DT179">
            <v>68917.66</v>
          </cell>
          <cell r="DU179">
            <v>67365.66</v>
          </cell>
          <cell r="DV179">
            <v>89782.66</v>
          </cell>
          <cell r="DX179">
            <v>71037.95</v>
          </cell>
          <cell r="DY179">
            <v>6684.69</v>
          </cell>
          <cell r="DZ179">
            <v>15833.69</v>
          </cell>
          <cell r="EA179">
            <v>5707.69</v>
          </cell>
          <cell r="EB179">
            <v>3503.69</v>
          </cell>
          <cell r="EC179">
            <v>3456.69</v>
          </cell>
          <cell r="ED179">
            <v>4240.6899999999996</v>
          </cell>
          <cell r="EE179">
            <v>5869.69</v>
          </cell>
          <cell r="EF179">
            <v>6798.2</v>
          </cell>
          <cell r="EG179">
            <v>4407.4799999999996</v>
          </cell>
          <cell r="EH179">
            <v>3807.48</v>
          </cell>
          <cell r="EI179">
            <v>6262.48</v>
          </cell>
          <cell r="EJ179">
            <v>4465.4799999999996</v>
          </cell>
          <cell r="EL179">
            <v>105932.42</v>
          </cell>
          <cell r="EM179">
            <v>15942.79</v>
          </cell>
          <cell r="EN179">
            <v>11659.79</v>
          </cell>
          <cell r="EO179">
            <v>10589.79</v>
          </cell>
          <cell r="EP179">
            <v>9277.7900000000009</v>
          </cell>
          <cell r="EQ179">
            <v>6462.79</v>
          </cell>
          <cell r="ER179">
            <v>7636.79</v>
          </cell>
          <cell r="ES179">
            <v>7253.79</v>
          </cell>
          <cell r="ET179">
            <v>8150.33</v>
          </cell>
          <cell r="EU179">
            <v>6987.89</v>
          </cell>
          <cell r="EV179">
            <v>7648.89</v>
          </cell>
          <cell r="EW179">
            <v>6344.89</v>
          </cell>
          <cell r="EX179">
            <v>7976.89</v>
          </cell>
          <cell r="EZ179">
            <v>4510</v>
          </cell>
          <cell r="FA179">
            <v>1485</v>
          </cell>
          <cell r="FB179">
            <v>275</v>
          </cell>
          <cell r="FC179">
            <v>275</v>
          </cell>
          <cell r="FD179">
            <v>275</v>
          </cell>
          <cell r="FE179">
            <v>275</v>
          </cell>
          <cell r="FF179">
            <v>275</v>
          </cell>
          <cell r="FG179">
            <v>275</v>
          </cell>
          <cell r="FH179">
            <v>275</v>
          </cell>
          <cell r="FI179">
            <v>275</v>
          </cell>
          <cell r="FJ179">
            <v>275</v>
          </cell>
          <cell r="FK179">
            <v>275</v>
          </cell>
          <cell r="FL179">
            <v>275</v>
          </cell>
          <cell r="FN179">
            <v>694714.76</v>
          </cell>
          <cell r="FO179">
            <v>65258.84</v>
          </cell>
          <cell r="FP179">
            <v>79828.88</v>
          </cell>
          <cell r="FQ179">
            <v>99641.25</v>
          </cell>
          <cell r="FR179">
            <v>109505.17</v>
          </cell>
          <cell r="FS179">
            <v>97486.57</v>
          </cell>
          <cell r="FT179">
            <v>44622.35</v>
          </cell>
          <cell r="FU179">
            <v>30862.69</v>
          </cell>
          <cell r="FV179">
            <v>42939.05</v>
          </cell>
          <cell r="FW179">
            <v>29391.49</v>
          </cell>
          <cell r="FX179">
            <v>29591.49</v>
          </cell>
          <cell r="FY179">
            <v>29391.49</v>
          </cell>
          <cell r="FZ179">
            <v>36195.49</v>
          </cell>
          <cell r="GB179">
            <v>876195.13</v>
          </cell>
          <cell r="GC179">
            <v>89371.32</v>
          </cell>
          <cell r="GD179">
            <v>107597.36</v>
          </cell>
          <cell r="GE179">
            <v>116213.73</v>
          </cell>
          <cell r="GF179">
            <v>122561.65</v>
          </cell>
          <cell r="GG179">
            <v>107681.05</v>
          </cell>
          <cell r="GH179">
            <v>56774.83</v>
          </cell>
          <cell r="GI179">
            <v>44261.17</v>
          </cell>
          <cell r="GJ179">
            <v>58162.58</v>
          </cell>
          <cell r="GK179">
            <v>41061.86</v>
          </cell>
          <cell r="GL179">
            <v>41322.86</v>
          </cell>
          <cell r="GM179">
            <v>42273.86</v>
          </cell>
          <cell r="GN179">
            <v>48912.86</v>
          </cell>
        </row>
        <row r="180">
          <cell r="A180" t="str">
            <v>Information Technologies</v>
          </cell>
          <cell r="B180">
            <v>2150</v>
          </cell>
          <cell r="C180" t="str">
            <v>0</v>
          </cell>
          <cell r="D180" t="str">
            <v>0</v>
          </cell>
          <cell r="E180">
            <v>1400</v>
          </cell>
          <cell r="F180">
            <v>0</v>
          </cell>
          <cell r="G180">
            <v>750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0</v>
          </cell>
          <cell r="W180" t="str">
            <v>0</v>
          </cell>
          <cell r="X180" t="str">
            <v>0</v>
          </cell>
          <cell r="Y180" t="str">
            <v>0</v>
          </cell>
          <cell r="Z180" t="str">
            <v>0</v>
          </cell>
          <cell r="AA180" t="str">
            <v>0</v>
          </cell>
          <cell r="AB180" t="str">
            <v>0</v>
          </cell>
          <cell r="AD180" t="str">
            <v>0</v>
          </cell>
          <cell r="AE180" t="str">
            <v>0</v>
          </cell>
          <cell r="AF180" t="str">
            <v>0</v>
          </cell>
          <cell r="AG180" t="str">
            <v>0</v>
          </cell>
          <cell r="AH180" t="str">
            <v>0</v>
          </cell>
          <cell r="AI180" t="str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 t="str">
            <v>0</v>
          </cell>
          <cell r="AO180" t="str">
            <v>0</v>
          </cell>
          <cell r="AP180" t="str">
            <v>0</v>
          </cell>
          <cell r="AR180">
            <v>850</v>
          </cell>
          <cell r="AS180" t="str">
            <v>0</v>
          </cell>
          <cell r="AT180">
            <v>850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 t="str">
            <v>0</v>
          </cell>
          <cell r="BG180" t="str">
            <v>0</v>
          </cell>
          <cell r="BH180" t="str">
            <v>0</v>
          </cell>
          <cell r="BI180" t="str">
            <v>0</v>
          </cell>
          <cell r="BJ180" t="str">
            <v>0</v>
          </cell>
          <cell r="BK180" t="str">
            <v>0</v>
          </cell>
          <cell r="BL180" t="str">
            <v>0</v>
          </cell>
          <cell r="BM180" t="str">
            <v>0</v>
          </cell>
          <cell r="BN180" t="str">
            <v>0</v>
          </cell>
          <cell r="BO180" t="str">
            <v>0</v>
          </cell>
          <cell r="BP180" t="str">
            <v>0</v>
          </cell>
          <cell r="BQ180" t="str">
            <v>0</v>
          </cell>
          <cell r="BR180" t="str">
            <v>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>
            <v>83755</v>
          </cell>
          <cell r="CW180">
            <v>9379</v>
          </cell>
          <cell r="CX180">
            <v>3433</v>
          </cell>
          <cell r="CY180">
            <v>9538</v>
          </cell>
          <cell r="CZ180">
            <v>7105</v>
          </cell>
          <cell r="DA180">
            <v>4105</v>
          </cell>
          <cell r="DB180">
            <v>17547</v>
          </cell>
          <cell r="DC180">
            <v>7105</v>
          </cell>
          <cell r="DD180">
            <v>4105</v>
          </cell>
          <cell r="DE180">
            <v>4105</v>
          </cell>
          <cell r="DF180">
            <v>7105</v>
          </cell>
          <cell r="DG180">
            <v>4105</v>
          </cell>
          <cell r="DH180">
            <v>6123</v>
          </cell>
          <cell r="DJ180">
            <v>86755</v>
          </cell>
          <cell r="DK180">
            <v>9379</v>
          </cell>
          <cell r="DL180">
            <v>4283</v>
          </cell>
          <cell r="DM180">
            <v>10938</v>
          </cell>
          <cell r="DN180">
            <v>7105</v>
          </cell>
          <cell r="DO180">
            <v>4855</v>
          </cell>
          <cell r="DP180">
            <v>17547</v>
          </cell>
          <cell r="DQ180">
            <v>7105</v>
          </cell>
          <cell r="DR180">
            <v>4105</v>
          </cell>
          <cell r="DS180">
            <v>4105</v>
          </cell>
          <cell r="DT180">
            <v>7105</v>
          </cell>
          <cell r="DU180">
            <v>4105</v>
          </cell>
          <cell r="DV180">
            <v>6123</v>
          </cell>
          <cell r="DX180" t="str">
            <v>0</v>
          </cell>
          <cell r="DY180" t="str">
            <v>0</v>
          </cell>
          <cell r="DZ180" t="str">
            <v>0</v>
          </cell>
          <cell r="EA180" t="str">
            <v>0</v>
          </cell>
          <cell r="EB180" t="str">
            <v>0</v>
          </cell>
          <cell r="EC180" t="str">
            <v>0</v>
          </cell>
          <cell r="ED180" t="str">
            <v>0</v>
          </cell>
          <cell r="EE180" t="str">
            <v>0</v>
          </cell>
          <cell r="EF180" t="str">
            <v>0</v>
          </cell>
          <cell r="EG180" t="str">
            <v>0</v>
          </cell>
          <cell r="EH180" t="str">
            <v>0</v>
          </cell>
          <cell r="EI180" t="str">
            <v>0</v>
          </cell>
          <cell r="EJ180" t="str">
            <v>0</v>
          </cell>
          <cell r="EL180" t="str">
            <v>0</v>
          </cell>
          <cell r="EM180" t="str">
            <v>0</v>
          </cell>
          <cell r="EN180" t="str">
            <v>0</v>
          </cell>
          <cell r="EO180" t="str">
            <v>0</v>
          </cell>
          <cell r="EP180" t="str">
            <v>0</v>
          </cell>
          <cell r="EQ180" t="str">
            <v>0</v>
          </cell>
          <cell r="ER180" t="str">
            <v>0</v>
          </cell>
          <cell r="ES180" t="str">
            <v>0</v>
          </cell>
          <cell r="ET180" t="str">
            <v>0</v>
          </cell>
          <cell r="EU180" t="str">
            <v>0</v>
          </cell>
          <cell r="EV180" t="str">
            <v>0</v>
          </cell>
          <cell r="EW180" t="str">
            <v>0</v>
          </cell>
          <cell r="EX180" t="str">
            <v>0</v>
          </cell>
          <cell r="EZ180" t="str">
            <v>0</v>
          </cell>
          <cell r="FA180" t="str">
            <v>0</v>
          </cell>
          <cell r="FB180" t="str">
            <v>0</v>
          </cell>
          <cell r="FC180" t="str">
            <v>0</v>
          </cell>
          <cell r="FD180" t="str">
            <v>0</v>
          </cell>
          <cell r="FE180" t="str">
            <v>0</v>
          </cell>
          <cell r="FF180" t="str">
            <v>0</v>
          </cell>
          <cell r="FG180" t="str">
            <v>0</v>
          </cell>
          <cell r="FH180" t="str">
            <v>0</v>
          </cell>
          <cell r="FI180" t="str">
            <v>0</v>
          </cell>
          <cell r="FJ180" t="str">
            <v>0</v>
          </cell>
          <cell r="FK180" t="str">
            <v>0</v>
          </cell>
          <cell r="FL180" t="str">
            <v>0</v>
          </cell>
          <cell r="FN180">
            <v>196114</v>
          </cell>
          <cell r="FO180">
            <v>15546</v>
          </cell>
          <cell r="FP180">
            <v>15546</v>
          </cell>
          <cell r="FQ180">
            <v>16046</v>
          </cell>
          <cell r="FR180">
            <v>16218</v>
          </cell>
          <cell r="FS180">
            <v>16218</v>
          </cell>
          <cell r="FT180">
            <v>16218</v>
          </cell>
          <cell r="FU180">
            <v>16718</v>
          </cell>
          <cell r="FV180">
            <v>16218</v>
          </cell>
          <cell r="FW180">
            <v>16218</v>
          </cell>
          <cell r="FX180">
            <v>16218</v>
          </cell>
          <cell r="FY180">
            <v>16718</v>
          </cell>
          <cell r="FZ180">
            <v>18232</v>
          </cell>
          <cell r="GB180">
            <v>196114</v>
          </cell>
          <cell r="GC180">
            <v>15546</v>
          </cell>
          <cell r="GD180">
            <v>15546</v>
          </cell>
          <cell r="GE180">
            <v>16046</v>
          </cell>
          <cell r="GF180">
            <v>16218</v>
          </cell>
          <cell r="GG180">
            <v>16218</v>
          </cell>
          <cell r="GH180">
            <v>16218</v>
          </cell>
          <cell r="GI180">
            <v>16718</v>
          </cell>
          <cell r="GJ180">
            <v>16218</v>
          </cell>
          <cell r="GK180">
            <v>16218</v>
          </cell>
          <cell r="GL180">
            <v>16218</v>
          </cell>
          <cell r="GM180">
            <v>16718</v>
          </cell>
          <cell r="GN180">
            <v>18232</v>
          </cell>
        </row>
        <row r="181">
          <cell r="A181" t="str">
            <v>Rent, Maint., &amp; Utilities</v>
          </cell>
          <cell r="B181">
            <v>618377</v>
          </cell>
          <cell r="C181">
            <v>50426.2</v>
          </cell>
          <cell r="D181">
            <v>51614.2</v>
          </cell>
          <cell r="E181">
            <v>52289.2</v>
          </cell>
          <cell r="F181">
            <v>52855.199999999997</v>
          </cell>
          <cell r="G181">
            <v>52557.2</v>
          </cell>
          <cell r="H181">
            <v>53211.199999999997</v>
          </cell>
          <cell r="I181">
            <v>51498.2</v>
          </cell>
          <cell r="J181">
            <v>52015.199999999997</v>
          </cell>
          <cell r="K181">
            <v>53938.2</v>
          </cell>
          <cell r="L181">
            <v>48986.2</v>
          </cell>
          <cell r="M181">
            <v>49972.2</v>
          </cell>
          <cell r="N181">
            <v>49013.8</v>
          </cell>
          <cell r="P181">
            <v>72231.199999999997</v>
          </cell>
          <cell r="Q181">
            <v>6177.8</v>
          </cell>
          <cell r="R181">
            <v>6242.8</v>
          </cell>
          <cell r="S181">
            <v>6229.8</v>
          </cell>
          <cell r="T181">
            <v>6562.8</v>
          </cell>
          <cell r="U181">
            <v>6570.8</v>
          </cell>
          <cell r="V181">
            <v>6265.8</v>
          </cell>
          <cell r="W181">
            <v>5791.8</v>
          </cell>
          <cell r="X181">
            <v>5562.8</v>
          </cell>
          <cell r="Y181">
            <v>5784.8</v>
          </cell>
          <cell r="Z181">
            <v>5553.8</v>
          </cell>
          <cell r="AA181">
            <v>5784.8</v>
          </cell>
          <cell r="AB181">
            <v>5703.4</v>
          </cell>
          <cell r="AD181">
            <v>471517.52</v>
          </cell>
          <cell r="AE181">
            <v>45558.38</v>
          </cell>
          <cell r="AF181">
            <v>38732.94</v>
          </cell>
          <cell r="AG181">
            <v>38540.94</v>
          </cell>
          <cell r="AH181">
            <v>39021.94</v>
          </cell>
          <cell r="AI181">
            <v>38627.94</v>
          </cell>
          <cell r="AJ181">
            <v>38420.94</v>
          </cell>
          <cell r="AK181">
            <v>37707.94</v>
          </cell>
          <cell r="AL181">
            <v>37765.94</v>
          </cell>
          <cell r="AM181">
            <v>37542.94</v>
          </cell>
          <cell r="AN181">
            <v>39833.94</v>
          </cell>
          <cell r="AO181">
            <v>39833.94</v>
          </cell>
          <cell r="AP181">
            <v>39929.74</v>
          </cell>
          <cell r="AR181">
            <v>445265</v>
          </cell>
          <cell r="AS181">
            <v>37548</v>
          </cell>
          <cell r="AT181">
            <v>37474</v>
          </cell>
          <cell r="AU181">
            <v>37474</v>
          </cell>
          <cell r="AV181">
            <v>37474</v>
          </cell>
          <cell r="AW181">
            <v>37474</v>
          </cell>
          <cell r="AX181">
            <v>37474</v>
          </cell>
          <cell r="AY181">
            <v>37137</v>
          </cell>
          <cell r="AZ181">
            <v>36706</v>
          </cell>
          <cell r="BA181">
            <v>36626</v>
          </cell>
          <cell r="BB181">
            <v>36626</v>
          </cell>
          <cell r="BC181">
            <v>36626</v>
          </cell>
          <cell r="BD181">
            <v>36626</v>
          </cell>
          <cell r="BF181">
            <v>84166.48</v>
          </cell>
          <cell r="BG181">
            <v>9617.2199999999993</v>
          </cell>
          <cell r="BH181">
            <v>6873.66</v>
          </cell>
          <cell r="BI181">
            <v>6832.66</v>
          </cell>
          <cell r="BJ181">
            <v>6947.66</v>
          </cell>
          <cell r="BK181">
            <v>6909.66</v>
          </cell>
          <cell r="BL181">
            <v>7001.66</v>
          </cell>
          <cell r="BM181">
            <v>6751.66</v>
          </cell>
          <cell r="BN181">
            <v>6638.66</v>
          </cell>
          <cell r="BO181">
            <v>6616.66</v>
          </cell>
          <cell r="BP181">
            <v>6721.66</v>
          </cell>
          <cell r="BQ181">
            <v>6626.66</v>
          </cell>
          <cell r="BR181">
            <v>6628.66</v>
          </cell>
          <cell r="BT181">
            <v>58691.8</v>
          </cell>
          <cell r="BU181">
            <v>5112.3999999999996</v>
          </cell>
          <cell r="BV181">
            <v>5119.3999999999996</v>
          </cell>
          <cell r="BW181">
            <v>5105.3999999999996</v>
          </cell>
          <cell r="BX181">
            <v>5119.3999999999996</v>
          </cell>
          <cell r="BY181">
            <v>5128.3999999999996</v>
          </cell>
          <cell r="BZ181">
            <v>5105.3999999999996</v>
          </cell>
          <cell r="CA181">
            <v>4665.3999999999996</v>
          </cell>
          <cell r="CB181">
            <v>4674.3999999999996</v>
          </cell>
          <cell r="CC181">
            <v>4665.3999999999996</v>
          </cell>
          <cell r="CD181">
            <v>4665.3999999999996</v>
          </cell>
          <cell r="CE181">
            <v>4665.3999999999996</v>
          </cell>
          <cell r="CF181">
            <v>4665.3999999999996</v>
          </cell>
          <cell r="CH181">
            <v>248682</v>
          </cell>
          <cell r="CI181">
            <v>20242</v>
          </cell>
          <cell r="CJ181">
            <v>20353</v>
          </cell>
          <cell r="CK181">
            <v>22002</v>
          </cell>
          <cell r="CL181">
            <v>22175</v>
          </cell>
          <cell r="CM181">
            <v>22119</v>
          </cell>
          <cell r="CN181">
            <v>22101</v>
          </cell>
          <cell r="CO181">
            <v>20083</v>
          </cell>
          <cell r="CP181">
            <v>20206</v>
          </cell>
          <cell r="CQ181">
            <v>19283</v>
          </cell>
          <cell r="CR181">
            <v>20459</v>
          </cell>
          <cell r="CS181">
            <v>19222</v>
          </cell>
          <cell r="CT181">
            <v>20437</v>
          </cell>
          <cell r="CV181">
            <v>655025</v>
          </cell>
          <cell r="CW181">
            <v>55216</v>
          </cell>
          <cell r="CX181">
            <v>55216</v>
          </cell>
          <cell r="CY181">
            <v>55216</v>
          </cell>
          <cell r="CZ181">
            <v>55926</v>
          </cell>
          <cell r="DA181">
            <v>55926</v>
          </cell>
          <cell r="DB181">
            <v>55926</v>
          </cell>
          <cell r="DC181">
            <v>53284</v>
          </cell>
          <cell r="DD181">
            <v>53284</v>
          </cell>
          <cell r="DE181">
            <v>53284</v>
          </cell>
          <cell r="DF181">
            <v>53284</v>
          </cell>
          <cell r="DG181">
            <v>53284</v>
          </cell>
          <cell r="DH181">
            <v>55179</v>
          </cell>
          <cell r="DJ181">
            <v>2653956</v>
          </cell>
          <cell r="DK181">
            <v>229898</v>
          </cell>
          <cell r="DL181">
            <v>221626</v>
          </cell>
          <cell r="DM181">
            <v>223690</v>
          </cell>
          <cell r="DN181">
            <v>226082</v>
          </cell>
          <cell r="DO181">
            <v>225313</v>
          </cell>
          <cell r="DP181">
            <v>225506</v>
          </cell>
          <cell r="DQ181">
            <v>216919</v>
          </cell>
          <cell r="DR181">
            <v>216853</v>
          </cell>
          <cell r="DS181">
            <v>217741</v>
          </cell>
          <cell r="DT181">
            <v>216130</v>
          </cell>
          <cell r="DU181">
            <v>216015</v>
          </cell>
          <cell r="DV181">
            <v>218183</v>
          </cell>
          <cell r="DX181">
            <v>320017.93</v>
          </cell>
          <cell r="DY181">
            <v>27193.24</v>
          </cell>
          <cell r="DZ181">
            <v>26000.31</v>
          </cell>
          <cell r="EA181">
            <v>26146.81</v>
          </cell>
          <cell r="EB181">
            <v>26485.15</v>
          </cell>
          <cell r="EC181">
            <v>27566.080000000002</v>
          </cell>
          <cell r="ED181">
            <v>26525.5</v>
          </cell>
          <cell r="EE181">
            <v>26047.759999999998</v>
          </cell>
          <cell r="EF181">
            <v>26000</v>
          </cell>
          <cell r="EG181">
            <v>27075.98</v>
          </cell>
          <cell r="EH181">
            <v>27854.82</v>
          </cell>
          <cell r="EI181">
            <v>26414.48</v>
          </cell>
          <cell r="EJ181">
            <v>26707.8</v>
          </cell>
          <cell r="EL181">
            <v>677751.72</v>
          </cell>
          <cell r="EM181">
            <v>55862.06</v>
          </cell>
          <cell r="EN181">
            <v>58379.06</v>
          </cell>
          <cell r="EO181">
            <v>59656.06</v>
          </cell>
          <cell r="EP181">
            <v>60083.06</v>
          </cell>
          <cell r="EQ181">
            <v>59253.06</v>
          </cell>
          <cell r="ER181">
            <v>57052.06</v>
          </cell>
          <cell r="ES181">
            <v>57667.06</v>
          </cell>
          <cell r="ET181">
            <v>54077.06</v>
          </cell>
          <cell r="EU181">
            <v>52660.06</v>
          </cell>
          <cell r="EV181">
            <v>55093.06</v>
          </cell>
          <cell r="EW181">
            <v>52681.06</v>
          </cell>
          <cell r="EX181">
            <v>55288.06</v>
          </cell>
          <cell r="EZ181">
            <v>12582</v>
          </cell>
          <cell r="FA181">
            <v>1015</v>
          </cell>
          <cell r="FB181">
            <v>1040</v>
          </cell>
          <cell r="FC181">
            <v>1163</v>
          </cell>
          <cell r="FD181">
            <v>1134</v>
          </cell>
          <cell r="FE181">
            <v>1134</v>
          </cell>
          <cell r="FF181">
            <v>1076</v>
          </cell>
          <cell r="FG181">
            <v>1036</v>
          </cell>
          <cell r="FH181">
            <v>1038</v>
          </cell>
          <cell r="FI181">
            <v>992</v>
          </cell>
          <cell r="FJ181">
            <v>970</v>
          </cell>
          <cell r="FK181">
            <v>992</v>
          </cell>
          <cell r="FL181">
            <v>992</v>
          </cell>
          <cell r="FN181">
            <v>208460</v>
          </cell>
          <cell r="FO181">
            <v>16210</v>
          </cell>
          <cell r="FP181">
            <v>16210</v>
          </cell>
          <cell r="FQ181">
            <v>16210</v>
          </cell>
          <cell r="FR181">
            <v>17371</v>
          </cell>
          <cell r="FS181">
            <v>17371</v>
          </cell>
          <cell r="FT181">
            <v>17371</v>
          </cell>
          <cell r="FU181">
            <v>17371</v>
          </cell>
          <cell r="FV181">
            <v>17371</v>
          </cell>
          <cell r="FW181">
            <v>17371</v>
          </cell>
          <cell r="FX181">
            <v>17371</v>
          </cell>
          <cell r="FY181">
            <v>17371</v>
          </cell>
          <cell r="FZ181">
            <v>20862</v>
          </cell>
          <cell r="GB181">
            <v>1218811.6499999999</v>
          </cell>
          <cell r="GC181">
            <v>100280.3</v>
          </cell>
          <cell r="GD181">
            <v>101629.37</v>
          </cell>
          <cell r="GE181">
            <v>103175.87</v>
          </cell>
          <cell r="GF181">
            <v>105073.21</v>
          </cell>
          <cell r="GG181">
            <v>105324.14</v>
          </cell>
          <cell r="GH181">
            <v>102024.56</v>
          </cell>
          <cell r="GI181">
            <v>102121.82</v>
          </cell>
          <cell r="GJ181">
            <v>98486.06</v>
          </cell>
          <cell r="GK181">
            <v>98099.04</v>
          </cell>
          <cell r="GL181">
            <v>101288.88</v>
          </cell>
          <cell r="GM181">
            <v>97458.54</v>
          </cell>
          <cell r="GN181">
            <v>103849.86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0</v>
          </cell>
          <cell r="V182" t="str">
            <v>0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0</v>
          </cell>
          <cell r="AA182" t="str">
            <v>0</v>
          </cell>
          <cell r="AB182" t="str">
            <v>0</v>
          </cell>
          <cell r="AD182">
            <v>1200</v>
          </cell>
          <cell r="AE182">
            <v>100</v>
          </cell>
          <cell r="AF182">
            <v>100</v>
          </cell>
          <cell r="AG182">
            <v>100</v>
          </cell>
          <cell r="AH182">
            <v>100</v>
          </cell>
          <cell r="AI182">
            <v>100</v>
          </cell>
          <cell r="AJ182">
            <v>100</v>
          </cell>
          <cell r="AK182">
            <v>100</v>
          </cell>
          <cell r="AL182">
            <v>100</v>
          </cell>
          <cell r="AM182">
            <v>100</v>
          </cell>
          <cell r="AN182">
            <v>100</v>
          </cell>
          <cell r="AO182">
            <v>100</v>
          </cell>
          <cell r="AP182">
            <v>100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 t="str">
            <v>0</v>
          </cell>
          <cell r="BG182" t="str">
            <v>0</v>
          </cell>
          <cell r="BH182" t="str">
            <v>0</v>
          </cell>
          <cell r="BI182" t="str">
            <v>0</v>
          </cell>
          <cell r="BJ182" t="str">
            <v>0</v>
          </cell>
          <cell r="BK182" t="str">
            <v>0</v>
          </cell>
          <cell r="BL182" t="str">
            <v>0</v>
          </cell>
          <cell r="BM182" t="str">
            <v>0</v>
          </cell>
          <cell r="BN182" t="str">
            <v>0</v>
          </cell>
          <cell r="BO182" t="str">
            <v>0</v>
          </cell>
          <cell r="BP182" t="str">
            <v>0</v>
          </cell>
          <cell r="BQ182" t="str">
            <v>0</v>
          </cell>
          <cell r="BR182" t="str">
            <v>0</v>
          </cell>
          <cell r="BT182" t="str">
            <v>0</v>
          </cell>
          <cell r="BU182" t="str">
            <v>0</v>
          </cell>
          <cell r="BV182" t="str">
            <v>0</v>
          </cell>
          <cell r="BW182" t="str">
            <v>0</v>
          </cell>
          <cell r="BX182" t="str">
            <v>0</v>
          </cell>
          <cell r="BY182" t="str">
            <v>0</v>
          </cell>
          <cell r="BZ182" t="str">
            <v>0</v>
          </cell>
          <cell r="CA182" t="str">
            <v>0</v>
          </cell>
          <cell r="CB182" t="str">
            <v>0</v>
          </cell>
          <cell r="CC182" t="str">
            <v>0</v>
          </cell>
          <cell r="CD182" t="str">
            <v>0</v>
          </cell>
          <cell r="CE182" t="str">
            <v>0</v>
          </cell>
          <cell r="CF182" t="str">
            <v>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>
            <v>20000</v>
          </cell>
          <cell r="CW182">
            <v>1667</v>
          </cell>
          <cell r="CX182">
            <v>1667</v>
          </cell>
          <cell r="CY182">
            <v>1667</v>
          </cell>
          <cell r="CZ182">
            <v>1667</v>
          </cell>
          <cell r="DA182">
            <v>1667</v>
          </cell>
          <cell r="DB182">
            <v>1667</v>
          </cell>
          <cell r="DC182">
            <v>1667</v>
          </cell>
          <cell r="DD182">
            <v>1667</v>
          </cell>
          <cell r="DE182">
            <v>1667</v>
          </cell>
          <cell r="DF182">
            <v>1667</v>
          </cell>
          <cell r="DG182">
            <v>1667</v>
          </cell>
          <cell r="DH182">
            <v>1663</v>
          </cell>
          <cell r="DJ182">
            <v>21200</v>
          </cell>
          <cell r="DK182">
            <v>1767</v>
          </cell>
          <cell r="DL182">
            <v>1767</v>
          </cell>
          <cell r="DM182">
            <v>1767</v>
          </cell>
          <cell r="DN182">
            <v>1767</v>
          </cell>
          <cell r="DO182">
            <v>1767</v>
          </cell>
          <cell r="DP182">
            <v>1767</v>
          </cell>
          <cell r="DQ182">
            <v>1767</v>
          </cell>
          <cell r="DR182">
            <v>1767</v>
          </cell>
          <cell r="DS182">
            <v>1767</v>
          </cell>
          <cell r="DT182">
            <v>1767</v>
          </cell>
          <cell r="DU182">
            <v>1767</v>
          </cell>
          <cell r="DV182">
            <v>1763</v>
          </cell>
          <cell r="DX182">
            <v>4399.96</v>
          </cell>
          <cell r="DY182">
            <v>783.33</v>
          </cell>
          <cell r="DZ182">
            <v>283.33</v>
          </cell>
          <cell r="EA182">
            <v>283.33</v>
          </cell>
          <cell r="EB182">
            <v>283.33</v>
          </cell>
          <cell r="EC182">
            <v>283.33</v>
          </cell>
          <cell r="ED182">
            <v>783.33</v>
          </cell>
          <cell r="EE182">
            <v>283.33</v>
          </cell>
          <cell r="EF182">
            <v>283.33</v>
          </cell>
          <cell r="EG182">
            <v>283.33</v>
          </cell>
          <cell r="EH182">
            <v>283.33</v>
          </cell>
          <cell r="EI182">
            <v>283.33</v>
          </cell>
          <cell r="EJ182">
            <v>283.33</v>
          </cell>
          <cell r="EL182">
            <v>5100</v>
          </cell>
          <cell r="EM182">
            <v>425</v>
          </cell>
          <cell r="EN182">
            <v>425</v>
          </cell>
          <cell r="EO182">
            <v>425</v>
          </cell>
          <cell r="EP182">
            <v>425</v>
          </cell>
          <cell r="EQ182">
            <v>425</v>
          </cell>
          <cell r="ER182">
            <v>425</v>
          </cell>
          <cell r="ES182">
            <v>425</v>
          </cell>
          <cell r="ET182">
            <v>425</v>
          </cell>
          <cell r="EU182">
            <v>425</v>
          </cell>
          <cell r="EV182">
            <v>425</v>
          </cell>
          <cell r="EW182">
            <v>425</v>
          </cell>
          <cell r="EX182">
            <v>425</v>
          </cell>
          <cell r="EZ182" t="str">
            <v>0</v>
          </cell>
          <cell r="FA182" t="str">
            <v>0</v>
          </cell>
          <cell r="FB182" t="str">
            <v>0</v>
          </cell>
          <cell r="FC182" t="str">
            <v>0</v>
          </cell>
          <cell r="FD182" t="str">
            <v>0</v>
          </cell>
          <cell r="FE182" t="str">
            <v>0</v>
          </cell>
          <cell r="FF182" t="str">
            <v>0</v>
          </cell>
          <cell r="FG182" t="str">
            <v>0</v>
          </cell>
          <cell r="FH182" t="str">
            <v>0</v>
          </cell>
          <cell r="FI182" t="str">
            <v>0</v>
          </cell>
          <cell r="FJ182" t="str">
            <v>0</v>
          </cell>
          <cell r="FK182" t="str">
            <v>0</v>
          </cell>
          <cell r="FL182" t="str">
            <v>0</v>
          </cell>
          <cell r="FN182">
            <v>36000</v>
          </cell>
          <cell r="FO182">
            <v>3000</v>
          </cell>
          <cell r="FP182">
            <v>3000</v>
          </cell>
          <cell r="FQ182">
            <v>3000</v>
          </cell>
          <cell r="FR182">
            <v>3000</v>
          </cell>
          <cell r="FS182">
            <v>3000</v>
          </cell>
          <cell r="FT182">
            <v>3000</v>
          </cell>
          <cell r="FU182">
            <v>3000</v>
          </cell>
          <cell r="FV182">
            <v>3000</v>
          </cell>
          <cell r="FW182">
            <v>3000</v>
          </cell>
          <cell r="FX182">
            <v>3000</v>
          </cell>
          <cell r="FY182">
            <v>3000</v>
          </cell>
          <cell r="FZ182">
            <v>3000</v>
          </cell>
          <cell r="GB182">
            <v>45499.96</v>
          </cell>
          <cell r="GC182">
            <v>4208.33</v>
          </cell>
          <cell r="GD182">
            <v>3708.33</v>
          </cell>
          <cell r="GE182">
            <v>3708.33</v>
          </cell>
          <cell r="GF182">
            <v>3708.33</v>
          </cell>
          <cell r="GG182">
            <v>3708.33</v>
          </cell>
          <cell r="GH182">
            <v>4208.33</v>
          </cell>
          <cell r="GI182">
            <v>3708.33</v>
          </cell>
          <cell r="GJ182">
            <v>3708.33</v>
          </cell>
          <cell r="GK182">
            <v>3708.33</v>
          </cell>
          <cell r="GL182">
            <v>3708.33</v>
          </cell>
          <cell r="GM182">
            <v>3708.33</v>
          </cell>
          <cell r="GN182">
            <v>3708.33</v>
          </cell>
        </row>
        <row r="183">
          <cell r="A183" t="str">
            <v>Telecom</v>
          </cell>
          <cell r="B183">
            <v>68210</v>
          </cell>
          <cell r="C183">
            <v>5561.6</v>
          </cell>
          <cell r="D183">
            <v>5571.6</v>
          </cell>
          <cell r="E183">
            <v>5852.6</v>
          </cell>
          <cell r="F183">
            <v>5890.6</v>
          </cell>
          <cell r="G183">
            <v>5897.6</v>
          </cell>
          <cell r="H183">
            <v>5856.6</v>
          </cell>
          <cell r="I183">
            <v>5651.6</v>
          </cell>
          <cell r="J183">
            <v>5620.6</v>
          </cell>
          <cell r="K183">
            <v>5593.6</v>
          </cell>
          <cell r="L183">
            <v>5558.6</v>
          </cell>
          <cell r="M183">
            <v>5574.6</v>
          </cell>
          <cell r="N183">
            <v>5580.4</v>
          </cell>
          <cell r="P183">
            <v>98</v>
          </cell>
          <cell r="Q183">
            <v>8.6</v>
          </cell>
          <cell r="R183">
            <v>8.6</v>
          </cell>
          <cell r="S183">
            <v>8.6</v>
          </cell>
          <cell r="T183">
            <v>8.6</v>
          </cell>
          <cell r="U183">
            <v>8.6</v>
          </cell>
          <cell r="V183">
            <v>8.6</v>
          </cell>
          <cell r="W183">
            <v>7.6</v>
          </cell>
          <cell r="X183">
            <v>7.6</v>
          </cell>
          <cell r="Y183">
            <v>7.6</v>
          </cell>
          <cell r="Z183">
            <v>7.6</v>
          </cell>
          <cell r="AA183">
            <v>7.6</v>
          </cell>
          <cell r="AB183">
            <v>8.4</v>
          </cell>
          <cell r="AD183">
            <v>790</v>
          </cell>
          <cell r="AE183">
            <v>67.3</v>
          </cell>
          <cell r="AF183">
            <v>67.3</v>
          </cell>
          <cell r="AG183">
            <v>67.3</v>
          </cell>
          <cell r="AH183">
            <v>67.3</v>
          </cell>
          <cell r="AI183">
            <v>68.3</v>
          </cell>
          <cell r="AJ183">
            <v>67.3</v>
          </cell>
          <cell r="AK183">
            <v>64.3</v>
          </cell>
          <cell r="AL183">
            <v>64.3</v>
          </cell>
          <cell r="AM183">
            <v>64.3</v>
          </cell>
          <cell r="AN183">
            <v>64.3</v>
          </cell>
          <cell r="AO183">
            <v>64.3</v>
          </cell>
          <cell r="AP183">
            <v>63.7</v>
          </cell>
          <cell r="AR183" t="str">
            <v>0</v>
          </cell>
          <cell r="AS183" t="str">
            <v>0</v>
          </cell>
          <cell r="AT183" t="str">
            <v>0</v>
          </cell>
          <cell r="AU183" t="str">
            <v>0</v>
          </cell>
          <cell r="AV183" t="str">
            <v>0</v>
          </cell>
          <cell r="AW183" t="str">
            <v>0</v>
          </cell>
          <cell r="AX183" t="str">
            <v>0</v>
          </cell>
          <cell r="AY183" t="str">
            <v>0</v>
          </cell>
          <cell r="AZ183" t="str">
            <v>0</v>
          </cell>
          <cell r="BA183" t="str">
            <v>0</v>
          </cell>
          <cell r="BB183" t="str">
            <v>0</v>
          </cell>
          <cell r="BC183" t="str">
            <v>0</v>
          </cell>
          <cell r="BD183" t="str">
            <v>0</v>
          </cell>
          <cell r="BF183" t="str">
            <v>0</v>
          </cell>
          <cell r="BG183" t="str">
            <v>0</v>
          </cell>
          <cell r="BH183" t="str">
            <v>0</v>
          </cell>
          <cell r="BI183" t="str">
            <v>0</v>
          </cell>
          <cell r="BJ183" t="str">
            <v>0</v>
          </cell>
          <cell r="BK183" t="str">
            <v>0</v>
          </cell>
          <cell r="BL183" t="str">
            <v>0</v>
          </cell>
          <cell r="BM183" t="str">
            <v>0</v>
          </cell>
          <cell r="BN183" t="str">
            <v>0</v>
          </cell>
          <cell r="BO183" t="str">
            <v>0</v>
          </cell>
          <cell r="BP183" t="str">
            <v>0</v>
          </cell>
          <cell r="BQ183" t="str">
            <v>0</v>
          </cell>
          <cell r="BR183" t="str">
            <v>0</v>
          </cell>
          <cell r="BT183" t="str">
            <v>0</v>
          </cell>
          <cell r="BU183" t="str">
            <v>0</v>
          </cell>
          <cell r="BV183" t="str">
            <v>0</v>
          </cell>
          <cell r="BW183" t="str">
            <v>0</v>
          </cell>
          <cell r="BX183" t="str">
            <v>0</v>
          </cell>
          <cell r="BY183" t="str">
            <v>0</v>
          </cell>
          <cell r="BZ183" t="str">
            <v>0</v>
          </cell>
          <cell r="CA183" t="str">
            <v>0</v>
          </cell>
          <cell r="CB183" t="str">
            <v>0</v>
          </cell>
          <cell r="CC183" t="str">
            <v>0</v>
          </cell>
          <cell r="CD183" t="str">
            <v>0</v>
          </cell>
          <cell r="CE183" t="str">
            <v>0</v>
          </cell>
          <cell r="CF183" t="str">
            <v>0</v>
          </cell>
          <cell r="CH183">
            <v>1310</v>
          </cell>
          <cell r="CI183">
            <v>111.5</v>
          </cell>
          <cell r="CJ183">
            <v>111.5</v>
          </cell>
          <cell r="CK183">
            <v>111.5</v>
          </cell>
          <cell r="CL183">
            <v>111.5</v>
          </cell>
          <cell r="CM183">
            <v>111.5</v>
          </cell>
          <cell r="CN183">
            <v>111.5</v>
          </cell>
          <cell r="CO183">
            <v>108.5</v>
          </cell>
          <cell r="CP183">
            <v>106.5</v>
          </cell>
          <cell r="CQ183">
            <v>106.5</v>
          </cell>
          <cell r="CR183">
            <v>106.5</v>
          </cell>
          <cell r="CS183">
            <v>106.5</v>
          </cell>
          <cell r="CT183">
            <v>106.5</v>
          </cell>
          <cell r="CV183">
            <v>887232</v>
          </cell>
          <cell r="CW183">
            <v>76586</v>
          </cell>
          <cell r="CX183">
            <v>75207</v>
          </cell>
          <cell r="CY183">
            <v>75095</v>
          </cell>
          <cell r="CZ183">
            <v>75504</v>
          </cell>
          <cell r="DA183">
            <v>75581</v>
          </cell>
          <cell r="DB183">
            <v>75119</v>
          </cell>
          <cell r="DC183">
            <v>72959</v>
          </cell>
          <cell r="DD183">
            <v>72651</v>
          </cell>
          <cell r="DE183">
            <v>72339</v>
          </cell>
          <cell r="DF183">
            <v>71956</v>
          </cell>
          <cell r="DG183">
            <v>72153</v>
          </cell>
          <cell r="DH183">
            <v>72082</v>
          </cell>
          <cell r="DJ183">
            <v>957640</v>
          </cell>
          <cell r="DK183">
            <v>82335</v>
          </cell>
          <cell r="DL183">
            <v>80966</v>
          </cell>
          <cell r="DM183">
            <v>81135</v>
          </cell>
          <cell r="DN183">
            <v>81582</v>
          </cell>
          <cell r="DO183">
            <v>81667</v>
          </cell>
          <cell r="DP183">
            <v>81163</v>
          </cell>
          <cell r="DQ183">
            <v>78791</v>
          </cell>
          <cell r="DR183">
            <v>78450</v>
          </cell>
          <cell r="DS183">
            <v>78111</v>
          </cell>
          <cell r="DT183">
            <v>77693</v>
          </cell>
          <cell r="DU183">
            <v>77906</v>
          </cell>
          <cell r="DV183">
            <v>77841</v>
          </cell>
          <cell r="DX183" t="str">
            <v>0</v>
          </cell>
          <cell r="DY183" t="str">
            <v>0</v>
          </cell>
          <cell r="DZ183" t="str">
            <v>0</v>
          </cell>
          <cell r="EA183" t="str">
            <v>0</v>
          </cell>
          <cell r="EB183" t="str">
            <v>0</v>
          </cell>
          <cell r="EC183" t="str">
            <v>0</v>
          </cell>
          <cell r="ED183" t="str">
            <v>0</v>
          </cell>
          <cell r="EE183" t="str">
            <v>0</v>
          </cell>
          <cell r="EF183" t="str">
            <v>0</v>
          </cell>
          <cell r="EG183" t="str">
            <v>0</v>
          </cell>
          <cell r="EH183" t="str">
            <v>0</v>
          </cell>
          <cell r="EI183" t="str">
            <v>0</v>
          </cell>
          <cell r="EJ183" t="str">
            <v>0</v>
          </cell>
          <cell r="EL183">
            <v>575</v>
          </cell>
          <cell r="EM183">
            <v>38</v>
          </cell>
          <cell r="EN183">
            <v>74</v>
          </cell>
          <cell r="EO183">
            <v>30</v>
          </cell>
          <cell r="EP183">
            <v>46</v>
          </cell>
          <cell r="EQ183">
            <v>38</v>
          </cell>
          <cell r="ER183">
            <v>31</v>
          </cell>
          <cell r="ES183">
            <v>111</v>
          </cell>
          <cell r="ET183">
            <v>30</v>
          </cell>
          <cell r="EU183">
            <v>63</v>
          </cell>
          <cell r="EV183">
            <v>38</v>
          </cell>
          <cell r="EW183">
            <v>38</v>
          </cell>
          <cell r="EX183">
            <v>38</v>
          </cell>
          <cell r="EZ183" t="str">
            <v>0</v>
          </cell>
          <cell r="FA183" t="str">
            <v>0</v>
          </cell>
          <cell r="FB183" t="str">
            <v>0</v>
          </cell>
          <cell r="FC183" t="str">
            <v>0</v>
          </cell>
          <cell r="FD183" t="str">
            <v>0</v>
          </cell>
          <cell r="FE183" t="str">
            <v>0</v>
          </cell>
          <cell r="FF183" t="str">
            <v>0</v>
          </cell>
          <cell r="FG183" t="str">
            <v>0</v>
          </cell>
          <cell r="FH183" t="str">
            <v>0</v>
          </cell>
          <cell r="FI183" t="str">
            <v>0</v>
          </cell>
          <cell r="FJ183" t="str">
            <v>0</v>
          </cell>
          <cell r="FK183" t="str">
            <v>0</v>
          </cell>
          <cell r="FL183" t="str">
            <v>0</v>
          </cell>
          <cell r="FN183">
            <v>510315</v>
          </cell>
          <cell r="FO183">
            <v>42734</v>
          </cell>
          <cell r="FP183">
            <v>42456</v>
          </cell>
          <cell r="FQ183">
            <v>43004</v>
          </cell>
          <cell r="FR183">
            <v>43436</v>
          </cell>
          <cell r="FS183">
            <v>43405</v>
          </cell>
          <cell r="FT183">
            <v>42726</v>
          </cell>
          <cell r="FU183">
            <v>42364</v>
          </cell>
          <cell r="FV183">
            <v>41970</v>
          </cell>
          <cell r="FW183">
            <v>42155</v>
          </cell>
          <cell r="FX183">
            <v>41947</v>
          </cell>
          <cell r="FY183">
            <v>42217</v>
          </cell>
          <cell r="FZ183">
            <v>41901</v>
          </cell>
          <cell r="GB183">
            <v>510890</v>
          </cell>
          <cell r="GC183">
            <v>42772</v>
          </cell>
          <cell r="GD183">
            <v>42530</v>
          </cell>
          <cell r="GE183">
            <v>43034</v>
          </cell>
          <cell r="GF183">
            <v>43482</v>
          </cell>
          <cell r="GG183">
            <v>43443</v>
          </cell>
          <cell r="GH183">
            <v>42757</v>
          </cell>
          <cell r="GI183">
            <v>42475</v>
          </cell>
          <cell r="GJ183">
            <v>42000</v>
          </cell>
          <cell r="GK183">
            <v>42218</v>
          </cell>
          <cell r="GL183">
            <v>41985</v>
          </cell>
          <cell r="GM183">
            <v>42255</v>
          </cell>
          <cell r="GN183">
            <v>41939</v>
          </cell>
        </row>
        <row r="184">
          <cell r="A184" t="str">
            <v>Travel &amp; Entertainment</v>
          </cell>
          <cell r="B184">
            <v>142617</v>
          </cell>
          <cell r="C184">
            <v>11919</v>
          </cell>
          <cell r="D184">
            <v>11869</v>
          </cell>
          <cell r="E184">
            <v>11869</v>
          </cell>
          <cell r="F184">
            <v>11914</v>
          </cell>
          <cell r="G184">
            <v>11869</v>
          </cell>
          <cell r="H184">
            <v>11937</v>
          </cell>
          <cell r="I184">
            <v>11869</v>
          </cell>
          <cell r="J184">
            <v>11869</v>
          </cell>
          <cell r="K184">
            <v>11869</v>
          </cell>
          <cell r="L184">
            <v>11869</v>
          </cell>
          <cell r="M184">
            <v>11869</v>
          </cell>
          <cell r="N184">
            <v>11895</v>
          </cell>
          <cell r="P184">
            <v>14133.76</v>
          </cell>
          <cell r="Q184">
            <v>1163.28</v>
          </cell>
          <cell r="R184">
            <v>1201.08</v>
          </cell>
          <cell r="S184">
            <v>1169.58</v>
          </cell>
          <cell r="T184">
            <v>1163.28</v>
          </cell>
          <cell r="U184">
            <v>1163.28</v>
          </cell>
          <cell r="V184">
            <v>1163.28</v>
          </cell>
          <cell r="W184">
            <v>1226.28</v>
          </cell>
          <cell r="X184">
            <v>1169.58</v>
          </cell>
          <cell r="Y184">
            <v>1163.28</v>
          </cell>
          <cell r="Z184">
            <v>1163.28</v>
          </cell>
          <cell r="AA184">
            <v>1226.28</v>
          </cell>
          <cell r="AB184">
            <v>1161.28</v>
          </cell>
          <cell r="AD184">
            <v>121450.24000000001</v>
          </cell>
          <cell r="AE184">
            <v>11866.72</v>
          </cell>
          <cell r="AF184">
            <v>9962.32</v>
          </cell>
          <cell r="AG184">
            <v>9962.32</v>
          </cell>
          <cell r="AH184">
            <v>9962.32</v>
          </cell>
          <cell r="AI184">
            <v>9962.32</v>
          </cell>
          <cell r="AJ184">
            <v>9962.32</v>
          </cell>
          <cell r="AK184">
            <v>9962.32</v>
          </cell>
          <cell r="AL184">
            <v>9962.32</v>
          </cell>
          <cell r="AM184">
            <v>9962.32</v>
          </cell>
          <cell r="AN184">
            <v>9962.32</v>
          </cell>
          <cell r="AO184">
            <v>9962.32</v>
          </cell>
          <cell r="AP184">
            <v>9960.32</v>
          </cell>
          <cell r="AR184">
            <v>82845.16</v>
          </cell>
          <cell r="AS184">
            <v>7905.68</v>
          </cell>
          <cell r="AT184">
            <v>6775.68</v>
          </cell>
          <cell r="AU184">
            <v>6775.68</v>
          </cell>
          <cell r="AV184">
            <v>6775.68</v>
          </cell>
          <cell r="AW184">
            <v>6775.68</v>
          </cell>
          <cell r="AX184">
            <v>6775.68</v>
          </cell>
          <cell r="AY184">
            <v>7185.68</v>
          </cell>
          <cell r="AZ184">
            <v>6775.68</v>
          </cell>
          <cell r="BA184">
            <v>6775.68</v>
          </cell>
          <cell r="BB184">
            <v>6775.68</v>
          </cell>
          <cell r="BC184">
            <v>6775.68</v>
          </cell>
          <cell r="BD184">
            <v>6772.68</v>
          </cell>
          <cell r="BF184">
            <v>23996.6</v>
          </cell>
          <cell r="BG184">
            <v>2767.6</v>
          </cell>
          <cell r="BH184">
            <v>1882</v>
          </cell>
          <cell r="BI184">
            <v>1882</v>
          </cell>
          <cell r="BJ184">
            <v>2062</v>
          </cell>
          <cell r="BK184">
            <v>1882</v>
          </cell>
          <cell r="BL184">
            <v>1882</v>
          </cell>
          <cell r="BM184">
            <v>2062</v>
          </cell>
          <cell r="BN184">
            <v>1882</v>
          </cell>
          <cell r="BO184">
            <v>1882</v>
          </cell>
          <cell r="BP184">
            <v>2062</v>
          </cell>
          <cell r="BQ184">
            <v>1882</v>
          </cell>
          <cell r="BR184">
            <v>1869</v>
          </cell>
          <cell r="BT184">
            <v>3334.84</v>
          </cell>
          <cell r="BU184">
            <v>250.52</v>
          </cell>
          <cell r="BV184">
            <v>320.72000000000003</v>
          </cell>
          <cell r="BW184">
            <v>262.22000000000003</v>
          </cell>
          <cell r="BX184">
            <v>250.52</v>
          </cell>
          <cell r="BY184">
            <v>250.52</v>
          </cell>
          <cell r="BZ184">
            <v>250.52</v>
          </cell>
          <cell r="CA184">
            <v>367.52</v>
          </cell>
          <cell r="CB184">
            <v>262.22000000000003</v>
          </cell>
          <cell r="CC184">
            <v>250.52</v>
          </cell>
          <cell r="CD184">
            <v>250.52</v>
          </cell>
          <cell r="CE184">
            <v>367.52</v>
          </cell>
          <cell r="CF184">
            <v>251.52</v>
          </cell>
          <cell r="CH184">
            <v>62867.4</v>
          </cell>
          <cell r="CI184">
            <v>5312.2</v>
          </cell>
          <cell r="CJ184">
            <v>5324.2</v>
          </cell>
          <cell r="CK184">
            <v>5189.2</v>
          </cell>
          <cell r="CL184">
            <v>5162.2</v>
          </cell>
          <cell r="CM184">
            <v>5162.2</v>
          </cell>
          <cell r="CN184">
            <v>5162.2</v>
          </cell>
          <cell r="CO184">
            <v>5432.2</v>
          </cell>
          <cell r="CP184">
            <v>5189.2</v>
          </cell>
          <cell r="CQ184">
            <v>5162.2</v>
          </cell>
          <cell r="CR184">
            <v>5162.2</v>
          </cell>
          <cell r="CS184">
            <v>5432.2</v>
          </cell>
          <cell r="CT184">
            <v>5177.2</v>
          </cell>
          <cell r="CV184">
            <v>606245</v>
          </cell>
          <cell r="CW184">
            <v>50046</v>
          </cell>
          <cell r="CX184">
            <v>51906</v>
          </cell>
          <cell r="CY184">
            <v>50034</v>
          </cell>
          <cell r="CZ184">
            <v>50034</v>
          </cell>
          <cell r="DA184">
            <v>50034</v>
          </cell>
          <cell r="DB184">
            <v>51978</v>
          </cell>
          <cell r="DC184">
            <v>50034</v>
          </cell>
          <cell r="DD184">
            <v>51474</v>
          </cell>
          <cell r="DE184">
            <v>50610</v>
          </cell>
          <cell r="DF184">
            <v>50034</v>
          </cell>
          <cell r="DG184">
            <v>50034</v>
          </cell>
          <cell r="DH184">
            <v>50027</v>
          </cell>
          <cell r="DJ184">
            <v>1057490</v>
          </cell>
          <cell r="DK184">
            <v>91231</v>
          </cell>
          <cell r="DL184">
            <v>89241</v>
          </cell>
          <cell r="DM184">
            <v>87144</v>
          </cell>
          <cell r="DN184">
            <v>87324</v>
          </cell>
          <cell r="DO184">
            <v>87099</v>
          </cell>
          <cell r="DP184">
            <v>89111</v>
          </cell>
          <cell r="DQ184">
            <v>88139</v>
          </cell>
          <cell r="DR184">
            <v>88584</v>
          </cell>
          <cell r="DS184">
            <v>87675</v>
          </cell>
          <cell r="DT184">
            <v>87279</v>
          </cell>
          <cell r="DU184">
            <v>87549</v>
          </cell>
          <cell r="DV184">
            <v>87114</v>
          </cell>
          <cell r="DX184">
            <v>208880.64000000001</v>
          </cell>
          <cell r="DY184">
            <v>16881.22</v>
          </cell>
          <cell r="DZ184">
            <v>16212.22</v>
          </cell>
          <cell r="EA184">
            <v>20010.22</v>
          </cell>
          <cell r="EB184">
            <v>17047.22</v>
          </cell>
          <cell r="EC184">
            <v>18411.22</v>
          </cell>
          <cell r="ED184">
            <v>17232.22</v>
          </cell>
          <cell r="EE184">
            <v>18208.22</v>
          </cell>
          <cell r="EF184">
            <v>15886.22</v>
          </cell>
          <cell r="EG184">
            <v>18420.22</v>
          </cell>
          <cell r="EH184">
            <v>15872.22</v>
          </cell>
          <cell r="EI184">
            <v>17748.22</v>
          </cell>
          <cell r="EJ184">
            <v>16951.22</v>
          </cell>
          <cell r="EL184">
            <v>155910</v>
          </cell>
          <cell r="EM184">
            <v>11730</v>
          </cell>
          <cell r="EN184">
            <v>16307</v>
          </cell>
          <cell r="EO184">
            <v>11285</v>
          </cell>
          <cell r="EP184">
            <v>11493</v>
          </cell>
          <cell r="EQ184">
            <v>11881</v>
          </cell>
          <cell r="ER184">
            <v>10353</v>
          </cell>
          <cell r="ES184">
            <v>14049</v>
          </cell>
          <cell r="ET184">
            <v>14172</v>
          </cell>
          <cell r="EU184">
            <v>12192</v>
          </cell>
          <cell r="EV184">
            <v>12564</v>
          </cell>
          <cell r="EW184">
            <v>11797</v>
          </cell>
          <cell r="EX184">
            <v>18087</v>
          </cell>
          <cell r="EZ184">
            <v>8400</v>
          </cell>
          <cell r="FA184">
            <v>700</v>
          </cell>
          <cell r="FB184">
            <v>700</v>
          </cell>
          <cell r="FC184">
            <v>700</v>
          </cell>
          <cell r="FD184">
            <v>700</v>
          </cell>
          <cell r="FE184">
            <v>700</v>
          </cell>
          <cell r="FF184">
            <v>700</v>
          </cell>
          <cell r="FG184">
            <v>700</v>
          </cell>
          <cell r="FH184">
            <v>700</v>
          </cell>
          <cell r="FI184">
            <v>700</v>
          </cell>
          <cell r="FJ184">
            <v>700</v>
          </cell>
          <cell r="FK184">
            <v>700</v>
          </cell>
          <cell r="FL184">
            <v>700</v>
          </cell>
          <cell r="FN184">
            <v>618734</v>
          </cell>
          <cell r="FO184">
            <v>51377</v>
          </cell>
          <cell r="FP184">
            <v>51377</v>
          </cell>
          <cell r="FQ184">
            <v>52027</v>
          </cell>
          <cell r="FR184">
            <v>51377</v>
          </cell>
          <cell r="FS184">
            <v>51377</v>
          </cell>
          <cell r="FT184">
            <v>51627</v>
          </cell>
          <cell r="FU184">
            <v>51777</v>
          </cell>
          <cell r="FV184">
            <v>51377</v>
          </cell>
          <cell r="FW184">
            <v>51627</v>
          </cell>
          <cell r="FX184">
            <v>51377</v>
          </cell>
          <cell r="FY184">
            <v>51377</v>
          </cell>
          <cell r="FZ184">
            <v>52037</v>
          </cell>
          <cell r="GB184">
            <v>991924.64</v>
          </cell>
          <cell r="GC184">
            <v>80688.22</v>
          </cell>
          <cell r="GD184">
            <v>84596.22</v>
          </cell>
          <cell r="GE184">
            <v>84022.22</v>
          </cell>
          <cell r="GF184">
            <v>80617.22</v>
          </cell>
          <cell r="GG184">
            <v>82369.22</v>
          </cell>
          <cell r="GH184">
            <v>79912.22</v>
          </cell>
          <cell r="GI184">
            <v>84734.22</v>
          </cell>
          <cell r="GJ184">
            <v>82135.22</v>
          </cell>
          <cell r="GK184">
            <v>82939.22</v>
          </cell>
          <cell r="GL184">
            <v>80513.22</v>
          </cell>
          <cell r="GM184">
            <v>81622.22</v>
          </cell>
          <cell r="GN184">
            <v>87775.22</v>
          </cell>
        </row>
        <row r="185">
          <cell r="A185" t="str">
            <v>Dues &amp; Donations</v>
          </cell>
          <cell r="B185">
            <v>40971</v>
          </cell>
          <cell r="C185">
            <v>1675.4</v>
          </cell>
          <cell r="D185">
            <v>2020.4</v>
          </cell>
          <cell r="E185">
            <v>3805.4</v>
          </cell>
          <cell r="F185">
            <v>7940.4</v>
          </cell>
          <cell r="G185">
            <v>2207.4</v>
          </cell>
          <cell r="H185">
            <v>2040.4</v>
          </cell>
          <cell r="I185">
            <v>9540.4</v>
          </cell>
          <cell r="J185">
            <v>2540.4</v>
          </cell>
          <cell r="K185">
            <v>2075.4</v>
          </cell>
          <cell r="L185">
            <v>3040.4</v>
          </cell>
          <cell r="M185">
            <v>2040.4</v>
          </cell>
          <cell r="N185">
            <v>2044.6</v>
          </cell>
          <cell r="P185">
            <v>2390</v>
          </cell>
          <cell r="Q185">
            <v>199.4</v>
          </cell>
          <cell r="R185">
            <v>199.4</v>
          </cell>
          <cell r="S185">
            <v>199.4</v>
          </cell>
          <cell r="T185">
            <v>199.4</v>
          </cell>
          <cell r="U185">
            <v>199.4</v>
          </cell>
          <cell r="V185">
            <v>199.4</v>
          </cell>
          <cell r="W185">
            <v>199.4</v>
          </cell>
          <cell r="X185">
            <v>199.4</v>
          </cell>
          <cell r="Y185">
            <v>199.4</v>
          </cell>
          <cell r="Z185">
            <v>199.4</v>
          </cell>
          <cell r="AA185">
            <v>199.4</v>
          </cell>
          <cell r="AB185">
            <v>196.6</v>
          </cell>
          <cell r="AD185">
            <v>32006.2</v>
          </cell>
          <cell r="AE185">
            <v>1684.4</v>
          </cell>
          <cell r="AF185">
            <v>934.4</v>
          </cell>
          <cell r="AG185">
            <v>8999.4</v>
          </cell>
          <cell r="AH185">
            <v>6634.2</v>
          </cell>
          <cell r="AI185">
            <v>884.4</v>
          </cell>
          <cell r="AJ185">
            <v>5995.4</v>
          </cell>
          <cell r="AK185">
            <v>1495.4</v>
          </cell>
          <cell r="AL185">
            <v>1108.4000000000001</v>
          </cell>
          <cell r="AM185">
            <v>884.4</v>
          </cell>
          <cell r="AN185">
            <v>1219.4000000000001</v>
          </cell>
          <cell r="AO185">
            <v>958.4</v>
          </cell>
          <cell r="AP185">
            <v>1208</v>
          </cell>
          <cell r="AR185">
            <v>17557.2</v>
          </cell>
          <cell r="AS185">
            <v>196</v>
          </cell>
          <cell r="AT185">
            <v>1696</v>
          </cell>
          <cell r="AU185">
            <v>1396</v>
          </cell>
          <cell r="AV185">
            <v>1655.2</v>
          </cell>
          <cell r="AW185">
            <v>1511</v>
          </cell>
          <cell r="AX185">
            <v>1740</v>
          </cell>
          <cell r="AY185">
            <v>1540</v>
          </cell>
          <cell r="AZ185">
            <v>1492</v>
          </cell>
          <cell r="BA185">
            <v>1396</v>
          </cell>
          <cell r="BB185">
            <v>1751</v>
          </cell>
          <cell r="BC185">
            <v>1692</v>
          </cell>
          <cell r="BD185">
            <v>1492</v>
          </cell>
          <cell r="BF185">
            <v>5239.6000000000004</v>
          </cell>
          <cell r="BG185">
            <v>525.29999999999995</v>
          </cell>
          <cell r="BH185">
            <v>225.3</v>
          </cell>
          <cell r="BI185">
            <v>225.3</v>
          </cell>
          <cell r="BJ185">
            <v>1606.3</v>
          </cell>
          <cell r="BK185">
            <v>225.3</v>
          </cell>
          <cell r="BL185">
            <v>270.3</v>
          </cell>
          <cell r="BM185">
            <v>570.29999999999995</v>
          </cell>
          <cell r="BN185">
            <v>255.3</v>
          </cell>
          <cell r="BO185">
            <v>225.3</v>
          </cell>
          <cell r="BP185">
            <v>600.29999999999995</v>
          </cell>
          <cell r="BQ185">
            <v>255.3</v>
          </cell>
          <cell r="BR185">
            <v>255.3</v>
          </cell>
          <cell r="BT185">
            <v>3600</v>
          </cell>
          <cell r="BU185">
            <v>300</v>
          </cell>
          <cell r="BV185">
            <v>300</v>
          </cell>
          <cell r="BW185">
            <v>300</v>
          </cell>
          <cell r="BX185">
            <v>300</v>
          </cell>
          <cell r="BY185">
            <v>300</v>
          </cell>
          <cell r="BZ185">
            <v>300</v>
          </cell>
          <cell r="CA185">
            <v>300</v>
          </cell>
          <cell r="CB185">
            <v>300</v>
          </cell>
          <cell r="CC185">
            <v>300</v>
          </cell>
          <cell r="CD185">
            <v>300</v>
          </cell>
          <cell r="CE185">
            <v>300</v>
          </cell>
          <cell r="CF185">
            <v>300</v>
          </cell>
          <cell r="CH185">
            <v>8751</v>
          </cell>
          <cell r="CI185">
            <v>1989.5</v>
          </cell>
          <cell r="CJ185">
            <v>1188.5</v>
          </cell>
          <cell r="CK185">
            <v>388.5</v>
          </cell>
          <cell r="CL185">
            <v>1788.5</v>
          </cell>
          <cell r="CM185">
            <v>283.5</v>
          </cell>
          <cell r="CN185">
            <v>388.5</v>
          </cell>
          <cell r="CO185">
            <v>388.5</v>
          </cell>
          <cell r="CP185">
            <v>388.5</v>
          </cell>
          <cell r="CQ185">
            <v>783.5</v>
          </cell>
          <cell r="CR185">
            <v>388.5</v>
          </cell>
          <cell r="CS185">
            <v>388.5</v>
          </cell>
          <cell r="CT185">
            <v>386.5</v>
          </cell>
          <cell r="CV185">
            <v>250856</v>
          </cell>
          <cell r="CW185">
            <v>21292</v>
          </cell>
          <cell r="CX185">
            <v>2612</v>
          </cell>
          <cell r="CY185">
            <v>2597</v>
          </cell>
          <cell r="CZ185">
            <v>3232</v>
          </cell>
          <cell r="DA185">
            <v>26659</v>
          </cell>
          <cell r="DB185">
            <v>177762</v>
          </cell>
          <cell r="DC185">
            <v>2512</v>
          </cell>
          <cell r="DD185">
            <v>2987</v>
          </cell>
          <cell r="DE185">
            <v>2512</v>
          </cell>
          <cell r="DF185">
            <v>2707</v>
          </cell>
          <cell r="DG185">
            <v>3472</v>
          </cell>
          <cell r="DH185">
            <v>2512</v>
          </cell>
          <cell r="DJ185">
            <v>361371</v>
          </cell>
          <cell r="DK185">
            <v>27862</v>
          </cell>
          <cell r="DL185">
            <v>9176</v>
          </cell>
          <cell r="DM185">
            <v>17911</v>
          </cell>
          <cell r="DN185">
            <v>23356</v>
          </cell>
          <cell r="DO185">
            <v>32270</v>
          </cell>
          <cell r="DP185">
            <v>188696</v>
          </cell>
          <cell r="DQ185">
            <v>16546</v>
          </cell>
          <cell r="DR185">
            <v>9271</v>
          </cell>
          <cell r="DS185">
            <v>8376</v>
          </cell>
          <cell r="DT185">
            <v>10206</v>
          </cell>
          <cell r="DU185">
            <v>9306</v>
          </cell>
          <cell r="DV185">
            <v>8395</v>
          </cell>
          <cell r="DX185">
            <v>12925</v>
          </cell>
          <cell r="DY185">
            <v>450</v>
          </cell>
          <cell r="DZ185">
            <v>1000</v>
          </cell>
          <cell r="EA185">
            <v>1950</v>
          </cell>
          <cell r="EB185">
            <v>5025</v>
          </cell>
          <cell r="EC185">
            <v>900</v>
          </cell>
          <cell r="ED185">
            <v>900</v>
          </cell>
          <cell r="EE185">
            <v>250</v>
          </cell>
          <cell r="EF185">
            <v>750</v>
          </cell>
          <cell r="EG185">
            <v>250</v>
          </cell>
          <cell r="EH185">
            <v>650</v>
          </cell>
          <cell r="EI185">
            <v>550</v>
          </cell>
          <cell r="EJ185">
            <v>250</v>
          </cell>
          <cell r="EL185">
            <v>14633</v>
          </cell>
          <cell r="EM185">
            <v>870</v>
          </cell>
          <cell r="EN185">
            <v>650</v>
          </cell>
          <cell r="EO185">
            <v>1630</v>
          </cell>
          <cell r="EP185">
            <v>3768</v>
          </cell>
          <cell r="EQ185">
            <v>875</v>
          </cell>
          <cell r="ER185">
            <v>675</v>
          </cell>
          <cell r="ES185">
            <v>740</v>
          </cell>
          <cell r="ET185">
            <v>900</v>
          </cell>
          <cell r="EU185">
            <v>675</v>
          </cell>
          <cell r="EV185">
            <v>2275</v>
          </cell>
          <cell r="EW185">
            <v>650</v>
          </cell>
          <cell r="EX185">
            <v>925</v>
          </cell>
          <cell r="EZ185">
            <v>1608</v>
          </cell>
          <cell r="FA185">
            <v>134</v>
          </cell>
          <cell r="FB185">
            <v>134</v>
          </cell>
          <cell r="FC185">
            <v>134</v>
          </cell>
          <cell r="FD185">
            <v>134</v>
          </cell>
          <cell r="FE185">
            <v>134</v>
          </cell>
          <cell r="FF185">
            <v>134</v>
          </cell>
          <cell r="FG185">
            <v>134</v>
          </cell>
          <cell r="FH185">
            <v>134</v>
          </cell>
          <cell r="FI185">
            <v>134</v>
          </cell>
          <cell r="FJ185">
            <v>134</v>
          </cell>
          <cell r="FK185">
            <v>134</v>
          </cell>
          <cell r="FL185">
            <v>134</v>
          </cell>
          <cell r="FN185">
            <v>127306</v>
          </cell>
          <cell r="FO185">
            <v>10379</v>
          </cell>
          <cell r="FP185">
            <v>10379</v>
          </cell>
          <cell r="FQ185">
            <v>10879</v>
          </cell>
          <cell r="FR185">
            <v>10991</v>
          </cell>
          <cell r="FS185">
            <v>10491</v>
          </cell>
          <cell r="FT185">
            <v>10491</v>
          </cell>
          <cell r="FU185">
            <v>10741</v>
          </cell>
          <cell r="FV185">
            <v>10741</v>
          </cell>
          <cell r="FW185">
            <v>10491</v>
          </cell>
          <cell r="FX185">
            <v>10491</v>
          </cell>
          <cell r="FY185">
            <v>10491</v>
          </cell>
          <cell r="FZ185">
            <v>10741</v>
          </cell>
          <cell r="GB185">
            <v>156472</v>
          </cell>
          <cell r="GC185">
            <v>11833</v>
          </cell>
          <cell r="GD185">
            <v>12163</v>
          </cell>
          <cell r="GE185">
            <v>14593</v>
          </cell>
          <cell r="GF185">
            <v>19918</v>
          </cell>
          <cell r="GG185">
            <v>12400</v>
          </cell>
          <cell r="GH185">
            <v>12200</v>
          </cell>
          <cell r="GI185">
            <v>11865</v>
          </cell>
          <cell r="GJ185">
            <v>12525</v>
          </cell>
          <cell r="GK185">
            <v>11550</v>
          </cell>
          <cell r="GL185">
            <v>13550</v>
          </cell>
          <cell r="GM185">
            <v>11825</v>
          </cell>
          <cell r="GN185">
            <v>12050</v>
          </cell>
        </row>
        <row r="186">
          <cell r="A186" t="str">
            <v>Training</v>
          </cell>
          <cell r="B186">
            <v>32582</v>
          </cell>
          <cell r="C186">
            <v>2324</v>
          </cell>
          <cell r="D186">
            <v>2044</v>
          </cell>
          <cell r="E186">
            <v>2412</v>
          </cell>
          <cell r="F186">
            <v>4702</v>
          </cell>
          <cell r="G186">
            <v>4982</v>
          </cell>
          <cell r="H186">
            <v>2202</v>
          </cell>
          <cell r="I186">
            <v>2412</v>
          </cell>
          <cell r="J186">
            <v>2202</v>
          </cell>
          <cell r="K186">
            <v>2482</v>
          </cell>
          <cell r="L186">
            <v>2202</v>
          </cell>
          <cell r="M186">
            <v>2412</v>
          </cell>
          <cell r="N186">
            <v>2206</v>
          </cell>
          <cell r="P186">
            <v>900</v>
          </cell>
          <cell r="Q186">
            <v>221</v>
          </cell>
          <cell r="R186">
            <v>46</v>
          </cell>
          <cell r="S186">
            <v>46</v>
          </cell>
          <cell r="T186">
            <v>46</v>
          </cell>
          <cell r="U186">
            <v>46</v>
          </cell>
          <cell r="V186">
            <v>221</v>
          </cell>
          <cell r="W186">
            <v>46</v>
          </cell>
          <cell r="X186">
            <v>46</v>
          </cell>
          <cell r="Y186">
            <v>46</v>
          </cell>
          <cell r="Z186">
            <v>46</v>
          </cell>
          <cell r="AA186">
            <v>46</v>
          </cell>
          <cell r="AB186">
            <v>44</v>
          </cell>
          <cell r="AD186">
            <v>19168</v>
          </cell>
          <cell r="AE186">
            <v>1389</v>
          </cell>
          <cell r="AF186">
            <v>389</v>
          </cell>
          <cell r="AG186">
            <v>389</v>
          </cell>
          <cell r="AH186">
            <v>389</v>
          </cell>
          <cell r="AI186">
            <v>389</v>
          </cell>
          <cell r="AJ186">
            <v>389</v>
          </cell>
          <cell r="AK186">
            <v>2889</v>
          </cell>
          <cell r="AL186">
            <v>8389</v>
          </cell>
          <cell r="AM186">
            <v>3389</v>
          </cell>
          <cell r="AN186">
            <v>389</v>
          </cell>
          <cell r="AO186">
            <v>389</v>
          </cell>
          <cell r="AP186">
            <v>389</v>
          </cell>
          <cell r="AR186">
            <v>10656</v>
          </cell>
          <cell r="AS186">
            <v>2554</v>
          </cell>
          <cell r="AT186">
            <v>2554</v>
          </cell>
          <cell r="AU186">
            <v>554</v>
          </cell>
          <cell r="AV186">
            <v>554</v>
          </cell>
          <cell r="AW186">
            <v>554</v>
          </cell>
          <cell r="AX186">
            <v>554</v>
          </cell>
          <cell r="AY186">
            <v>554</v>
          </cell>
          <cell r="AZ186">
            <v>554</v>
          </cell>
          <cell r="BA186">
            <v>554</v>
          </cell>
          <cell r="BB186">
            <v>554</v>
          </cell>
          <cell r="BC186">
            <v>554</v>
          </cell>
          <cell r="BD186">
            <v>562</v>
          </cell>
          <cell r="BF186">
            <v>3536</v>
          </cell>
          <cell r="BG186">
            <v>428</v>
          </cell>
          <cell r="BH186">
            <v>228</v>
          </cell>
          <cell r="BI186">
            <v>228</v>
          </cell>
          <cell r="BJ186">
            <v>428</v>
          </cell>
          <cell r="BK186">
            <v>228</v>
          </cell>
          <cell r="BL186">
            <v>228</v>
          </cell>
          <cell r="BM186">
            <v>428</v>
          </cell>
          <cell r="BN186">
            <v>228</v>
          </cell>
          <cell r="BO186">
            <v>228</v>
          </cell>
          <cell r="BP186">
            <v>428</v>
          </cell>
          <cell r="BQ186">
            <v>228</v>
          </cell>
          <cell r="BR186">
            <v>228</v>
          </cell>
          <cell r="BT186">
            <v>650</v>
          </cell>
          <cell r="BU186">
            <v>325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325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6790</v>
          </cell>
          <cell r="CI186">
            <v>1700</v>
          </cell>
          <cell r="CJ186">
            <v>330</v>
          </cell>
          <cell r="CK186">
            <v>470</v>
          </cell>
          <cell r="CL186">
            <v>330</v>
          </cell>
          <cell r="CM186">
            <v>250</v>
          </cell>
          <cell r="CN186">
            <v>1130</v>
          </cell>
          <cell r="CO186">
            <v>220</v>
          </cell>
          <cell r="CP186">
            <v>130</v>
          </cell>
          <cell r="CQ186">
            <v>1250</v>
          </cell>
          <cell r="CR186">
            <v>630</v>
          </cell>
          <cell r="CS186">
            <v>220</v>
          </cell>
          <cell r="CT186">
            <v>130</v>
          </cell>
          <cell r="CV186">
            <v>162390</v>
          </cell>
          <cell r="CW186">
            <v>9811</v>
          </cell>
          <cell r="CX186">
            <v>6186</v>
          </cell>
          <cell r="CY186">
            <v>6732</v>
          </cell>
          <cell r="CZ186">
            <v>29503</v>
          </cell>
          <cell r="DA186">
            <v>13203</v>
          </cell>
          <cell r="DB186">
            <v>11848</v>
          </cell>
          <cell r="DC186">
            <v>14258</v>
          </cell>
          <cell r="DD186">
            <v>13353</v>
          </cell>
          <cell r="DE186">
            <v>14203</v>
          </cell>
          <cell r="DF186">
            <v>14898</v>
          </cell>
          <cell r="DG186">
            <v>18203</v>
          </cell>
          <cell r="DH186">
            <v>10192</v>
          </cell>
          <cell r="DJ186">
            <v>236672</v>
          </cell>
          <cell r="DK186">
            <v>18752</v>
          </cell>
          <cell r="DL186">
            <v>11777</v>
          </cell>
          <cell r="DM186">
            <v>10831</v>
          </cell>
          <cell r="DN186">
            <v>35952</v>
          </cell>
          <cell r="DO186">
            <v>19652</v>
          </cell>
          <cell r="DP186">
            <v>16897</v>
          </cell>
          <cell r="DQ186">
            <v>20807</v>
          </cell>
          <cell r="DR186">
            <v>24902</v>
          </cell>
          <cell r="DS186">
            <v>22152</v>
          </cell>
          <cell r="DT186">
            <v>19147</v>
          </cell>
          <cell r="DU186">
            <v>22052</v>
          </cell>
          <cell r="DV186">
            <v>13751</v>
          </cell>
          <cell r="DX186">
            <v>15449.92</v>
          </cell>
          <cell r="DY186">
            <v>2129.16</v>
          </cell>
          <cell r="DZ186">
            <v>879.16</v>
          </cell>
          <cell r="EA186">
            <v>879.16</v>
          </cell>
          <cell r="EB186">
            <v>879.16</v>
          </cell>
          <cell r="EC186">
            <v>1629.16</v>
          </cell>
          <cell r="ED186">
            <v>1379.16</v>
          </cell>
          <cell r="EE186">
            <v>879.16</v>
          </cell>
          <cell r="EF186">
            <v>1629.16</v>
          </cell>
          <cell r="EG186">
            <v>879.16</v>
          </cell>
          <cell r="EH186">
            <v>1279.1600000000001</v>
          </cell>
          <cell r="EI186">
            <v>1379.16</v>
          </cell>
          <cell r="EJ186">
            <v>1629.16</v>
          </cell>
          <cell r="EL186">
            <v>6470</v>
          </cell>
          <cell r="EM186">
            <v>400</v>
          </cell>
          <cell r="EN186">
            <v>2070</v>
          </cell>
          <cell r="EO186">
            <v>400</v>
          </cell>
          <cell r="EP186">
            <v>400</v>
          </cell>
          <cell r="EQ186">
            <v>400</v>
          </cell>
          <cell r="ER186">
            <v>400</v>
          </cell>
          <cell r="ES186">
            <v>400</v>
          </cell>
          <cell r="ET186">
            <v>400</v>
          </cell>
          <cell r="EU186">
            <v>400</v>
          </cell>
          <cell r="EV186">
            <v>400</v>
          </cell>
          <cell r="EW186">
            <v>400</v>
          </cell>
          <cell r="EX186">
            <v>400</v>
          </cell>
          <cell r="EZ186">
            <v>600</v>
          </cell>
          <cell r="FA186">
            <v>600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N186">
            <v>43800</v>
          </cell>
          <cell r="FO186">
            <v>1150</v>
          </cell>
          <cell r="FP186">
            <v>1150</v>
          </cell>
          <cell r="FQ186">
            <v>14150</v>
          </cell>
          <cell r="FR186">
            <v>1150</v>
          </cell>
          <cell r="FS186">
            <v>1150</v>
          </cell>
          <cell r="FT186">
            <v>5150</v>
          </cell>
          <cell r="FU186">
            <v>1150</v>
          </cell>
          <cell r="FV186">
            <v>1150</v>
          </cell>
          <cell r="FW186">
            <v>14150</v>
          </cell>
          <cell r="FX186">
            <v>1150</v>
          </cell>
          <cell r="FY186">
            <v>1150</v>
          </cell>
          <cell r="FZ186">
            <v>1150</v>
          </cell>
          <cell r="GB186">
            <v>66319.92</v>
          </cell>
          <cell r="GC186">
            <v>4279.16</v>
          </cell>
          <cell r="GD186">
            <v>4099.16</v>
          </cell>
          <cell r="GE186">
            <v>15429.16</v>
          </cell>
          <cell r="GF186">
            <v>2429.16</v>
          </cell>
          <cell r="GG186">
            <v>3179.16</v>
          </cell>
          <cell r="GH186">
            <v>6929.16</v>
          </cell>
          <cell r="GI186">
            <v>2429.16</v>
          </cell>
          <cell r="GJ186">
            <v>3179.16</v>
          </cell>
          <cell r="GK186">
            <v>15429.16</v>
          </cell>
          <cell r="GL186">
            <v>2829.16</v>
          </cell>
          <cell r="GM186">
            <v>2929.16</v>
          </cell>
          <cell r="GN186">
            <v>3179.16</v>
          </cell>
        </row>
        <row r="187">
          <cell r="A187" t="str">
            <v>Outside Services</v>
          </cell>
          <cell r="B187">
            <v>408949.7</v>
          </cell>
          <cell r="C187">
            <v>50166.54</v>
          </cell>
          <cell r="D187">
            <v>54809.4</v>
          </cell>
          <cell r="E187">
            <v>29809.4</v>
          </cell>
          <cell r="F187">
            <v>29809.4</v>
          </cell>
          <cell r="G187">
            <v>29809.4</v>
          </cell>
          <cell r="H187">
            <v>29809.4</v>
          </cell>
          <cell r="I187">
            <v>30166.54</v>
          </cell>
          <cell r="J187">
            <v>30416.400000000001</v>
          </cell>
          <cell r="K187">
            <v>33666.54</v>
          </cell>
          <cell r="L187">
            <v>30166.54</v>
          </cell>
          <cell r="M187">
            <v>30166.54</v>
          </cell>
          <cell r="N187">
            <v>30153.599999999999</v>
          </cell>
          <cell r="P187">
            <v>57216</v>
          </cell>
          <cell r="Q187">
            <v>4618.3999999999996</v>
          </cell>
          <cell r="R187">
            <v>4618.3999999999996</v>
          </cell>
          <cell r="S187">
            <v>4618.3999999999996</v>
          </cell>
          <cell r="T187">
            <v>4618.3999999999996</v>
          </cell>
          <cell r="U187">
            <v>4618.3999999999996</v>
          </cell>
          <cell r="V187">
            <v>4618.3999999999996</v>
          </cell>
          <cell r="W187">
            <v>4618.3999999999996</v>
          </cell>
          <cell r="X187">
            <v>5218.3999999999996</v>
          </cell>
          <cell r="Y187">
            <v>5218.3999999999996</v>
          </cell>
          <cell r="Z187">
            <v>5218.3999999999996</v>
          </cell>
          <cell r="AA187">
            <v>4618.3999999999996</v>
          </cell>
          <cell r="AB187">
            <v>4613.6000000000004</v>
          </cell>
          <cell r="AD187">
            <v>714498.2</v>
          </cell>
          <cell r="AE187">
            <v>59553.8</v>
          </cell>
          <cell r="AF187">
            <v>59553.8</v>
          </cell>
          <cell r="AG187">
            <v>59553.8</v>
          </cell>
          <cell r="AH187">
            <v>59403.8</v>
          </cell>
          <cell r="AI187">
            <v>59553.8</v>
          </cell>
          <cell r="AJ187">
            <v>59553.8</v>
          </cell>
          <cell r="AK187">
            <v>59553.8</v>
          </cell>
          <cell r="AL187">
            <v>59553.8</v>
          </cell>
          <cell r="AM187">
            <v>59553.8</v>
          </cell>
          <cell r="AN187">
            <v>59553.8</v>
          </cell>
          <cell r="AO187">
            <v>59553.8</v>
          </cell>
          <cell r="AP187">
            <v>59556.4</v>
          </cell>
          <cell r="AR187">
            <v>867748.58</v>
          </cell>
          <cell r="AS187">
            <v>71029</v>
          </cell>
          <cell r="AT187">
            <v>71029</v>
          </cell>
          <cell r="AU187">
            <v>71029</v>
          </cell>
          <cell r="AV187">
            <v>72943</v>
          </cell>
          <cell r="AW187">
            <v>72943</v>
          </cell>
          <cell r="AX187">
            <v>72943</v>
          </cell>
          <cell r="AY187">
            <v>72943</v>
          </cell>
          <cell r="AZ187">
            <v>72943</v>
          </cell>
          <cell r="BA187">
            <v>73943.289999999994</v>
          </cell>
          <cell r="BB187">
            <v>73943.289999999994</v>
          </cell>
          <cell r="BC187">
            <v>71029</v>
          </cell>
          <cell r="BD187">
            <v>71031</v>
          </cell>
          <cell r="BF187">
            <v>199565.8</v>
          </cell>
          <cell r="BG187">
            <v>16659.900000000001</v>
          </cell>
          <cell r="BH187">
            <v>16659.900000000001</v>
          </cell>
          <cell r="BI187">
            <v>16659.900000000001</v>
          </cell>
          <cell r="BJ187">
            <v>16309.9</v>
          </cell>
          <cell r="BK187">
            <v>16659.900000000001</v>
          </cell>
          <cell r="BL187">
            <v>16659.900000000001</v>
          </cell>
          <cell r="BM187">
            <v>16659.900000000001</v>
          </cell>
          <cell r="BN187">
            <v>16659.900000000001</v>
          </cell>
          <cell r="BO187">
            <v>16659.900000000001</v>
          </cell>
          <cell r="BP187">
            <v>16659.900000000001</v>
          </cell>
          <cell r="BQ187">
            <v>16659.900000000001</v>
          </cell>
          <cell r="BR187">
            <v>16656.900000000001</v>
          </cell>
          <cell r="BT187">
            <v>10650</v>
          </cell>
          <cell r="BU187">
            <v>888</v>
          </cell>
          <cell r="BV187">
            <v>888</v>
          </cell>
          <cell r="BW187">
            <v>888</v>
          </cell>
          <cell r="BX187">
            <v>888</v>
          </cell>
          <cell r="BY187">
            <v>888</v>
          </cell>
          <cell r="BZ187">
            <v>888</v>
          </cell>
          <cell r="CA187">
            <v>888</v>
          </cell>
          <cell r="CB187">
            <v>888</v>
          </cell>
          <cell r="CC187">
            <v>888</v>
          </cell>
          <cell r="CD187">
            <v>888</v>
          </cell>
          <cell r="CE187">
            <v>888</v>
          </cell>
          <cell r="CF187">
            <v>882</v>
          </cell>
          <cell r="CH187">
            <v>153221</v>
          </cell>
          <cell r="CI187">
            <v>13029.5</v>
          </cell>
          <cell r="CJ187">
            <v>12929.5</v>
          </cell>
          <cell r="CK187">
            <v>12714.5</v>
          </cell>
          <cell r="CL187">
            <v>12729.5</v>
          </cell>
          <cell r="CM187">
            <v>12714.5</v>
          </cell>
          <cell r="CN187">
            <v>12729.5</v>
          </cell>
          <cell r="CO187">
            <v>12729.5</v>
          </cell>
          <cell r="CP187">
            <v>12729.5</v>
          </cell>
          <cell r="CQ187">
            <v>12714.5</v>
          </cell>
          <cell r="CR187">
            <v>12729.5</v>
          </cell>
          <cell r="CS187">
            <v>12729.5</v>
          </cell>
          <cell r="CT187">
            <v>12741.5</v>
          </cell>
          <cell r="CV187">
            <v>5746144</v>
          </cell>
          <cell r="CW187">
            <v>555779</v>
          </cell>
          <cell r="CX187">
            <v>527779</v>
          </cell>
          <cell r="CY187">
            <v>455779</v>
          </cell>
          <cell r="CZ187">
            <v>475579</v>
          </cell>
          <cell r="DA187">
            <v>455779</v>
          </cell>
          <cell r="DB187">
            <v>455779</v>
          </cell>
          <cell r="DC187">
            <v>455779</v>
          </cell>
          <cell r="DD187">
            <v>460779</v>
          </cell>
          <cell r="DE187">
            <v>475779</v>
          </cell>
          <cell r="DF187">
            <v>485779</v>
          </cell>
          <cell r="DG187">
            <v>485779</v>
          </cell>
          <cell r="DH187">
            <v>455775</v>
          </cell>
          <cell r="DJ187">
            <v>8157993.2799999993</v>
          </cell>
          <cell r="DK187">
            <v>771724.14</v>
          </cell>
          <cell r="DL187">
            <v>748267</v>
          </cell>
          <cell r="DM187">
            <v>651052</v>
          </cell>
          <cell r="DN187">
            <v>672281</v>
          </cell>
          <cell r="DO187">
            <v>652966</v>
          </cell>
          <cell r="DP187">
            <v>652981</v>
          </cell>
          <cell r="DQ187">
            <v>653338.14</v>
          </cell>
          <cell r="DR187">
            <v>659188</v>
          </cell>
          <cell r="DS187">
            <v>678423.43</v>
          </cell>
          <cell r="DT187">
            <v>684938.43</v>
          </cell>
          <cell r="DU187">
            <v>681424.14</v>
          </cell>
          <cell r="DV187">
            <v>651410</v>
          </cell>
          <cell r="DX187">
            <v>183487.89</v>
          </cell>
          <cell r="DY187">
            <v>17029.349999999999</v>
          </cell>
          <cell r="DZ187">
            <v>14527.64</v>
          </cell>
          <cell r="EA187">
            <v>14500.15</v>
          </cell>
          <cell r="EB187">
            <v>15257</v>
          </cell>
          <cell r="EC187">
            <v>16330.92</v>
          </cell>
          <cell r="ED187">
            <v>16347.87</v>
          </cell>
          <cell r="EE187">
            <v>14407</v>
          </cell>
          <cell r="EF187">
            <v>15877</v>
          </cell>
          <cell r="EG187">
            <v>14852.84</v>
          </cell>
          <cell r="EH187">
            <v>14818</v>
          </cell>
          <cell r="EI187">
            <v>14642</v>
          </cell>
          <cell r="EJ187">
            <v>14898.12</v>
          </cell>
          <cell r="EL187">
            <v>729868.04</v>
          </cell>
          <cell r="EM187">
            <v>60020.67</v>
          </cell>
          <cell r="EN187">
            <v>60169.67</v>
          </cell>
          <cell r="EO187">
            <v>59591.67</v>
          </cell>
          <cell r="EP187">
            <v>59841.67</v>
          </cell>
          <cell r="EQ187">
            <v>61591.67</v>
          </cell>
          <cell r="ER187">
            <v>59854.67</v>
          </cell>
          <cell r="ES187">
            <v>59971.67</v>
          </cell>
          <cell r="ET187">
            <v>59541.67</v>
          </cell>
          <cell r="EU187">
            <v>60279.67</v>
          </cell>
          <cell r="EV187">
            <v>60063.67</v>
          </cell>
          <cell r="EW187">
            <v>60109.67</v>
          </cell>
          <cell r="EX187">
            <v>68831.67</v>
          </cell>
          <cell r="EZ187" t="str">
            <v>0</v>
          </cell>
          <cell r="FA187" t="str">
            <v>0</v>
          </cell>
          <cell r="FB187" t="str">
            <v>0</v>
          </cell>
          <cell r="FC187" t="str">
            <v>0</v>
          </cell>
          <cell r="FD187" t="str">
            <v>0</v>
          </cell>
          <cell r="FE187" t="str">
            <v>0</v>
          </cell>
          <cell r="FF187" t="str">
            <v>0</v>
          </cell>
          <cell r="FG187" t="str">
            <v>0</v>
          </cell>
          <cell r="FH187" t="str">
            <v>0</v>
          </cell>
          <cell r="FI187" t="str">
            <v>0</v>
          </cell>
          <cell r="FJ187" t="str">
            <v>0</v>
          </cell>
          <cell r="FK187" t="str">
            <v>0</v>
          </cell>
          <cell r="FL187" t="str">
            <v>0</v>
          </cell>
          <cell r="FN187">
            <v>2854137</v>
          </cell>
          <cell r="FO187">
            <v>243435</v>
          </cell>
          <cell r="FP187">
            <v>228712</v>
          </cell>
          <cell r="FQ187">
            <v>279090</v>
          </cell>
          <cell r="FR187">
            <v>239927</v>
          </cell>
          <cell r="FS187">
            <v>247980</v>
          </cell>
          <cell r="FT187">
            <v>279374</v>
          </cell>
          <cell r="FU187">
            <v>273474</v>
          </cell>
          <cell r="FV187">
            <v>244308</v>
          </cell>
          <cell r="FW187">
            <v>207921</v>
          </cell>
          <cell r="FX187">
            <v>220288</v>
          </cell>
          <cell r="FY187">
            <v>191717</v>
          </cell>
          <cell r="FZ187">
            <v>197911</v>
          </cell>
          <cell r="GB187">
            <v>3767492.93</v>
          </cell>
          <cell r="GC187">
            <v>320485.02</v>
          </cell>
          <cell r="GD187">
            <v>303409.31</v>
          </cell>
          <cell r="GE187">
            <v>353181.82</v>
          </cell>
          <cell r="GF187">
            <v>315025.67</v>
          </cell>
          <cell r="GG187">
            <v>325902.59000000003</v>
          </cell>
          <cell r="GH187">
            <v>355576.54</v>
          </cell>
          <cell r="GI187">
            <v>347852.67</v>
          </cell>
          <cell r="GJ187">
            <v>319726.67</v>
          </cell>
          <cell r="GK187">
            <v>283053.51</v>
          </cell>
          <cell r="GL187">
            <v>295169.67</v>
          </cell>
          <cell r="GM187">
            <v>266468.67</v>
          </cell>
          <cell r="GN187">
            <v>281640.78999999998</v>
          </cell>
        </row>
        <row r="188">
          <cell r="A188" t="str">
            <v>Provision for Bad Debt</v>
          </cell>
          <cell r="B188">
            <v>732537.25</v>
          </cell>
          <cell r="C188">
            <v>39679.980000000003</v>
          </cell>
          <cell r="D188">
            <v>62581.85</v>
          </cell>
          <cell r="E188">
            <v>121603.14</v>
          </cell>
          <cell r="F188">
            <v>156393</v>
          </cell>
          <cell r="G188">
            <v>105200.29</v>
          </cell>
          <cell r="H188">
            <v>82674.570000000007</v>
          </cell>
          <cell r="I188">
            <v>43744.76</v>
          </cell>
          <cell r="J188">
            <v>31083.8</v>
          </cell>
          <cell r="K188">
            <v>20612.14</v>
          </cell>
          <cell r="L188">
            <v>23135.66</v>
          </cell>
          <cell r="M188">
            <v>22850.06</v>
          </cell>
          <cell r="N188">
            <v>22978</v>
          </cell>
          <cell r="P188">
            <v>96326.24</v>
          </cell>
          <cell r="Q188">
            <v>9186.92</v>
          </cell>
          <cell r="R188">
            <v>5849.98</v>
          </cell>
          <cell r="S188">
            <v>16984.810000000001</v>
          </cell>
          <cell r="T188">
            <v>19872.91</v>
          </cell>
          <cell r="U188">
            <v>13469.37</v>
          </cell>
          <cell r="V188">
            <v>10721.53</v>
          </cell>
          <cell r="W188">
            <v>6026.98</v>
          </cell>
          <cell r="X188">
            <v>3373.93</v>
          </cell>
          <cell r="Y188">
            <v>2725.14</v>
          </cell>
          <cell r="Z188">
            <v>2903.98</v>
          </cell>
          <cell r="AA188">
            <v>2856.66</v>
          </cell>
          <cell r="AB188">
            <v>2354.0300000000002</v>
          </cell>
          <cell r="AD188">
            <v>191352.27</v>
          </cell>
          <cell r="AE188">
            <v>13209.7</v>
          </cell>
          <cell r="AF188">
            <v>17463.68</v>
          </cell>
          <cell r="AG188">
            <v>25040.82</v>
          </cell>
          <cell r="AH188">
            <v>28197.22</v>
          </cell>
          <cell r="AI188">
            <v>22853.25</v>
          </cell>
          <cell r="AJ188">
            <v>20367.240000000002</v>
          </cell>
          <cell r="AK188">
            <v>14098.2</v>
          </cell>
          <cell r="AL188">
            <v>10855.6</v>
          </cell>
          <cell r="AM188">
            <v>9771.0499999999993</v>
          </cell>
          <cell r="AN188">
            <v>9859.4</v>
          </cell>
          <cell r="AO188">
            <v>9803.94</v>
          </cell>
          <cell r="AP188">
            <v>9832.17</v>
          </cell>
          <cell r="AR188">
            <v>196299.85</v>
          </cell>
          <cell r="AS188">
            <v>9365.32</v>
          </cell>
          <cell r="AT188">
            <v>18765.21</v>
          </cell>
          <cell r="AU188">
            <v>29162.95</v>
          </cell>
          <cell r="AV188">
            <v>32834.6</v>
          </cell>
          <cell r="AW188">
            <v>27637.99</v>
          </cell>
          <cell r="AX188">
            <v>20109.03</v>
          </cell>
          <cell r="AY188">
            <v>13220.12</v>
          </cell>
          <cell r="AZ188">
            <v>9811.5300000000007</v>
          </cell>
          <cell r="BA188">
            <v>9073.15</v>
          </cell>
          <cell r="BB188">
            <v>8722.18</v>
          </cell>
          <cell r="BC188">
            <v>8855.92</v>
          </cell>
          <cell r="BD188">
            <v>8741.85</v>
          </cell>
          <cell r="BF188">
            <v>35932.33</v>
          </cell>
          <cell r="BG188">
            <v>2290.0100000000002</v>
          </cell>
          <cell r="BH188">
            <v>3606.09</v>
          </cell>
          <cell r="BI188">
            <v>4834.1899999999996</v>
          </cell>
          <cell r="BJ188">
            <v>5641.95</v>
          </cell>
          <cell r="BK188">
            <v>4562.37</v>
          </cell>
          <cell r="BL188">
            <v>3962.45</v>
          </cell>
          <cell r="BM188">
            <v>2479.21</v>
          </cell>
          <cell r="BN188">
            <v>2027.14</v>
          </cell>
          <cell r="BO188">
            <v>1613.14</v>
          </cell>
          <cell r="BP188">
            <v>1653.72</v>
          </cell>
          <cell r="BQ188">
            <v>1632.77</v>
          </cell>
          <cell r="BR188">
            <v>1629.29</v>
          </cell>
          <cell r="BT188">
            <v>23790.880000000001</v>
          </cell>
          <cell r="BU188">
            <v>1098.94</v>
          </cell>
          <cell r="BV188">
            <v>1961.93</v>
          </cell>
          <cell r="BW188">
            <v>4282.01</v>
          </cell>
          <cell r="BX188">
            <v>5382.02</v>
          </cell>
          <cell r="BY188">
            <v>3607.56</v>
          </cell>
          <cell r="BZ188">
            <v>2953.67</v>
          </cell>
          <cell r="CA188">
            <v>1445.03</v>
          </cell>
          <cell r="CB188">
            <v>864.2</v>
          </cell>
          <cell r="CC188">
            <v>490.12</v>
          </cell>
          <cell r="CD188">
            <v>602.84</v>
          </cell>
          <cell r="CE188">
            <v>557.17999999999995</v>
          </cell>
          <cell r="CF188">
            <v>545.38</v>
          </cell>
          <cell r="CH188">
            <v>255961</v>
          </cell>
          <cell r="CI188">
            <v>13608.74</v>
          </cell>
          <cell r="CJ188">
            <v>20670.849999999999</v>
          </cell>
          <cell r="CK188">
            <v>42187.3</v>
          </cell>
          <cell r="CL188">
            <v>51269.38</v>
          </cell>
          <cell r="CM188">
            <v>32985.83</v>
          </cell>
          <cell r="CN188">
            <v>32001.73</v>
          </cell>
          <cell r="CO188">
            <v>14969.78</v>
          </cell>
          <cell r="CP188">
            <v>10631.26</v>
          </cell>
          <cell r="CQ188">
            <v>8104.32</v>
          </cell>
          <cell r="CR188">
            <v>8451.91</v>
          </cell>
          <cell r="CS188">
            <v>8370.14</v>
          </cell>
          <cell r="CT188">
            <v>12709.76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>
            <v>1532199.82</v>
          </cell>
          <cell r="DK188">
            <v>88439.61</v>
          </cell>
          <cell r="DL188">
            <v>130899.59</v>
          </cell>
          <cell r="DM188">
            <v>244095.22</v>
          </cell>
          <cell r="DN188">
            <v>299591.08</v>
          </cell>
          <cell r="DO188">
            <v>210316.66</v>
          </cell>
          <cell r="DP188">
            <v>172790.22</v>
          </cell>
          <cell r="DQ188">
            <v>95984.08</v>
          </cell>
          <cell r="DR188">
            <v>68647.460000000006</v>
          </cell>
          <cell r="DS188">
            <v>52389.06</v>
          </cell>
          <cell r="DT188">
            <v>55329.69</v>
          </cell>
          <cell r="DU188">
            <v>54926.67</v>
          </cell>
          <cell r="DV188">
            <v>58790.48</v>
          </cell>
          <cell r="DX188">
            <v>404110.03</v>
          </cell>
          <cell r="DY188">
            <v>26869.43</v>
          </cell>
          <cell r="DZ188">
            <v>41114.589999999997</v>
          </cell>
          <cell r="EA188">
            <v>69422.100000000006</v>
          </cell>
          <cell r="EB188">
            <v>76390.899999999994</v>
          </cell>
          <cell r="EC188">
            <v>43473.88</v>
          </cell>
          <cell r="ED188">
            <v>43855.33</v>
          </cell>
          <cell r="EE188">
            <v>28302.63</v>
          </cell>
          <cell r="EF188">
            <v>19123.03</v>
          </cell>
          <cell r="EG188">
            <v>14404.99</v>
          </cell>
          <cell r="EH188">
            <v>12719.93</v>
          </cell>
          <cell r="EI188">
            <v>13155.01</v>
          </cell>
          <cell r="EJ188">
            <v>15278.21</v>
          </cell>
          <cell r="EL188">
            <v>156342.45000000001</v>
          </cell>
          <cell r="EM188">
            <v>9957.1299999999992</v>
          </cell>
          <cell r="EN188">
            <v>12706.14</v>
          </cell>
          <cell r="EO188">
            <v>20139.990000000002</v>
          </cell>
          <cell r="EP188">
            <v>25660.25</v>
          </cell>
          <cell r="EQ188">
            <v>16900.560000000001</v>
          </cell>
          <cell r="ER188">
            <v>16226.36</v>
          </cell>
          <cell r="ES188">
            <v>11400.37</v>
          </cell>
          <cell r="ET188">
            <v>9557.3799999999992</v>
          </cell>
          <cell r="EU188">
            <v>8678</v>
          </cell>
          <cell r="EV188">
            <v>8381.2099999999991</v>
          </cell>
          <cell r="EW188">
            <v>8360.4500000000007</v>
          </cell>
          <cell r="EX188">
            <v>8374.61</v>
          </cell>
          <cell r="EZ188">
            <v>21700.48</v>
          </cell>
          <cell r="FA188">
            <v>1169.0899999999999</v>
          </cell>
          <cell r="FB188">
            <v>1559.25</v>
          </cell>
          <cell r="FC188">
            <v>2800.53</v>
          </cell>
          <cell r="FD188">
            <v>3877.87</v>
          </cell>
          <cell r="FE188">
            <v>3396.9</v>
          </cell>
          <cell r="FF188">
            <v>2696.69</v>
          </cell>
          <cell r="FG188">
            <v>1882.16</v>
          </cell>
          <cell r="FH188">
            <v>1326.53</v>
          </cell>
          <cell r="FI188">
            <v>1006.48</v>
          </cell>
          <cell r="FJ188">
            <v>645.21</v>
          </cell>
          <cell r="FK188">
            <v>639.21</v>
          </cell>
          <cell r="FL188">
            <v>700.56</v>
          </cell>
          <cell r="FN188" t="str">
            <v>0</v>
          </cell>
          <cell r="FO188" t="str">
            <v>0</v>
          </cell>
          <cell r="FP188" t="str">
            <v>0</v>
          </cell>
          <cell r="FQ188" t="str">
            <v>0</v>
          </cell>
          <cell r="FR188" t="str">
            <v>0</v>
          </cell>
          <cell r="FS188" t="str">
            <v>0</v>
          </cell>
          <cell r="FT188" t="str">
            <v>0</v>
          </cell>
          <cell r="FU188" t="str">
            <v>0</v>
          </cell>
          <cell r="FV188" t="str">
            <v>0</v>
          </cell>
          <cell r="FW188" t="str">
            <v>0</v>
          </cell>
          <cell r="FX188" t="str">
            <v>0</v>
          </cell>
          <cell r="FY188" t="str">
            <v>0</v>
          </cell>
          <cell r="FZ188" t="str">
            <v>0</v>
          </cell>
          <cell r="GB188">
            <v>582152.95999999996</v>
          </cell>
          <cell r="GC188">
            <v>37995.65</v>
          </cell>
          <cell r="GD188">
            <v>55379.98</v>
          </cell>
          <cell r="GE188">
            <v>92362.62</v>
          </cell>
          <cell r="GF188">
            <v>105929.02</v>
          </cell>
          <cell r="GG188">
            <v>63771.34</v>
          </cell>
          <cell r="GH188">
            <v>62778.38</v>
          </cell>
          <cell r="GI188">
            <v>41585.160000000003</v>
          </cell>
          <cell r="GJ188">
            <v>30006.94</v>
          </cell>
          <cell r="GK188">
            <v>24089.47</v>
          </cell>
          <cell r="GL188">
            <v>21746.35</v>
          </cell>
          <cell r="GM188">
            <v>22154.67</v>
          </cell>
          <cell r="GN188">
            <v>24353.38</v>
          </cell>
        </row>
        <row r="189">
          <cell r="A189" t="str">
            <v>Miscellaneous</v>
          </cell>
          <cell r="B189">
            <v>205683</v>
          </cell>
          <cell r="C189">
            <v>17217</v>
          </cell>
          <cell r="D189">
            <v>3567</v>
          </cell>
          <cell r="E189">
            <v>3578</v>
          </cell>
          <cell r="F189">
            <v>45319</v>
          </cell>
          <cell r="G189">
            <v>3578</v>
          </cell>
          <cell r="H189">
            <v>3578</v>
          </cell>
          <cell r="I189">
            <v>85998</v>
          </cell>
          <cell r="J189">
            <v>3578</v>
          </cell>
          <cell r="K189">
            <v>3578</v>
          </cell>
          <cell r="L189">
            <v>28538</v>
          </cell>
          <cell r="M189">
            <v>3578</v>
          </cell>
          <cell r="N189">
            <v>3576</v>
          </cell>
          <cell r="P189">
            <v>14978</v>
          </cell>
          <cell r="Q189">
            <v>1289</v>
          </cell>
          <cell r="R189">
            <v>1240</v>
          </cell>
          <cell r="S189">
            <v>1240</v>
          </cell>
          <cell r="T189">
            <v>1240</v>
          </cell>
          <cell r="U189">
            <v>1240</v>
          </cell>
          <cell r="V189">
            <v>1240</v>
          </cell>
          <cell r="W189">
            <v>1240</v>
          </cell>
          <cell r="X189">
            <v>1289</v>
          </cell>
          <cell r="Y189">
            <v>1240</v>
          </cell>
          <cell r="Z189">
            <v>1240</v>
          </cell>
          <cell r="AA189">
            <v>1240</v>
          </cell>
          <cell r="AB189">
            <v>1240</v>
          </cell>
          <cell r="AD189">
            <v>5500</v>
          </cell>
          <cell r="AE189">
            <v>458</v>
          </cell>
          <cell r="AF189">
            <v>458</v>
          </cell>
          <cell r="AG189">
            <v>458</v>
          </cell>
          <cell r="AH189">
            <v>458</v>
          </cell>
          <cell r="AI189">
            <v>458</v>
          </cell>
          <cell r="AJ189">
            <v>458</v>
          </cell>
          <cell r="AK189">
            <v>458</v>
          </cell>
          <cell r="AL189">
            <v>458</v>
          </cell>
          <cell r="AM189">
            <v>458</v>
          </cell>
          <cell r="AN189">
            <v>458</v>
          </cell>
          <cell r="AO189">
            <v>458</v>
          </cell>
          <cell r="AP189">
            <v>462</v>
          </cell>
          <cell r="AR189">
            <v>26400</v>
          </cell>
          <cell r="AS189">
            <v>2200</v>
          </cell>
          <cell r="AT189">
            <v>2200</v>
          </cell>
          <cell r="AU189">
            <v>2200</v>
          </cell>
          <cell r="AV189">
            <v>2200</v>
          </cell>
          <cell r="AW189">
            <v>2200</v>
          </cell>
          <cell r="AX189">
            <v>2200</v>
          </cell>
          <cell r="AY189">
            <v>2200</v>
          </cell>
          <cell r="AZ189">
            <v>2200</v>
          </cell>
          <cell r="BA189">
            <v>2200</v>
          </cell>
          <cell r="BB189">
            <v>2200</v>
          </cell>
          <cell r="BC189">
            <v>2200</v>
          </cell>
          <cell r="BD189">
            <v>2200</v>
          </cell>
          <cell r="BF189">
            <v>25746</v>
          </cell>
          <cell r="BG189">
            <v>2145</v>
          </cell>
          <cell r="BH189">
            <v>2145</v>
          </cell>
          <cell r="BI189">
            <v>2145</v>
          </cell>
          <cell r="BJ189">
            <v>2145</v>
          </cell>
          <cell r="BK189">
            <v>2145</v>
          </cell>
          <cell r="BL189">
            <v>2145</v>
          </cell>
          <cell r="BM189">
            <v>2145</v>
          </cell>
          <cell r="BN189">
            <v>2145</v>
          </cell>
          <cell r="BO189">
            <v>2145</v>
          </cell>
          <cell r="BP189">
            <v>2145</v>
          </cell>
          <cell r="BQ189">
            <v>2145</v>
          </cell>
          <cell r="BR189">
            <v>2151</v>
          </cell>
          <cell r="BT189">
            <v>5930</v>
          </cell>
          <cell r="BU189">
            <v>570</v>
          </cell>
          <cell r="BV189">
            <v>479</v>
          </cell>
          <cell r="BW189">
            <v>479</v>
          </cell>
          <cell r="BX189">
            <v>479</v>
          </cell>
          <cell r="BY189">
            <v>479</v>
          </cell>
          <cell r="BZ189">
            <v>479</v>
          </cell>
          <cell r="CA189">
            <v>479</v>
          </cell>
          <cell r="CB189">
            <v>570</v>
          </cell>
          <cell r="CC189">
            <v>479</v>
          </cell>
          <cell r="CD189">
            <v>479</v>
          </cell>
          <cell r="CE189">
            <v>479</v>
          </cell>
          <cell r="CF189">
            <v>479</v>
          </cell>
          <cell r="CH189">
            <v>28108</v>
          </cell>
          <cell r="CI189">
            <v>2595</v>
          </cell>
          <cell r="CJ189">
            <v>2315</v>
          </cell>
          <cell r="CK189">
            <v>2315</v>
          </cell>
          <cell r="CL189">
            <v>2315</v>
          </cell>
          <cell r="CM189">
            <v>2260</v>
          </cell>
          <cell r="CN189">
            <v>2260</v>
          </cell>
          <cell r="CO189">
            <v>2265</v>
          </cell>
          <cell r="CP189">
            <v>2545</v>
          </cell>
          <cell r="CQ189">
            <v>2260</v>
          </cell>
          <cell r="CR189">
            <v>2295</v>
          </cell>
          <cell r="CS189">
            <v>2320</v>
          </cell>
          <cell r="CT189">
            <v>2363</v>
          </cell>
          <cell r="CV189">
            <v>423786.62</v>
          </cell>
          <cell r="CW189">
            <v>68141</v>
          </cell>
          <cell r="CX189">
            <v>38557.9</v>
          </cell>
          <cell r="CY189">
            <v>38557.9</v>
          </cell>
          <cell r="CZ189">
            <v>38557.9</v>
          </cell>
          <cell r="DA189">
            <v>38557.9</v>
          </cell>
          <cell r="DB189">
            <v>38557.9</v>
          </cell>
          <cell r="DC189">
            <v>30160.02</v>
          </cell>
          <cell r="DD189">
            <v>30160.02</v>
          </cell>
          <cell r="DE189">
            <v>30160.02</v>
          </cell>
          <cell r="DF189">
            <v>30160.02</v>
          </cell>
          <cell r="DG189">
            <v>21104.02</v>
          </cell>
          <cell r="DH189">
            <v>21112.02</v>
          </cell>
          <cell r="DJ189">
            <v>736131.62</v>
          </cell>
          <cell r="DK189">
            <v>94615</v>
          </cell>
          <cell r="DL189">
            <v>50961.9</v>
          </cell>
          <cell r="DM189">
            <v>50972.9</v>
          </cell>
          <cell r="DN189">
            <v>92713.9</v>
          </cell>
          <cell r="DO189">
            <v>50917.9</v>
          </cell>
          <cell r="DP189">
            <v>50917.9</v>
          </cell>
          <cell r="DQ189">
            <v>124945.02</v>
          </cell>
          <cell r="DR189">
            <v>42945.02</v>
          </cell>
          <cell r="DS189">
            <v>42520.02</v>
          </cell>
          <cell r="DT189">
            <v>67515.02</v>
          </cell>
          <cell r="DU189">
            <v>33524.019999999997</v>
          </cell>
          <cell r="DV189">
            <v>33583.019999999997</v>
          </cell>
          <cell r="DX189">
            <v>10650</v>
          </cell>
          <cell r="DY189">
            <v>775</v>
          </cell>
          <cell r="DZ189">
            <v>3375</v>
          </cell>
          <cell r="EA189">
            <v>575</v>
          </cell>
          <cell r="EB189">
            <v>575</v>
          </cell>
          <cell r="EC189">
            <v>575</v>
          </cell>
          <cell r="ED189">
            <v>775</v>
          </cell>
          <cell r="EE189">
            <v>575</v>
          </cell>
          <cell r="EF189">
            <v>925</v>
          </cell>
          <cell r="EG189">
            <v>575</v>
          </cell>
          <cell r="EH189">
            <v>775</v>
          </cell>
          <cell r="EI189">
            <v>575</v>
          </cell>
          <cell r="EJ189">
            <v>575</v>
          </cell>
          <cell r="EL189">
            <v>17471</v>
          </cell>
          <cell r="EM189">
            <v>1325</v>
          </cell>
          <cell r="EN189">
            <v>1416</v>
          </cell>
          <cell r="EO189">
            <v>1504</v>
          </cell>
          <cell r="EP189">
            <v>1762</v>
          </cell>
          <cell r="EQ189">
            <v>1525</v>
          </cell>
          <cell r="ER189">
            <v>1638</v>
          </cell>
          <cell r="ES189">
            <v>1435</v>
          </cell>
          <cell r="ET189">
            <v>1400</v>
          </cell>
          <cell r="EU189">
            <v>1370</v>
          </cell>
          <cell r="EV189">
            <v>1415</v>
          </cell>
          <cell r="EW189">
            <v>1356</v>
          </cell>
          <cell r="EX189">
            <v>1325</v>
          </cell>
          <cell r="EZ189">
            <v>10800</v>
          </cell>
          <cell r="FA189">
            <v>900</v>
          </cell>
          <cell r="FB189">
            <v>900</v>
          </cell>
          <cell r="FC189">
            <v>900</v>
          </cell>
          <cell r="FD189">
            <v>900</v>
          </cell>
          <cell r="FE189">
            <v>900</v>
          </cell>
          <cell r="FF189">
            <v>900</v>
          </cell>
          <cell r="FG189">
            <v>900</v>
          </cell>
          <cell r="FH189">
            <v>900</v>
          </cell>
          <cell r="FI189">
            <v>900</v>
          </cell>
          <cell r="FJ189">
            <v>900</v>
          </cell>
          <cell r="FK189">
            <v>900</v>
          </cell>
          <cell r="FL189">
            <v>900</v>
          </cell>
          <cell r="FN189">
            <v>12756</v>
          </cell>
          <cell r="FO189">
            <v>1063</v>
          </cell>
          <cell r="FP189">
            <v>1063</v>
          </cell>
          <cell r="FQ189">
            <v>1063</v>
          </cell>
          <cell r="FR189">
            <v>1063</v>
          </cell>
          <cell r="FS189">
            <v>1063</v>
          </cell>
          <cell r="FT189">
            <v>1063</v>
          </cell>
          <cell r="FU189">
            <v>1063</v>
          </cell>
          <cell r="FV189">
            <v>1063</v>
          </cell>
          <cell r="FW189">
            <v>1063</v>
          </cell>
          <cell r="FX189">
            <v>1063</v>
          </cell>
          <cell r="FY189">
            <v>1063</v>
          </cell>
          <cell r="FZ189">
            <v>1063</v>
          </cell>
          <cell r="GB189">
            <v>51677</v>
          </cell>
          <cell r="GC189">
            <v>4063</v>
          </cell>
          <cell r="GD189">
            <v>6754</v>
          </cell>
          <cell r="GE189">
            <v>4042</v>
          </cell>
          <cell r="GF189">
            <v>4300</v>
          </cell>
          <cell r="GG189">
            <v>4063</v>
          </cell>
          <cell r="GH189">
            <v>4376</v>
          </cell>
          <cell r="GI189">
            <v>3973</v>
          </cell>
          <cell r="GJ189">
            <v>4288</v>
          </cell>
          <cell r="GK189">
            <v>3908</v>
          </cell>
          <cell r="GL189">
            <v>4153</v>
          </cell>
          <cell r="GM189">
            <v>3894</v>
          </cell>
          <cell r="GN189">
            <v>3863</v>
          </cell>
        </row>
      </sheetData>
      <sheetData sheetId="3"/>
      <sheetData sheetId="4"/>
      <sheetData sheetId="5"/>
      <sheetData sheetId="6"/>
      <sheetData sheetId="7"/>
      <sheetData sheetId="8">
        <row r="9">
          <cell r="A9" t="str">
            <v>Total Gas Revenue</v>
          </cell>
          <cell r="B9">
            <v>4202402.24</v>
          </cell>
          <cell r="C9">
            <v>583719.24</v>
          </cell>
          <cell r="D9">
            <v>3858415.97</v>
          </cell>
          <cell r="E9">
            <v>1858946.99</v>
          </cell>
          <cell r="F9">
            <v>1606804.45</v>
          </cell>
          <cell r="G9">
            <v>92655.19</v>
          </cell>
          <cell r="H9">
            <v>1412173.01</v>
          </cell>
          <cell r="I9" t="str">
            <v>0</v>
          </cell>
          <cell r="J9">
            <v>13615117.090000002</v>
          </cell>
          <cell r="L9">
            <v>4320160.26</v>
          </cell>
          <cell r="M9">
            <v>4025195.26</v>
          </cell>
          <cell r="N9">
            <v>146499.84</v>
          </cell>
          <cell r="O9" t="str">
            <v>0</v>
          </cell>
          <cell r="P9">
            <v>8491855.3599999994</v>
          </cell>
        </row>
        <row r="10">
          <cell r="A10" t="str">
            <v>Transportation Revenue</v>
          </cell>
          <cell r="B10">
            <v>749811.31</v>
          </cell>
          <cell r="C10">
            <v>29945.54</v>
          </cell>
          <cell r="D10">
            <v>521924.19</v>
          </cell>
          <cell r="E10">
            <v>170342.49</v>
          </cell>
          <cell r="F10">
            <v>83311.320000000007</v>
          </cell>
          <cell r="G10">
            <v>58610.02</v>
          </cell>
          <cell r="H10">
            <v>106108.7</v>
          </cell>
          <cell r="I10" t="str">
            <v>0</v>
          </cell>
          <cell r="J10">
            <v>1720053.57</v>
          </cell>
          <cell r="L10">
            <v>118870.48</v>
          </cell>
          <cell r="M10">
            <v>227998.23</v>
          </cell>
          <cell r="N10" t="str">
            <v>0</v>
          </cell>
          <cell r="O10" t="str">
            <v>0</v>
          </cell>
          <cell r="P10">
            <v>346868.71</v>
          </cell>
        </row>
        <row r="11">
          <cell r="A11" t="str">
            <v>Forfeited Discounts</v>
          </cell>
          <cell r="B11">
            <v>65880.929999999993</v>
          </cell>
          <cell r="C11">
            <v>3990.98</v>
          </cell>
          <cell r="D11">
            <v>61518.62</v>
          </cell>
          <cell r="E11">
            <v>12159.02</v>
          </cell>
          <cell r="F11">
            <v>4852.8999999999996</v>
          </cell>
          <cell r="G11">
            <v>706.76</v>
          </cell>
          <cell r="H11">
            <v>3671.71</v>
          </cell>
          <cell r="I11" t="str">
            <v>0</v>
          </cell>
          <cell r="J11">
            <v>152780.92000000001</v>
          </cell>
          <cell r="L11">
            <v>2090.37</v>
          </cell>
          <cell r="M11">
            <v>29198.12</v>
          </cell>
          <cell r="N11">
            <v>314.99</v>
          </cell>
          <cell r="O11" t="str">
            <v>0</v>
          </cell>
          <cell r="P11">
            <v>31603.48</v>
          </cell>
        </row>
        <row r="12">
          <cell r="A12" t="str">
            <v>Other Operating Revenue</v>
          </cell>
          <cell r="B12">
            <v>56933</v>
          </cell>
          <cell r="C12">
            <v>3190</v>
          </cell>
          <cell r="D12">
            <v>29270</v>
          </cell>
          <cell r="E12">
            <v>248645.76000000001</v>
          </cell>
          <cell r="F12">
            <v>10920</v>
          </cell>
          <cell r="G12">
            <v>240</v>
          </cell>
          <cell r="H12">
            <v>16849</v>
          </cell>
          <cell r="I12" t="str">
            <v>0</v>
          </cell>
          <cell r="J12">
            <v>366047.76</v>
          </cell>
          <cell r="L12">
            <v>62027.5</v>
          </cell>
          <cell r="M12">
            <v>27572.95</v>
          </cell>
          <cell r="N12">
            <v>896</v>
          </cell>
          <cell r="O12" t="str">
            <v>0</v>
          </cell>
          <cell r="P12">
            <v>90496.45</v>
          </cell>
        </row>
        <row r="13">
          <cell r="A13" t="str">
            <v>Total Operating Revenues</v>
          </cell>
          <cell r="B13">
            <v>5075027.4800000004</v>
          </cell>
          <cell r="C13">
            <v>620845.76</v>
          </cell>
          <cell r="D13">
            <v>4471128.78</v>
          </cell>
          <cell r="E13">
            <v>2290094.2599999998</v>
          </cell>
          <cell r="F13">
            <v>1705888.67</v>
          </cell>
          <cell r="G13">
            <v>152211.97</v>
          </cell>
          <cell r="H13">
            <v>1538802.42</v>
          </cell>
          <cell r="I13" t="str">
            <v>0</v>
          </cell>
          <cell r="J13">
            <v>15853999.340000002</v>
          </cell>
          <cell r="L13">
            <v>4503148.6100000003</v>
          </cell>
          <cell r="M13">
            <v>4309964.5599999996</v>
          </cell>
          <cell r="N13">
            <v>147710.82999999999</v>
          </cell>
          <cell r="O13" t="str">
            <v>0</v>
          </cell>
          <cell r="P13">
            <v>8960824</v>
          </cell>
        </row>
        <row r="14">
          <cell r="A14" t="str">
            <v>Distribution Gas Cost</v>
          </cell>
          <cell r="B14">
            <v>1915207.54</v>
          </cell>
          <cell r="C14">
            <v>228724.78</v>
          </cell>
          <cell r="D14">
            <v>1918782.7</v>
          </cell>
          <cell r="E14">
            <v>737022.37</v>
          </cell>
          <cell r="F14">
            <v>1136953.79</v>
          </cell>
          <cell r="G14">
            <v>33142.07</v>
          </cell>
          <cell r="H14">
            <v>373637.81</v>
          </cell>
          <cell r="I14" t="str">
            <v>0</v>
          </cell>
          <cell r="J14">
            <v>6343471.0599999996</v>
          </cell>
          <cell r="L14">
            <v>2382000.0299999998</v>
          </cell>
          <cell r="M14">
            <v>1758115.52</v>
          </cell>
          <cell r="N14">
            <v>53164</v>
          </cell>
          <cell r="O14" t="str">
            <v>0</v>
          </cell>
          <cell r="P14">
            <v>4193279.55</v>
          </cell>
        </row>
        <row r="15">
          <cell r="A15" t="str">
            <v>Transportation Gas Cost</v>
          </cell>
          <cell r="B15" t="str">
            <v>0</v>
          </cell>
          <cell r="C15" t="str">
            <v>0</v>
          </cell>
          <cell r="D15" t="str">
            <v>0</v>
          </cell>
          <cell r="E15">
            <v>26055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26055</v>
          </cell>
          <cell r="L15">
            <v>1740.92</v>
          </cell>
          <cell r="M15">
            <v>0</v>
          </cell>
          <cell r="N15" t="str">
            <v>0</v>
          </cell>
          <cell r="O15" t="str">
            <v>0</v>
          </cell>
          <cell r="P15">
            <v>1740.92</v>
          </cell>
        </row>
        <row r="16">
          <cell r="A16" t="str">
            <v>Purchased Gas Cost</v>
          </cell>
          <cell r="B16">
            <v>1915207.54</v>
          </cell>
          <cell r="C16">
            <v>228724.78</v>
          </cell>
          <cell r="D16">
            <v>1918782.7</v>
          </cell>
          <cell r="E16">
            <v>763077.37</v>
          </cell>
          <cell r="F16">
            <v>1136953.79</v>
          </cell>
          <cell r="G16">
            <v>33142.07</v>
          </cell>
          <cell r="H16">
            <v>373637.81</v>
          </cell>
          <cell r="I16" t="str">
            <v>0</v>
          </cell>
          <cell r="J16">
            <v>6369526.0599999996</v>
          </cell>
          <cell r="L16">
            <v>2383740.9500000002</v>
          </cell>
          <cell r="M16">
            <v>1758115.52</v>
          </cell>
          <cell r="N16">
            <v>53164</v>
          </cell>
          <cell r="O16" t="str">
            <v>0</v>
          </cell>
          <cell r="P16">
            <v>4195020.47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Total Purchased Gas Costs</v>
          </cell>
          <cell r="B18">
            <v>1915207.54</v>
          </cell>
          <cell r="C18">
            <v>228724.78</v>
          </cell>
          <cell r="D18">
            <v>1918782.7</v>
          </cell>
          <cell r="E18">
            <v>763077.37</v>
          </cell>
          <cell r="F18">
            <v>1136953.79</v>
          </cell>
          <cell r="G18">
            <v>33142.07</v>
          </cell>
          <cell r="H18">
            <v>373637.81</v>
          </cell>
          <cell r="I18" t="str">
            <v>0</v>
          </cell>
          <cell r="J18">
            <v>6369526.0599999996</v>
          </cell>
          <cell r="L18">
            <v>2383740.9500000002</v>
          </cell>
          <cell r="M18">
            <v>1758115.52</v>
          </cell>
          <cell r="N18">
            <v>53164</v>
          </cell>
          <cell r="O18" t="str">
            <v>0</v>
          </cell>
          <cell r="P18">
            <v>4195020.47</v>
          </cell>
        </row>
        <row r="19">
          <cell r="A19" t="str">
            <v>Tranportation margins</v>
          </cell>
          <cell r="B19">
            <v>749811.31</v>
          </cell>
          <cell r="C19">
            <v>29945.54</v>
          </cell>
          <cell r="D19">
            <v>521924.19</v>
          </cell>
          <cell r="E19">
            <v>144287.49</v>
          </cell>
          <cell r="F19">
            <v>83311.320000000007</v>
          </cell>
          <cell r="G19">
            <v>58610.02</v>
          </cell>
          <cell r="H19">
            <v>106108.7</v>
          </cell>
          <cell r="I19">
            <v>0</v>
          </cell>
          <cell r="J19">
            <v>1693998.57</v>
          </cell>
          <cell r="L19">
            <v>117129.56</v>
          </cell>
          <cell r="M19">
            <v>227998.23</v>
          </cell>
          <cell r="N19">
            <v>0</v>
          </cell>
          <cell r="O19">
            <v>0</v>
          </cell>
          <cell r="P19">
            <v>345127.79000000004</v>
          </cell>
        </row>
        <row r="20">
          <cell r="A20" t="str">
            <v>Gross Profit</v>
          </cell>
          <cell r="B20">
            <v>3159819.94</v>
          </cell>
          <cell r="C20">
            <v>392120.98</v>
          </cell>
          <cell r="D20">
            <v>2552346.08</v>
          </cell>
          <cell r="E20">
            <v>1527016.89</v>
          </cell>
          <cell r="F20">
            <v>568934.88</v>
          </cell>
          <cell r="G20">
            <v>119069.9</v>
          </cell>
          <cell r="H20">
            <v>1165164.6100000001</v>
          </cell>
          <cell r="I20" t="str">
            <v>0</v>
          </cell>
          <cell r="J20">
            <v>9484473.2800000012</v>
          </cell>
          <cell r="L20">
            <v>2119407.66</v>
          </cell>
          <cell r="M20">
            <v>2551849.04</v>
          </cell>
          <cell r="N20">
            <v>94546.83</v>
          </cell>
          <cell r="O20" t="str">
            <v>0</v>
          </cell>
          <cell r="P20">
            <v>4765803.53</v>
          </cell>
        </row>
        <row r="21">
          <cell r="A21" t="str">
            <v>Direct Expenses</v>
          </cell>
          <cell r="B21">
            <v>873054.94999999937</v>
          </cell>
          <cell r="C21">
            <v>165762.17000000001</v>
          </cell>
          <cell r="D21">
            <v>696581.89</v>
          </cell>
          <cell r="E21">
            <v>420204.28</v>
          </cell>
          <cell r="F21">
            <v>267874.21999999997</v>
          </cell>
          <cell r="G21">
            <v>51971.1</v>
          </cell>
          <cell r="H21">
            <v>316664.77</v>
          </cell>
          <cell r="I21">
            <v>858100.85</v>
          </cell>
          <cell r="J21">
            <v>3650214.23</v>
          </cell>
          <cell r="L21">
            <v>578963.53</v>
          </cell>
          <cell r="M21">
            <v>737657.67</v>
          </cell>
          <cell r="N21">
            <v>20896.47</v>
          </cell>
          <cell r="O21">
            <v>442533.39</v>
          </cell>
          <cell r="P21">
            <v>1780051.06</v>
          </cell>
        </row>
        <row r="22">
          <cell r="A22" t="str">
            <v>A&amp;G-Administrative expense transferred- - Admin &amp; General Exp 9220-09341</v>
          </cell>
          <cell r="B22">
            <v>236905.07</v>
          </cell>
          <cell r="C22">
            <v>33814.129999999997</v>
          </cell>
          <cell r="D22">
            <v>195324.69</v>
          </cell>
          <cell r="E22">
            <v>99999.09</v>
          </cell>
          <cell r="F22">
            <v>37044.339999999997</v>
          </cell>
          <cell r="G22">
            <v>8247.35</v>
          </cell>
          <cell r="H22">
            <v>75944.33</v>
          </cell>
          <cell r="I22">
            <v>-687279</v>
          </cell>
          <cell r="J22">
            <v>0</v>
          </cell>
          <cell r="L22">
            <v>150069.98000000001</v>
          </cell>
          <cell r="M22">
            <v>187372.2</v>
          </cell>
          <cell r="N22">
            <v>6992.01</v>
          </cell>
          <cell r="O22">
            <v>-344434.19</v>
          </cell>
          <cell r="P22">
            <v>0</v>
          </cell>
        </row>
        <row r="23">
          <cell r="A23" t="str">
            <v>Division G&amp;A Expense Billings</v>
          </cell>
          <cell r="B23">
            <v>236905.07</v>
          </cell>
          <cell r="C23">
            <v>33814.129999999997</v>
          </cell>
          <cell r="D23">
            <v>195324.69</v>
          </cell>
          <cell r="E23">
            <v>99999.09</v>
          </cell>
          <cell r="F23">
            <v>37044.339999999997</v>
          </cell>
          <cell r="G23">
            <v>8247.35</v>
          </cell>
          <cell r="H23">
            <v>75944.33</v>
          </cell>
          <cell r="I23">
            <v>-687279</v>
          </cell>
          <cell r="J23">
            <v>0</v>
          </cell>
          <cell r="L23">
            <v>150069.98000000001</v>
          </cell>
          <cell r="M23">
            <v>187372.2</v>
          </cell>
          <cell r="N23">
            <v>6992.01</v>
          </cell>
          <cell r="O23">
            <v>-344434.19</v>
          </cell>
          <cell r="P23">
            <v>0</v>
          </cell>
        </row>
        <row r="24">
          <cell r="A24" t="str">
            <v>Share Services Billings</v>
          </cell>
          <cell r="B24">
            <v>667576.6</v>
          </cell>
          <cell r="C24">
            <v>94393.65</v>
          </cell>
          <cell r="D24">
            <v>544867.26</v>
          </cell>
          <cell r="E24">
            <v>276911.46999999997</v>
          </cell>
          <cell r="F24">
            <v>102386.82</v>
          </cell>
          <cell r="G24">
            <v>22498.28</v>
          </cell>
          <cell r="H24">
            <v>212774.52</v>
          </cell>
          <cell r="I24">
            <v>-687279</v>
          </cell>
          <cell r="J24">
            <v>1234129.6000000001</v>
          </cell>
          <cell r="L24">
            <v>401976.63</v>
          </cell>
          <cell r="M24">
            <v>497723.23</v>
          </cell>
          <cell r="N24">
            <v>18238.37</v>
          </cell>
          <cell r="O24">
            <v>-344434.19</v>
          </cell>
          <cell r="P24">
            <v>573504.04</v>
          </cell>
        </row>
        <row r="25">
          <cell r="A25" t="str">
            <v>SSU Billings</v>
          </cell>
          <cell r="B25">
            <v>430671.52999999997</v>
          </cell>
          <cell r="C25">
            <v>60579.519999999997</v>
          </cell>
          <cell r="D25">
            <v>349542.57</v>
          </cell>
          <cell r="E25">
            <v>176912.37999999998</v>
          </cell>
          <cell r="F25">
            <v>65342.48000000001</v>
          </cell>
          <cell r="G25">
            <v>14250.929999999998</v>
          </cell>
          <cell r="H25">
            <v>136830.19</v>
          </cell>
          <cell r="I25">
            <v>0</v>
          </cell>
          <cell r="J25">
            <v>1234129.6000000001</v>
          </cell>
          <cell r="L25">
            <v>251906.65</v>
          </cell>
          <cell r="M25">
            <v>310351.02999999997</v>
          </cell>
          <cell r="N25">
            <v>11246.359999999999</v>
          </cell>
          <cell r="O25">
            <v>0</v>
          </cell>
          <cell r="P25">
            <v>573504.04</v>
          </cell>
        </row>
        <row r="26">
          <cell r="A26" t="str">
            <v>Total Operation &amp; Maintenance Exp - Excl Bad Debt</v>
          </cell>
          <cell r="B26">
            <v>1540631.55</v>
          </cell>
          <cell r="C26">
            <v>260155.82</v>
          </cell>
          <cell r="D26">
            <v>1241449.1499999999</v>
          </cell>
          <cell r="E26">
            <v>697115.75</v>
          </cell>
          <cell r="F26">
            <v>370261.04</v>
          </cell>
          <cell r="G26">
            <v>74469.38</v>
          </cell>
          <cell r="H26">
            <v>529439.29</v>
          </cell>
          <cell r="I26">
            <v>170821.85</v>
          </cell>
          <cell r="J26">
            <v>4884343.83</v>
          </cell>
          <cell r="L26">
            <v>980940.16</v>
          </cell>
          <cell r="M26">
            <v>1235380.8999999999</v>
          </cell>
          <cell r="N26">
            <v>39134.839999999997</v>
          </cell>
          <cell r="O26">
            <v>98099.20000000007</v>
          </cell>
          <cell r="P26">
            <v>2353555.1</v>
          </cell>
        </row>
        <row r="27">
          <cell r="A27" t="str">
            <v>Bad Debt Expense</v>
          </cell>
          <cell r="B27">
            <v>-264291.03999999998</v>
          </cell>
          <cell r="C27">
            <v>2312</v>
          </cell>
          <cell r="D27">
            <v>8671</v>
          </cell>
          <cell r="E27">
            <v>5673</v>
          </cell>
          <cell r="F27">
            <v>1716</v>
          </cell>
          <cell r="G27">
            <v>400</v>
          </cell>
          <cell r="H27">
            <v>6116</v>
          </cell>
          <cell r="I27" t="str">
            <v>0</v>
          </cell>
          <cell r="J27">
            <v>-239403.04</v>
          </cell>
          <cell r="L27">
            <v>7753</v>
          </cell>
          <cell r="M27">
            <v>8635</v>
          </cell>
          <cell r="N27">
            <v>551</v>
          </cell>
          <cell r="O27" t="str">
            <v>0</v>
          </cell>
          <cell r="P27">
            <v>16939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>
            <v>7536.6</v>
          </cell>
          <cell r="C29">
            <v>1075.72</v>
          </cell>
          <cell r="D29">
            <v>6213.81</v>
          </cell>
          <cell r="E29">
            <v>3181.24</v>
          </cell>
          <cell r="F29">
            <v>1178.48</v>
          </cell>
          <cell r="G29">
            <v>262.37</v>
          </cell>
          <cell r="H29">
            <v>2416</v>
          </cell>
          <cell r="I29">
            <v>-21864.22</v>
          </cell>
          <cell r="J29">
            <v>0</v>
          </cell>
          <cell r="L29">
            <v>23228.38</v>
          </cell>
          <cell r="M29">
            <v>29002.16</v>
          </cell>
          <cell r="N29">
            <v>1082.25</v>
          </cell>
          <cell r="O29">
            <v>-53312.79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>
            <v>3726.42</v>
          </cell>
          <cell r="I30" t="str">
            <v>0</v>
          </cell>
          <cell r="J30">
            <v>3726.42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</row>
        <row r="31">
          <cell r="A31" t="str">
            <v>Depreciation Expense - Depr Exp-Natural Ga 4030-30002</v>
          </cell>
          <cell r="B31">
            <v>10396.790000000001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>
            <v>10396.790000000001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>
            <v>6679.63</v>
          </cell>
          <cell r="F32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>
            <v>6679.63</v>
          </cell>
          <cell r="L32" t="str">
            <v>0</v>
          </cell>
          <cell r="M32">
            <v>17588.02</v>
          </cell>
          <cell r="N32" t="str">
            <v>0</v>
          </cell>
          <cell r="O32" t="str">
            <v>0</v>
          </cell>
          <cell r="P32">
            <v>17588.02</v>
          </cell>
        </row>
        <row r="33">
          <cell r="A33" t="str">
            <v>Depreciation Expense - Depr Exp-Transmissi 4030-30004</v>
          </cell>
          <cell r="B33">
            <v>43403.19</v>
          </cell>
          <cell r="C33">
            <v>4236.3900000000003</v>
          </cell>
          <cell r="D33">
            <v>30758.799999999999</v>
          </cell>
          <cell r="E33">
            <v>2829.19</v>
          </cell>
          <cell r="F33">
            <v>587.61</v>
          </cell>
          <cell r="G33">
            <v>1285.4100000000001</v>
          </cell>
          <cell r="H33">
            <v>12308.73</v>
          </cell>
          <cell r="I33" t="str">
            <v>0</v>
          </cell>
          <cell r="J33">
            <v>95409.32</v>
          </cell>
          <cell r="L33">
            <v>0</v>
          </cell>
          <cell r="M33">
            <v>5704.83</v>
          </cell>
          <cell r="N33">
            <v>1507.15</v>
          </cell>
          <cell r="O33" t="str">
            <v>0</v>
          </cell>
          <cell r="P33">
            <v>7211.98</v>
          </cell>
        </row>
        <row r="34">
          <cell r="A34" t="str">
            <v>Depreciation Expense - Depr Exp-Distributi 4030-30005</v>
          </cell>
          <cell r="B34">
            <v>832181.74</v>
          </cell>
          <cell r="C34">
            <v>126737.42</v>
          </cell>
          <cell r="D34">
            <v>598071.62</v>
          </cell>
          <cell r="E34">
            <v>231056.11</v>
          </cell>
          <cell r="F34">
            <v>126548.87</v>
          </cell>
          <cell r="G34">
            <v>49231.040000000001</v>
          </cell>
          <cell r="H34">
            <v>185307.88</v>
          </cell>
          <cell r="I34" t="str">
            <v>0</v>
          </cell>
          <cell r="J34">
            <v>2149134.6800000002</v>
          </cell>
          <cell r="L34">
            <v>417904.97</v>
          </cell>
          <cell r="M34">
            <v>570616.32999999996</v>
          </cell>
          <cell r="N34">
            <v>12077.41</v>
          </cell>
          <cell r="O34" t="str">
            <v>0</v>
          </cell>
          <cell r="P34">
            <v>1000598.71</v>
          </cell>
        </row>
        <row r="35">
          <cell r="A35" t="str">
            <v>Depreciation Expense - Depr Exp-General Pl 4030-30007</v>
          </cell>
          <cell r="B35">
            <v>36985.67</v>
          </cell>
          <cell r="C35">
            <v>4466.46</v>
          </cell>
          <cell r="D35">
            <v>25415.040000000001</v>
          </cell>
          <cell r="E35">
            <v>9067.92</v>
          </cell>
          <cell r="F35">
            <v>6720.57</v>
          </cell>
          <cell r="G35">
            <v>2597.1999999999998</v>
          </cell>
          <cell r="H35">
            <v>6269.92</v>
          </cell>
          <cell r="I35">
            <v>21575.61</v>
          </cell>
          <cell r="J35">
            <v>113098.39</v>
          </cell>
          <cell r="L35">
            <v>38190.300000000003</v>
          </cell>
          <cell r="M35">
            <v>25240.34</v>
          </cell>
          <cell r="N35">
            <v>480.58</v>
          </cell>
          <cell r="O35">
            <v>51386.44</v>
          </cell>
          <cell r="P35">
            <v>115297.66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</row>
        <row r="40">
          <cell r="A40" t="str">
            <v>Depreciation Expense - Vehicle Depreciatio 4030-30031</v>
          </cell>
          <cell r="B40">
            <v>11123.89</v>
          </cell>
          <cell r="C40" t="str">
            <v>0</v>
          </cell>
          <cell r="D40" t="str">
            <v>0</v>
          </cell>
          <cell r="E40">
            <v>31.55</v>
          </cell>
          <cell r="F40" t="str">
            <v>0</v>
          </cell>
          <cell r="G40" t="str">
            <v>0</v>
          </cell>
          <cell r="H40">
            <v>258.27999999999997</v>
          </cell>
          <cell r="I40" t="str">
            <v>0</v>
          </cell>
          <cell r="J40">
            <v>11413.72</v>
          </cell>
          <cell r="L40">
            <v>440.57</v>
          </cell>
          <cell r="M40">
            <v>883.34</v>
          </cell>
          <cell r="N40">
            <v>96.76</v>
          </cell>
          <cell r="O40" t="str">
            <v>0</v>
          </cell>
          <cell r="P40">
            <v>1420.67</v>
          </cell>
        </row>
        <row r="41">
          <cell r="A41" t="str">
            <v>Depreciation Expense - Vehicle Depreciatio 4030-30032</v>
          </cell>
          <cell r="B41">
            <v>-5255.12</v>
          </cell>
          <cell r="C41" t="str">
            <v>0</v>
          </cell>
          <cell r="D41" t="str">
            <v>0</v>
          </cell>
          <cell r="E41">
            <v>-31.55</v>
          </cell>
          <cell r="F41" t="str">
            <v>0</v>
          </cell>
          <cell r="G41" t="str">
            <v>0</v>
          </cell>
          <cell r="H41">
            <v>-258.27999999999997</v>
          </cell>
          <cell r="I41" t="str">
            <v>0</v>
          </cell>
          <cell r="J41">
            <v>-5544.95</v>
          </cell>
          <cell r="L41">
            <v>-409.42</v>
          </cell>
          <cell r="M41">
            <v>-796.53</v>
          </cell>
          <cell r="N41">
            <v>-45.33</v>
          </cell>
          <cell r="O41" t="str">
            <v>0</v>
          </cell>
          <cell r="P41">
            <v>-1251.28</v>
          </cell>
        </row>
        <row r="42">
          <cell r="A42" t="str">
            <v>Depreciation Expense - Heavy Equipment Dep 4030-30041</v>
          </cell>
          <cell r="B42">
            <v>3940.97</v>
          </cell>
          <cell r="C42">
            <v>350.33</v>
          </cell>
          <cell r="D42">
            <v>26951.5</v>
          </cell>
          <cell r="E42">
            <v>959.83</v>
          </cell>
          <cell r="F42">
            <v>967.16</v>
          </cell>
          <cell r="G42">
            <v>164.05</v>
          </cell>
          <cell r="H42">
            <v>5103.21</v>
          </cell>
          <cell r="I42" t="str">
            <v>0</v>
          </cell>
          <cell r="J42">
            <v>38437.050000000003</v>
          </cell>
          <cell r="L42">
            <v>2184.16</v>
          </cell>
          <cell r="M42">
            <v>8138.06</v>
          </cell>
          <cell r="N42">
            <v>117.83</v>
          </cell>
          <cell r="O42" t="str">
            <v>0</v>
          </cell>
          <cell r="P42">
            <v>10440.049999999999</v>
          </cell>
        </row>
        <row r="43">
          <cell r="A43" t="str">
            <v>Depreciation Expense - Heavy Equipment Dep 4030-30042</v>
          </cell>
          <cell r="B43">
            <v>-3862.15</v>
          </cell>
          <cell r="C43">
            <v>-343.32</v>
          </cell>
          <cell r="D43">
            <v>-26412.47</v>
          </cell>
          <cell r="E43">
            <v>-940.63</v>
          </cell>
          <cell r="F43">
            <v>-947.82</v>
          </cell>
          <cell r="G43">
            <v>-160.77000000000001</v>
          </cell>
          <cell r="H43">
            <v>-5001.1499999999996</v>
          </cell>
          <cell r="I43" t="str">
            <v>0</v>
          </cell>
          <cell r="J43">
            <v>-37668.31</v>
          </cell>
          <cell r="L43">
            <v>-2140.48</v>
          </cell>
          <cell r="M43">
            <v>-7975.3</v>
          </cell>
          <cell r="N43">
            <v>-115.47</v>
          </cell>
          <cell r="O43" t="str">
            <v>0</v>
          </cell>
          <cell r="P43">
            <v>-10231.25</v>
          </cell>
        </row>
        <row r="44">
          <cell r="A44" t="str">
            <v>Depreciation Expense - Stores Depreciation 4030-30051</v>
          </cell>
          <cell r="B44" t="str">
            <v>0</v>
          </cell>
          <cell r="C44">
            <v>39.69</v>
          </cell>
          <cell r="D44">
            <v>29.31</v>
          </cell>
          <cell r="E44" t="str">
            <v>0</v>
          </cell>
          <cell r="F44">
            <v>3.71</v>
          </cell>
          <cell r="G44" t="str">
            <v>0</v>
          </cell>
          <cell r="H44" t="str">
            <v>0</v>
          </cell>
          <cell r="I44">
            <v>25.17</v>
          </cell>
          <cell r="J44">
            <v>97.88</v>
          </cell>
          <cell r="L44" t="str">
            <v>0</v>
          </cell>
          <cell r="M44">
            <v>28.73</v>
          </cell>
          <cell r="N44" t="str">
            <v>0</v>
          </cell>
          <cell r="O44" t="str">
            <v>0</v>
          </cell>
          <cell r="P44">
            <v>28.73</v>
          </cell>
        </row>
        <row r="45">
          <cell r="A45" t="str">
            <v>Depreciation Expense - Stores Depreciation 4030-30052</v>
          </cell>
          <cell r="B45" t="str">
            <v>0</v>
          </cell>
          <cell r="C45">
            <v>-18.75</v>
          </cell>
          <cell r="D45">
            <v>-13.85</v>
          </cell>
          <cell r="E45" t="str">
            <v>0</v>
          </cell>
          <cell r="F45">
            <v>-1.75</v>
          </cell>
          <cell r="G45" t="str">
            <v>0</v>
          </cell>
          <cell r="H45" t="str">
            <v>0</v>
          </cell>
          <cell r="I45">
            <v>-11.89</v>
          </cell>
          <cell r="J45">
            <v>-46.24</v>
          </cell>
          <cell r="L45" t="str">
            <v>0</v>
          </cell>
          <cell r="M45">
            <v>-13.46</v>
          </cell>
          <cell r="N45" t="str">
            <v>0</v>
          </cell>
          <cell r="O45" t="str">
            <v>0</v>
          </cell>
          <cell r="P45">
            <v>-13.46</v>
          </cell>
        </row>
        <row r="46">
          <cell r="A46" t="str">
            <v>Depreciation Expense - Tools &amp; Shop Deprec 4030-30061</v>
          </cell>
          <cell r="B46">
            <v>9088.56</v>
          </cell>
          <cell r="C46">
            <v>1346.27</v>
          </cell>
          <cell r="D46">
            <v>5891.13</v>
          </cell>
          <cell r="E46">
            <v>1406.07</v>
          </cell>
          <cell r="F46">
            <v>2482.84</v>
          </cell>
          <cell r="G46">
            <v>102.72</v>
          </cell>
          <cell r="H46">
            <v>2355.13</v>
          </cell>
          <cell r="I46">
            <v>521.87</v>
          </cell>
          <cell r="J46">
            <v>23194.59</v>
          </cell>
          <cell r="L46">
            <v>9963.4699999999993</v>
          </cell>
          <cell r="M46">
            <v>11064.06</v>
          </cell>
          <cell r="N46">
            <v>213.36</v>
          </cell>
          <cell r="O46">
            <v>3624.06</v>
          </cell>
          <cell r="P46">
            <v>24864.95</v>
          </cell>
        </row>
        <row r="47">
          <cell r="A47" t="str">
            <v>Depreciation Expense - Tools &amp; Shop Deprec 4030-30062</v>
          </cell>
          <cell r="B47">
            <v>-4293.6000000000004</v>
          </cell>
          <cell r="C47">
            <v>-636</v>
          </cell>
          <cell r="D47">
            <v>-2783.07</v>
          </cell>
          <cell r="E47">
            <v>-664.25</v>
          </cell>
          <cell r="F47">
            <v>-1172.94</v>
          </cell>
          <cell r="G47">
            <v>-48.53</v>
          </cell>
          <cell r="H47">
            <v>-1112.5999999999999</v>
          </cell>
          <cell r="I47">
            <v>-246.54</v>
          </cell>
          <cell r="J47">
            <v>-10957.53</v>
          </cell>
          <cell r="L47">
            <v>-4667.43</v>
          </cell>
          <cell r="M47">
            <v>-5183.01</v>
          </cell>
          <cell r="N47">
            <v>-99.95</v>
          </cell>
          <cell r="O47">
            <v>-1697.71</v>
          </cell>
          <cell r="P47">
            <v>-11648.1</v>
          </cell>
        </row>
        <row r="48">
          <cell r="A48" t="str">
            <v>Depreciation Expense - Lab Depreciation 4030-30071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>
            <v>0</v>
          </cell>
          <cell r="I48" t="str">
            <v>0</v>
          </cell>
          <cell r="J48">
            <v>0</v>
          </cell>
          <cell r="L48">
            <v>502.92</v>
          </cell>
          <cell r="M48">
            <v>24.94</v>
          </cell>
          <cell r="N48">
            <v>0</v>
          </cell>
          <cell r="O48" t="str">
            <v>0</v>
          </cell>
          <cell r="P48">
            <v>527.86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>
            <v>0</v>
          </cell>
          <cell r="I49" t="str">
            <v>0</v>
          </cell>
          <cell r="J49">
            <v>0</v>
          </cell>
          <cell r="L49">
            <v>-235.6</v>
          </cell>
          <cell r="M49">
            <v>-11.68</v>
          </cell>
          <cell r="N49">
            <v>0</v>
          </cell>
          <cell r="O49" t="str">
            <v>0</v>
          </cell>
          <cell r="P49">
            <v>-247.28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</row>
        <row r="57">
          <cell r="A57" t="str">
            <v>Depreciation Expense - Billing for Taxes O 4030-41124</v>
          </cell>
          <cell r="B57">
            <v>115899.67</v>
          </cell>
          <cell r="C57">
            <v>16277.89</v>
          </cell>
          <cell r="D57">
            <v>97029.89</v>
          </cell>
          <cell r="E57">
            <v>47104.93</v>
          </cell>
          <cell r="F57">
            <v>18243.099999999999</v>
          </cell>
          <cell r="G57">
            <v>3498.18</v>
          </cell>
          <cell r="H57">
            <v>37300.31</v>
          </cell>
          <cell r="I57" t="str">
            <v>0</v>
          </cell>
          <cell r="J57">
            <v>335353.96999999997</v>
          </cell>
          <cell r="L57">
            <v>82564.19</v>
          </cell>
          <cell r="M57">
            <v>87361.33</v>
          </cell>
          <cell r="N57">
            <v>3010.88</v>
          </cell>
          <cell r="O57" t="str">
            <v>0</v>
          </cell>
          <cell r="P57">
            <v>172936.4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-2.5011104298755527E-12</v>
          </cell>
          <cell r="M58">
            <v>-9.0949470177292824E-12</v>
          </cell>
          <cell r="N58" t="str">
            <v>0</v>
          </cell>
          <cell r="O58" t="str">
            <v>0</v>
          </cell>
          <cell r="P58">
            <v>-9.0949470177292824E-12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>
            <v>8322.4</v>
          </cell>
          <cell r="G62" t="str">
            <v>0</v>
          </cell>
          <cell r="H62" t="str">
            <v>0</v>
          </cell>
          <cell r="I62" t="str">
            <v>0</v>
          </cell>
          <cell r="J62">
            <v>8322.4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</row>
        <row r="63">
          <cell r="A63" t="str">
            <v>Amortization of gas plant acquisition a - Amort Util/Plant Ac 4060-30011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>
            <v>33799.26</v>
          </cell>
          <cell r="I63">
            <v>13407.97</v>
          </cell>
          <cell r="J63">
            <v>47207.23</v>
          </cell>
          <cell r="L63" t="str">
            <v>0</v>
          </cell>
          <cell r="M63">
            <v>31118.13</v>
          </cell>
          <cell r="N63" t="str">
            <v>0</v>
          </cell>
          <cell r="O63" t="str">
            <v>0</v>
          </cell>
          <cell r="P63">
            <v>31118.13</v>
          </cell>
        </row>
        <row r="64">
          <cell r="A64" t="str">
            <v>Amortization of property losses unrecov - Amort Util/Plant Ac 4071-30011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1057146.21</v>
          </cell>
          <cell r="C66">
            <v>153532.09999999998</v>
          </cell>
          <cell r="D66">
            <v>761151.7100000002</v>
          </cell>
          <cell r="E66">
            <v>300680.03999999998</v>
          </cell>
          <cell r="F66">
            <v>162932.22999999998</v>
          </cell>
          <cell r="G66">
            <v>56931.670000000006</v>
          </cell>
          <cell r="H66">
            <v>282473.11</v>
          </cell>
          <cell r="I66">
            <v>13407.97</v>
          </cell>
          <cell r="J66">
            <v>2788255.04</v>
          </cell>
          <cell r="L66">
            <v>567526.03</v>
          </cell>
          <cell r="M66">
            <v>772790.2899999998</v>
          </cell>
          <cell r="N66">
            <v>18325.47</v>
          </cell>
          <cell r="O66">
            <v>0</v>
          </cell>
          <cell r="P66">
            <v>1358641.7899999996</v>
          </cell>
        </row>
        <row r="67">
          <cell r="A67" t="str">
            <v>Depreciation and Amortization</v>
          </cell>
          <cell r="B67">
            <v>1061767.94</v>
          </cell>
          <cell r="C67">
            <v>154191.76999999999</v>
          </cell>
          <cell r="D67">
            <v>764962.26</v>
          </cell>
          <cell r="E67">
            <v>302662.45</v>
          </cell>
          <cell r="F67">
            <v>163654.92000000001</v>
          </cell>
          <cell r="G67">
            <v>57092.57</v>
          </cell>
          <cell r="H67">
            <v>284212.96999999997</v>
          </cell>
          <cell r="I67">
            <v>-1.0000000000218279E-2</v>
          </cell>
          <cell r="J67">
            <v>2788544.87</v>
          </cell>
          <cell r="L67">
            <v>567907.99</v>
          </cell>
          <cell r="M67">
            <v>773510.31</v>
          </cell>
          <cell r="N67">
            <v>18325.47</v>
          </cell>
          <cell r="O67">
            <v>1.3642420526593924E-12</v>
          </cell>
          <cell r="P67">
            <v>1359743.77</v>
          </cell>
        </row>
        <row r="68">
          <cell r="A68" t="str">
            <v>Check Dep</v>
          </cell>
          <cell r="B68">
            <v>-4621.7299999999814</v>
          </cell>
          <cell r="C68">
            <v>-659.67000000001281</v>
          </cell>
          <cell r="D68">
            <v>-3810.5499999998137</v>
          </cell>
          <cell r="E68">
            <v>-1982.4100000000326</v>
          </cell>
          <cell r="F68">
            <v>-722.69000000003143</v>
          </cell>
          <cell r="G68">
            <v>-160.89999999999418</v>
          </cell>
          <cell r="H68">
            <v>-1739.859999999986</v>
          </cell>
          <cell r="I68">
            <v>13407.98</v>
          </cell>
          <cell r="J68">
            <v>-289.83000000007451</v>
          </cell>
          <cell r="L68">
            <v>-381.95999999996275</v>
          </cell>
          <cell r="M68">
            <v>-720.02000000025146</v>
          </cell>
          <cell r="N68">
            <v>0</v>
          </cell>
          <cell r="O68">
            <v>-1.3642420526593924E-12</v>
          </cell>
          <cell r="P68">
            <v>-1101.980000000447</v>
          </cell>
        </row>
        <row r="69">
          <cell r="A69" t="str">
            <v>SSU Depreciation</v>
          </cell>
          <cell r="B69">
            <v>115899.67</v>
          </cell>
          <cell r="C69">
            <v>16277.89</v>
          </cell>
          <cell r="D69">
            <v>97029.89</v>
          </cell>
          <cell r="E69">
            <v>47104.93</v>
          </cell>
          <cell r="F69">
            <v>18243.099999999999</v>
          </cell>
          <cell r="G69">
            <v>3498.18</v>
          </cell>
          <cell r="H69">
            <v>37300.31</v>
          </cell>
          <cell r="I69">
            <v>0</v>
          </cell>
          <cell r="J69">
            <v>335353.96999999997</v>
          </cell>
          <cell r="L69">
            <v>82564.19</v>
          </cell>
          <cell r="M69">
            <v>87361.329999999987</v>
          </cell>
          <cell r="N69">
            <v>3010.88</v>
          </cell>
          <cell r="O69">
            <v>0</v>
          </cell>
          <cell r="P69">
            <v>172936.4</v>
          </cell>
        </row>
        <row r="70">
          <cell r="A70" t="str">
            <v>Payroll Taxes</v>
          </cell>
          <cell r="B70">
            <v>33719.160000000003</v>
          </cell>
          <cell r="C70">
            <v>4938.34</v>
          </cell>
          <cell r="D70">
            <v>22997.32</v>
          </cell>
          <cell r="E70">
            <v>12439.91</v>
          </cell>
          <cell r="F70">
            <v>4668.16</v>
          </cell>
          <cell r="G70">
            <v>1676.15</v>
          </cell>
          <cell r="H70">
            <v>13033.84</v>
          </cell>
          <cell r="I70">
            <v>12976.67</v>
          </cell>
          <cell r="J70">
            <v>106449.55</v>
          </cell>
          <cell r="L70">
            <v>26520.42</v>
          </cell>
          <cell r="M70">
            <v>30116.240000000002</v>
          </cell>
          <cell r="N70">
            <v>997.44</v>
          </cell>
          <cell r="O70">
            <v>8600.27</v>
          </cell>
          <cell r="P70">
            <v>66234.37</v>
          </cell>
        </row>
        <row r="71">
          <cell r="A71" t="str">
            <v>Ad Valorem</v>
          </cell>
          <cell r="B71">
            <v>247540</v>
          </cell>
          <cell r="C71">
            <v>1489</v>
          </cell>
          <cell r="D71">
            <v>240346</v>
          </cell>
          <cell r="E71">
            <v>79703</v>
          </cell>
          <cell r="F71">
            <v>24640</v>
          </cell>
          <cell r="G71">
            <v>25000</v>
          </cell>
          <cell r="H71">
            <v>85132</v>
          </cell>
          <cell r="I71">
            <v>10000</v>
          </cell>
          <cell r="J71">
            <v>713850</v>
          </cell>
          <cell r="L71">
            <v>107875</v>
          </cell>
          <cell r="M71">
            <v>372723</v>
          </cell>
          <cell r="N71">
            <v>7500</v>
          </cell>
          <cell r="O71">
            <v>2978</v>
          </cell>
          <cell r="P71">
            <v>491076</v>
          </cell>
        </row>
        <row r="72">
          <cell r="A72" t="str">
            <v>Franchise Taxes</v>
          </cell>
          <cell r="B72" t="str">
            <v>0</v>
          </cell>
          <cell r="C72">
            <v>25909.71</v>
          </cell>
          <cell r="D72">
            <v>41833.339999999997</v>
          </cell>
          <cell r="E72">
            <v>416.67</v>
          </cell>
          <cell r="F72">
            <v>3592.68</v>
          </cell>
          <cell r="G72" t="str">
            <v>0</v>
          </cell>
          <cell r="H72">
            <v>3333.36</v>
          </cell>
          <cell r="I72" t="str">
            <v>0</v>
          </cell>
          <cell r="J72">
            <v>75085.759999999995</v>
          </cell>
          <cell r="L72" t="str">
            <v>0</v>
          </cell>
          <cell r="M72">
            <v>1666.67</v>
          </cell>
          <cell r="N72" t="str">
            <v>0</v>
          </cell>
          <cell r="O72" t="str">
            <v>0</v>
          </cell>
          <cell r="P72">
            <v>1666.67</v>
          </cell>
        </row>
        <row r="73">
          <cell r="A73" t="str">
            <v>State Gross Receipts</v>
          </cell>
          <cell r="B73" t="str">
            <v>0</v>
          </cell>
          <cell r="C73" t="str">
            <v>0</v>
          </cell>
          <cell r="D73">
            <v>79645.78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>
            <v>79645.78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>
            <v>7920.06</v>
          </cell>
          <cell r="C76">
            <v>1130.45</v>
          </cell>
          <cell r="D76">
            <v>6529.97</v>
          </cell>
          <cell r="E76">
            <v>3343.11</v>
          </cell>
          <cell r="F76">
            <v>1238.44</v>
          </cell>
          <cell r="G76">
            <v>275.72000000000003</v>
          </cell>
          <cell r="H76">
            <v>2538.92</v>
          </cell>
          <cell r="I76">
            <v>-22976.67</v>
          </cell>
          <cell r="J76">
            <v>0</v>
          </cell>
          <cell r="L76">
            <v>5044.6500000000224</v>
          </cell>
          <cell r="M76">
            <v>6298.5799999999945</v>
          </cell>
          <cell r="N76">
            <v>235.04</v>
          </cell>
          <cell r="O76">
            <v>-11578.27</v>
          </cell>
          <cell r="P76">
            <v>1.8189894035458565E-11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</row>
        <row r="82">
          <cell r="A82" t="str">
            <v>Taxes other than income taxes, utility  - Public Serv Comm As 4081-30112</v>
          </cell>
          <cell r="B82">
            <v>31312.2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>
            <v>0</v>
          </cell>
          <cell r="H82">
            <v>0</v>
          </cell>
          <cell r="I82" t="str">
            <v>0</v>
          </cell>
          <cell r="J82">
            <v>31312.2</v>
          </cell>
          <cell r="L82">
            <v>11443.67</v>
          </cell>
          <cell r="M82">
            <v>100699.34</v>
          </cell>
          <cell r="N82" t="str">
            <v>0</v>
          </cell>
          <cell r="O82" t="str">
            <v>0</v>
          </cell>
          <cell r="P82">
            <v>112143.01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>
            <v>20068.2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>
            <v>20068.2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</row>
        <row r="99">
          <cell r="A99" t="str">
            <v>Taxes other than income taxes, utility  - Billing for Taxes O 4081-41124</v>
          </cell>
          <cell r="B99" t="str">
            <v>0</v>
          </cell>
          <cell r="C99" t="str">
            <v>0</v>
          </cell>
          <cell r="D99" t="str">
            <v>0</v>
          </cell>
          <cell r="E99" t="str">
            <v>0</v>
          </cell>
          <cell r="F99" t="str">
            <v>0</v>
          </cell>
          <cell r="G99" t="str">
            <v>0</v>
          </cell>
          <cell r="H99" t="str">
            <v>0</v>
          </cell>
          <cell r="I99">
            <v>48924.45</v>
          </cell>
          <cell r="J99">
            <v>48924.45</v>
          </cell>
          <cell r="L99" t="str">
            <v>0</v>
          </cell>
          <cell r="M99" t="str">
            <v>0</v>
          </cell>
          <cell r="N99" t="str">
            <v>0</v>
          </cell>
          <cell r="O99">
            <v>22322.19</v>
          </cell>
          <cell r="P99">
            <v>22322.19</v>
          </cell>
        </row>
        <row r="100">
          <cell r="A100" t="str">
            <v>Taxes other than income taxes, utility  - Billing for CSC Dep 4081-41129</v>
          </cell>
          <cell r="B100">
            <v>8805.6200000000008</v>
          </cell>
          <cell r="C100">
            <v>1150.83</v>
          </cell>
          <cell r="D100">
            <v>6601.25</v>
          </cell>
          <cell r="E100">
            <v>3136.9</v>
          </cell>
          <cell r="F100">
            <v>1138.97</v>
          </cell>
          <cell r="G100">
            <v>218.3</v>
          </cell>
          <cell r="H100">
            <v>2676.57</v>
          </cell>
          <cell r="I100">
            <v>0</v>
          </cell>
          <cell r="J100">
            <v>23728.44</v>
          </cell>
          <cell r="L100">
            <v>5638.59</v>
          </cell>
          <cell r="M100">
            <v>6544.08</v>
          </cell>
          <cell r="N100">
            <v>204.39</v>
          </cell>
          <cell r="O100">
            <v>-1.0000000000218279E-2</v>
          </cell>
          <cell r="P100">
            <v>12387.05</v>
          </cell>
        </row>
        <row r="101">
          <cell r="A101" t="str">
            <v>Taxes other than income taxes, utility  - Billing for SS Depr 4081-41130</v>
          </cell>
          <cell r="B101">
            <v>16864.259999999998</v>
          </cell>
          <cell r="C101">
            <v>2407.08</v>
          </cell>
          <cell r="D101">
            <v>13904.33</v>
          </cell>
          <cell r="E101">
            <v>7118.51</v>
          </cell>
          <cell r="F101">
            <v>2637.03</v>
          </cell>
          <cell r="G101">
            <v>587.09</v>
          </cell>
          <cell r="H101">
            <v>5406.15</v>
          </cell>
          <cell r="I101">
            <v>-48924.45</v>
          </cell>
          <cell r="J101">
            <v>0</v>
          </cell>
          <cell r="L101">
            <v>9725.7800000000007</v>
          </cell>
          <cell r="M101">
            <v>12143.27</v>
          </cell>
          <cell r="N101">
            <v>453.14</v>
          </cell>
          <cell r="O101">
            <v>-22322.19</v>
          </cell>
          <cell r="P101">
            <v>3.637978807091713E-12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 t="str">
            <v>0</v>
          </cell>
          <cell r="J103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</row>
        <row r="104">
          <cell r="A104" t="str">
            <v>Taxes other than income taxes, utility  - Taxes Property And  4081-30102</v>
          </cell>
          <cell r="B104">
            <v>122</v>
          </cell>
          <cell r="C104" t="str">
            <v>0</v>
          </cell>
          <cell r="D104">
            <v>77152.78</v>
          </cell>
          <cell r="E104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>
            <v>77274.78</v>
          </cell>
          <cell r="L104">
            <v>0</v>
          </cell>
          <cell r="M104">
            <v>15732.95</v>
          </cell>
          <cell r="N104" t="str">
            <v>0</v>
          </cell>
          <cell r="O104">
            <v>0</v>
          </cell>
          <cell r="P104">
            <v>15732.95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>
            <v>41488.83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>
            <v>41488.83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</row>
        <row r="106">
          <cell r="A106" t="str">
            <v>Taxes other than income taxes, utility  - Occupational Licens 4081-30103</v>
          </cell>
          <cell r="B106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N106" t="str">
            <v>0</v>
          </cell>
          <cell r="O106" t="str">
            <v>0</v>
          </cell>
          <cell r="P106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65024.14</v>
          </cell>
          <cell r="C111">
            <v>24756.560000000001</v>
          </cell>
          <cell r="D111">
            <v>145677.16</v>
          </cell>
          <cell r="E111">
            <v>13598.52</v>
          </cell>
          <cell r="F111">
            <v>5014.4399999999996</v>
          </cell>
          <cell r="G111">
            <v>1081.1099999999999</v>
          </cell>
          <cell r="H111">
            <v>10621.64</v>
          </cell>
          <cell r="I111">
            <v>-22976.67</v>
          </cell>
          <cell r="J111">
            <v>242796.9</v>
          </cell>
          <cell r="L111">
            <v>31852.69</v>
          </cell>
          <cell r="M111">
            <v>141418.22</v>
          </cell>
          <cell r="N111">
            <v>892.57</v>
          </cell>
          <cell r="O111">
            <v>-11578.28</v>
          </cell>
          <cell r="P111">
            <v>162585.20000000001</v>
          </cell>
        </row>
        <row r="112">
          <cell r="A112" t="str">
            <v>Revenue Related Taxes</v>
          </cell>
          <cell r="B112">
            <v>0</v>
          </cell>
          <cell r="C112">
            <v>25909.71</v>
          </cell>
          <cell r="D112">
            <v>121479.12</v>
          </cell>
          <cell r="E112">
            <v>416.67</v>
          </cell>
          <cell r="F112">
            <v>3592.68</v>
          </cell>
          <cell r="G112">
            <v>0</v>
          </cell>
          <cell r="H112">
            <v>3333.36</v>
          </cell>
          <cell r="I112">
            <v>0</v>
          </cell>
          <cell r="J112">
            <v>154731.53999999998</v>
          </cell>
          <cell r="L112">
            <v>0</v>
          </cell>
          <cell r="M112">
            <v>1666.67</v>
          </cell>
          <cell r="N112">
            <v>0</v>
          </cell>
          <cell r="O112">
            <v>0</v>
          </cell>
          <cell r="P112">
            <v>1666.67</v>
          </cell>
        </row>
        <row r="113">
          <cell r="A113" t="str">
            <v>SSU  Taxes</v>
          </cell>
          <cell r="B113">
            <v>25669.879999999997</v>
          </cell>
          <cell r="C113">
            <v>3557.91</v>
          </cell>
          <cell r="D113">
            <v>20505.580000000002</v>
          </cell>
          <cell r="E113">
            <v>10255.41</v>
          </cell>
          <cell r="F113">
            <v>3776</v>
          </cell>
          <cell r="G113">
            <v>805.3900000000001</v>
          </cell>
          <cell r="H113">
            <v>8082.7199999999993</v>
          </cell>
          <cell r="I113">
            <v>0</v>
          </cell>
          <cell r="J113">
            <v>72652.89</v>
          </cell>
          <cell r="L113">
            <v>15364.37</v>
          </cell>
          <cell r="M113">
            <v>18687.349999999999</v>
          </cell>
          <cell r="N113">
            <v>657.53</v>
          </cell>
          <cell r="O113">
            <v>-9.9999999983992893E-3</v>
          </cell>
          <cell r="P113">
            <v>34709.240000000005</v>
          </cell>
        </row>
        <row r="114">
          <cell r="A114" t="str">
            <v>Total Taxes - Other Than Income Taxes</v>
          </cell>
          <cell r="B114">
            <v>346283.3</v>
          </cell>
          <cell r="C114">
            <v>57093.61</v>
          </cell>
          <cell r="D114">
            <v>530499.6</v>
          </cell>
          <cell r="E114">
            <v>106158.1</v>
          </cell>
          <cell r="F114">
            <v>37915.279999999999</v>
          </cell>
          <cell r="G114">
            <v>27757.26</v>
          </cell>
          <cell r="H114">
            <v>112120.84</v>
          </cell>
          <cell r="I114">
            <v>7.2759576141834259E-12</v>
          </cell>
          <cell r="J114">
            <v>1217827.99</v>
          </cell>
          <cell r="L114">
            <v>166248.10999999999</v>
          </cell>
          <cell r="M114">
            <v>545924.13</v>
          </cell>
          <cell r="N114">
            <v>9390.01</v>
          </cell>
          <cell r="O114">
            <v>-1.0000000002037268E-2</v>
          </cell>
          <cell r="P114">
            <v>721562.24</v>
          </cell>
        </row>
        <row r="115">
          <cell r="A115" t="str">
            <v>Total Operating Expenses</v>
          </cell>
          <cell r="B115">
            <v>2684391.75</v>
          </cell>
          <cell r="C115">
            <v>473753.2</v>
          </cell>
          <cell r="D115">
            <v>2545582.0099999998</v>
          </cell>
          <cell r="E115">
            <v>1111609.3</v>
          </cell>
          <cell r="F115">
            <v>573547.24</v>
          </cell>
          <cell r="G115">
            <v>159719.21</v>
          </cell>
          <cell r="H115">
            <v>931889.1</v>
          </cell>
          <cell r="I115">
            <v>170821.84</v>
          </cell>
          <cell r="J115">
            <v>8651313.6500000004</v>
          </cell>
          <cell r="L115">
            <v>1722849.26</v>
          </cell>
          <cell r="M115">
            <v>2563450.34</v>
          </cell>
          <cell r="N115">
            <v>67401.320000000007</v>
          </cell>
          <cell r="O115">
            <v>98099.190000000061</v>
          </cell>
          <cell r="P115">
            <v>4451800.1100000003</v>
          </cell>
        </row>
        <row r="116">
          <cell r="A116" t="str">
            <v>Operating Income (Loss)</v>
          </cell>
          <cell r="B116">
            <v>475428.18999999855</v>
          </cell>
          <cell r="C116">
            <v>-81632.220000000088</v>
          </cell>
          <cell r="D116">
            <v>6764.0699999993667</v>
          </cell>
          <cell r="E116">
            <v>415407.59</v>
          </cell>
          <cell r="F116">
            <v>-4612.3600000001024</v>
          </cell>
          <cell r="G116">
            <v>-40649.31</v>
          </cell>
          <cell r="H116">
            <v>233275.51</v>
          </cell>
          <cell r="I116">
            <v>-170821.84</v>
          </cell>
          <cell r="J116">
            <v>833159.63000000082</v>
          </cell>
          <cell r="L116">
            <v>396558.39999999944</v>
          </cell>
          <cell r="M116">
            <v>-11601.299999998882</v>
          </cell>
          <cell r="N116">
            <v>27145.51</v>
          </cell>
          <cell r="O116">
            <v>-98099.190000000061</v>
          </cell>
          <cell r="P116">
            <v>314003.41999999899</v>
          </cell>
        </row>
        <row r="117">
          <cell r="A117" t="str">
            <v>Interest Income</v>
          </cell>
          <cell r="B117">
            <v>-742.42</v>
          </cell>
          <cell r="C117">
            <v>-116.35</v>
          </cell>
          <cell r="D117">
            <v>-11319.54</v>
          </cell>
          <cell r="E117">
            <v>-291.8</v>
          </cell>
          <cell r="F117">
            <v>-144.05000000000001</v>
          </cell>
          <cell r="G117">
            <v>-14.77</v>
          </cell>
          <cell r="H117">
            <v>-249.31</v>
          </cell>
          <cell r="I117" t="str">
            <v>0</v>
          </cell>
          <cell r="J117">
            <v>-12878.24</v>
          </cell>
          <cell r="L117">
            <v>-398.91</v>
          </cell>
          <cell r="M117">
            <v>-66131.44</v>
          </cell>
          <cell r="N117">
            <v>-20.309999999999999</v>
          </cell>
          <cell r="O117" t="str">
            <v>0</v>
          </cell>
          <cell r="P117">
            <v>-66550.66</v>
          </cell>
        </row>
        <row r="118">
          <cell r="A118" t="str">
            <v>Others Income</v>
          </cell>
          <cell r="B118">
            <v>23844.23</v>
          </cell>
          <cell r="C118">
            <v>449.39</v>
          </cell>
          <cell r="D118">
            <v>3094.47</v>
          </cell>
          <cell r="E118">
            <v>35184.25</v>
          </cell>
          <cell r="F118">
            <v>560.29999999999995</v>
          </cell>
          <cell r="G118">
            <v>59.09</v>
          </cell>
          <cell r="H118">
            <v>971.41</v>
          </cell>
          <cell r="I118">
            <v>-2.0000000000237605E-2</v>
          </cell>
          <cell r="J118">
            <v>64163.12</v>
          </cell>
          <cell r="L118">
            <v>1914.96</v>
          </cell>
          <cell r="M118">
            <v>676.38</v>
          </cell>
          <cell r="N118">
            <v>1.1000000000000001</v>
          </cell>
          <cell r="O118">
            <v>0</v>
          </cell>
          <cell r="P118">
            <v>2592.44</v>
          </cell>
        </row>
        <row r="119">
          <cell r="A119" t="str">
            <v>Total Non-Operating Income</v>
          </cell>
          <cell r="B119">
            <v>143668.37</v>
          </cell>
          <cell r="C119">
            <v>333.04</v>
          </cell>
          <cell r="D119">
            <v>-8225.07</v>
          </cell>
          <cell r="E119">
            <v>51683.28</v>
          </cell>
          <cell r="F119">
            <v>416.25</v>
          </cell>
          <cell r="G119">
            <v>44.32</v>
          </cell>
          <cell r="H119">
            <v>722.1</v>
          </cell>
          <cell r="I119">
            <v>-2.0000000000237605E-2</v>
          </cell>
          <cell r="J119">
            <v>188642.27</v>
          </cell>
          <cell r="L119">
            <v>1516.05</v>
          </cell>
          <cell r="M119">
            <v>-46105.06</v>
          </cell>
          <cell r="N119">
            <v>-19.21</v>
          </cell>
          <cell r="O119">
            <v>0</v>
          </cell>
          <cell r="P119">
            <v>-44608.22</v>
          </cell>
        </row>
        <row r="120">
          <cell r="A120" t="str">
            <v>Long Term Interest Expenses</v>
          </cell>
          <cell r="B120">
            <v>500033.35</v>
          </cell>
          <cell r="C120">
            <v>78362.75</v>
          </cell>
          <cell r="D120">
            <v>523667.53</v>
          </cell>
          <cell r="E120">
            <v>196531.51</v>
          </cell>
          <cell r="F120">
            <v>97021.38</v>
          </cell>
          <cell r="G120">
            <v>9951.25</v>
          </cell>
          <cell r="H120">
            <v>167921.98</v>
          </cell>
          <cell r="I120">
            <v>9.9999999999909051E-3</v>
          </cell>
          <cell r="J120">
            <v>1573489.76</v>
          </cell>
          <cell r="L120">
            <v>268344.38</v>
          </cell>
          <cell r="M120">
            <v>393820.21</v>
          </cell>
          <cell r="N120">
            <v>13665.69</v>
          </cell>
          <cell r="O120" t="str">
            <v>0</v>
          </cell>
          <cell r="P120">
            <v>675830.28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</row>
        <row r="122">
          <cell r="A122" t="str">
            <v>Other interest expense - Default 4310-00000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>
            <v>23.03</v>
          </cell>
          <cell r="E129" t="str">
            <v>0</v>
          </cell>
          <cell r="F129">
            <v>0</v>
          </cell>
          <cell r="G129">
            <v>0</v>
          </cell>
          <cell r="H129" t="str">
            <v>0</v>
          </cell>
          <cell r="I129" t="str">
            <v>0</v>
          </cell>
          <cell r="J129">
            <v>23.03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</row>
        <row r="130">
          <cell r="A130" t="str">
            <v>Other interest expense - Cust Deps-By Acct/D 4310-30119</v>
          </cell>
          <cell r="B130">
            <v>17335.18</v>
          </cell>
          <cell r="C130">
            <v>196.93</v>
          </cell>
          <cell r="D130">
            <v>13182.26</v>
          </cell>
          <cell r="E130">
            <v>10387.59</v>
          </cell>
          <cell r="F130">
            <v>152.69999999999999</v>
          </cell>
          <cell r="G130">
            <v>703.54</v>
          </cell>
          <cell r="H130">
            <v>5198.1099999999997</v>
          </cell>
          <cell r="I130" t="str">
            <v>0</v>
          </cell>
          <cell r="J130">
            <v>47156.31</v>
          </cell>
          <cell r="L130">
            <v>1726.92</v>
          </cell>
          <cell r="M130">
            <v>1015.02</v>
          </cell>
          <cell r="N130">
            <v>484.44</v>
          </cell>
          <cell r="O130" t="str">
            <v>0</v>
          </cell>
          <cell r="P130">
            <v>3226.38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</row>
        <row r="152">
          <cell r="A152" t="str">
            <v>Other interest expense - Int on Taxes 4310-30157</v>
          </cell>
          <cell r="B152">
            <v>0</v>
          </cell>
          <cell r="C152">
            <v>0</v>
          </cell>
          <cell r="D152">
            <v>-5060.84</v>
          </cell>
          <cell r="E152">
            <v>0</v>
          </cell>
          <cell r="F152">
            <v>-245.78</v>
          </cell>
          <cell r="G152" t="str">
            <v>0</v>
          </cell>
          <cell r="H152">
            <v>3203.13</v>
          </cell>
          <cell r="I152" t="str">
            <v>0</v>
          </cell>
          <cell r="J152">
            <v>-2103.4899999999998</v>
          </cell>
          <cell r="L152">
            <v>1973</v>
          </cell>
          <cell r="M152">
            <v>1004.41</v>
          </cell>
          <cell r="N152">
            <v>50.3</v>
          </cell>
          <cell r="O152" t="str">
            <v>0</v>
          </cell>
          <cell r="P152">
            <v>3027.71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-26065.22</v>
          </cell>
          <cell r="C155">
            <v>-1110.27</v>
          </cell>
          <cell r="D155">
            <v>-8580.56</v>
          </cell>
          <cell r="E155">
            <v>-27749.67</v>
          </cell>
          <cell r="F155" t="str">
            <v>0</v>
          </cell>
          <cell r="G155">
            <v>-239.13</v>
          </cell>
          <cell r="H155">
            <v>-985.01</v>
          </cell>
          <cell r="I155" t="str">
            <v>0</v>
          </cell>
          <cell r="J155">
            <v>-64729.86</v>
          </cell>
          <cell r="L155">
            <v>-22786.12</v>
          </cell>
          <cell r="M155">
            <v>-4895.74</v>
          </cell>
          <cell r="N155">
            <v>0</v>
          </cell>
          <cell r="O155" t="str">
            <v>0</v>
          </cell>
          <cell r="P155">
            <v>-27681.86</v>
          </cell>
        </row>
        <row r="156">
          <cell r="A156" t="str">
            <v>Total ShortTerm</v>
          </cell>
          <cell r="B156">
            <v>-8730.0400000000009</v>
          </cell>
          <cell r="C156">
            <v>-913.33999999999992</v>
          </cell>
          <cell r="D156">
            <v>-436.10999999999876</v>
          </cell>
          <cell r="E156">
            <v>-17362.079999999998</v>
          </cell>
          <cell r="F156">
            <v>-93.080000000000013</v>
          </cell>
          <cell r="G156">
            <v>464.40999999999997</v>
          </cell>
          <cell r="H156">
            <v>7416.23</v>
          </cell>
          <cell r="I156">
            <v>0</v>
          </cell>
          <cell r="J156">
            <v>-19654.010000000002</v>
          </cell>
          <cell r="L156">
            <v>-19086.199999999997</v>
          </cell>
          <cell r="M156">
            <v>-2876.31</v>
          </cell>
          <cell r="N156">
            <v>534.74</v>
          </cell>
          <cell r="O156">
            <v>0</v>
          </cell>
          <cell r="P156">
            <v>-21427.77</v>
          </cell>
        </row>
        <row r="157">
          <cell r="A157" t="str">
            <v>Short Term Interest Expenses</v>
          </cell>
          <cell r="B157">
            <v>-373.13000000000102</v>
          </cell>
          <cell r="C157">
            <v>396.32</v>
          </cell>
          <cell r="D157">
            <v>8315.7800000000007</v>
          </cell>
          <cell r="E157">
            <v>-14077.52</v>
          </cell>
          <cell r="F157">
            <v>1528.41</v>
          </cell>
          <cell r="G157">
            <v>630.72</v>
          </cell>
          <cell r="H157">
            <v>10222.65</v>
          </cell>
          <cell r="I157" t="str">
            <v>0</v>
          </cell>
          <cell r="J157">
            <v>6643.2300000000105</v>
          </cell>
          <cell r="L157">
            <v>-14595.92</v>
          </cell>
          <cell r="M157">
            <v>3713.59</v>
          </cell>
          <cell r="N157">
            <v>763.41</v>
          </cell>
          <cell r="O157" t="str">
            <v>0</v>
          </cell>
          <cell r="P157">
            <v>-10118.92</v>
          </cell>
        </row>
        <row r="158">
          <cell r="A158" t="str">
            <v>Check ST</v>
          </cell>
          <cell r="B158">
            <v>-8356.91</v>
          </cell>
          <cell r="C158">
            <v>-1309.6599999999999</v>
          </cell>
          <cell r="D158">
            <v>-8751.89</v>
          </cell>
          <cell r="E158">
            <v>-3284.5599999999977</v>
          </cell>
          <cell r="F158">
            <v>-1621.49</v>
          </cell>
          <cell r="G158">
            <v>-166.31000000000006</v>
          </cell>
          <cell r="H158">
            <v>-2806.42</v>
          </cell>
          <cell r="I158">
            <v>0</v>
          </cell>
          <cell r="J158">
            <v>-26297.240000000013</v>
          </cell>
          <cell r="L158">
            <v>-4490.279999999997</v>
          </cell>
          <cell r="M158">
            <v>-6589.9</v>
          </cell>
          <cell r="N158">
            <v>-228.66999999999996</v>
          </cell>
          <cell r="O158">
            <v>0</v>
          </cell>
          <cell r="P158">
            <v>-11308.85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ShortTerm Interest - Div. Other</v>
          </cell>
          <cell r="B160">
            <v>-373.13000000000102</v>
          </cell>
          <cell r="C160">
            <v>396.32</v>
          </cell>
          <cell r="D160">
            <v>8315.7800000000007</v>
          </cell>
          <cell r="E160">
            <v>-14077.52</v>
          </cell>
          <cell r="F160">
            <v>1528.41</v>
          </cell>
          <cell r="G160">
            <v>630.72</v>
          </cell>
          <cell r="H160">
            <v>10222.65</v>
          </cell>
          <cell r="I160">
            <v>0</v>
          </cell>
          <cell r="J160">
            <v>6643.2300000000105</v>
          </cell>
          <cell r="L160">
            <v>-14595.92</v>
          </cell>
          <cell r="M160">
            <v>3713.59</v>
          </cell>
          <cell r="N160">
            <v>763.41</v>
          </cell>
          <cell r="O160">
            <v>0</v>
          </cell>
          <cell r="P160">
            <v>-10118.92</v>
          </cell>
        </row>
        <row r="161">
          <cell r="A161" t="str">
            <v>Total Interest Expense</v>
          </cell>
          <cell r="B161">
            <v>499660.22</v>
          </cell>
          <cell r="C161">
            <v>78759.070000000007</v>
          </cell>
          <cell r="D161">
            <v>531983.31000000006</v>
          </cell>
          <cell r="E161">
            <v>182453.99</v>
          </cell>
          <cell r="F161">
            <v>98549.79</v>
          </cell>
          <cell r="G161">
            <v>10581.97</v>
          </cell>
          <cell r="H161">
            <v>178144.63</v>
          </cell>
          <cell r="I161">
            <v>9.9999999999909051E-3</v>
          </cell>
          <cell r="J161">
            <v>1580132.99</v>
          </cell>
          <cell r="L161">
            <v>253748.46</v>
          </cell>
          <cell r="M161">
            <v>397533.8</v>
          </cell>
          <cell r="N161">
            <v>14429.1</v>
          </cell>
          <cell r="O161" t="str">
            <v>0</v>
          </cell>
          <cell r="P161">
            <v>665711.35999999999</v>
          </cell>
        </row>
        <row r="162">
          <cell r="A162" t="str">
            <v>Donations</v>
          </cell>
          <cell r="B162">
            <v>8022.01</v>
          </cell>
          <cell r="C162">
            <v>192.38</v>
          </cell>
          <cell r="D162">
            <v>4105.93</v>
          </cell>
          <cell r="E162">
            <v>2462.33</v>
          </cell>
          <cell r="F162">
            <v>238.19</v>
          </cell>
          <cell r="G162">
            <v>1174.43</v>
          </cell>
          <cell r="H162">
            <v>2012.24</v>
          </cell>
          <cell r="I162">
            <v>0</v>
          </cell>
          <cell r="J162">
            <v>18207.509999999998</v>
          </cell>
          <cell r="L162">
            <v>18727.55</v>
          </cell>
          <cell r="M162">
            <v>2384.37</v>
          </cell>
          <cell r="N162">
            <v>176.18</v>
          </cell>
          <cell r="O162">
            <v>1.999999999998181E-2</v>
          </cell>
          <cell r="P162">
            <v>21288.12</v>
          </cell>
        </row>
        <row r="163">
          <cell r="A163" t="str">
            <v>Other Non-Operating Expense</v>
          </cell>
          <cell r="B163">
            <v>49313.87</v>
          </cell>
          <cell r="C163">
            <v>2682.07</v>
          </cell>
          <cell r="D163">
            <v>21969.200000000001</v>
          </cell>
          <cell r="E163">
            <v>13963.28</v>
          </cell>
          <cell r="F163">
            <v>13026.17</v>
          </cell>
          <cell r="G163">
            <v>348.38</v>
          </cell>
          <cell r="H163">
            <v>20779.689999999999</v>
          </cell>
          <cell r="I163">
            <v>0</v>
          </cell>
          <cell r="J163">
            <v>122082.66</v>
          </cell>
          <cell r="L163">
            <v>10466.57</v>
          </cell>
          <cell r="M163">
            <v>11523.61</v>
          </cell>
          <cell r="N163">
            <v>1376.8</v>
          </cell>
          <cell r="O163">
            <v>-1.0000000000218279E-2</v>
          </cell>
          <cell r="P163">
            <v>23366.97</v>
          </cell>
        </row>
        <row r="164">
          <cell r="A164" t="str">
            <v>Total Non-Operating Expense</v>
          </cell>
          <cell r="B164">
            <v>556996.1</v>
          </cell>
          <cell r="C164">
            <v>81633.52</v>
          </cell>
          <cell r="D164">
            <v>558058.43999999994</v>
          </cell>
          <cell r="E164">
            <v>198879.6</v>
          </cell>
          <cell r="F164">
            <v>111814.15</v>
          </cell>
          <cell r="G164">
            <v>12104.78</v>
          </cell>
          <cell r="H164">
            <v>200936.56</v>
          </cell>
          <cell r="I164">
            <v>9.9999999999909051E-3</v>
          </cell>
          <cell r="J164">
            <v>1720423.16</v>
          </cell>
          <cell r="L164">
            <v>282942.58</v>
          </cell>
          <cell r="M164">
            <v>411441.78</v>
          </cell>
          <cell r="N164">
            <v>15982.08</v>
          </cell>
          <cell r="O164">
            <v>9.9999999997635314E-3</v>
          </cell>
          <cell r="P164">
            <v>710366.45</v>
          </cell>
        </row>
        <row r="165">
          <cell r="A165" t="str">
            <v>Total Other Non-Operating Income/Expense</v>
          </cell>
          <cell r="B165">
            <v>413327.73</v>
          </cell>
          <cell r="C165">
            <v>81300.479999999996</v>
          </cell>
          <cell r="D165">
            <v>566283.51</v>
          </cell>
          <cell r="E165">
            <v>147196.32</v>
          </cell>
          <cell r="F165">
            <v>111397.9</v>
          </cell>
          <cell r="G165">
            <v>12060.46</v>
          </cell>
          <cell r="H165">
            <v>200214.46</v>
          </cell>
          <cell r="I165">
            <v>3.0000000000228511E-2</v>
          </cell>
          <cell r="J165">
            <v>1531780.89</v>
          </cell>
          <cell r="L165">
            <v>281426.53000000003</v>
          </cell>
          <cell r="M165">
            <v>457546.84</v>
          </cell>
          <cell r="N165">
            <v>16001.29</v>
          </cell>
          <cell r="O165">
            <v>9.9999999997635314E-3</v>
          </cell>
          <cell r="P165">
            <v>754974.67</v>
          </cell>
        </row>
        <row r="166">
          <cell r="A166" t="str">
            <v>Other Non-Operating Income/(Expense)</v>
          </cell>
          <cell r="B166">
            <v>87074.909999999989</v>
          </cell>
          <cell r="C166">
            <v>-2425.0600000000036</v>
          </cell>
          <cell r="D166">
            <v>-22980.659999999836</v>
          </cell>
          <cell r="E166">
            <v>35549.469999999987</v>
          </cell>
          <cell r="F166">
            <v>-12704.060000000001</v>
          </cell>
          <cell r="G166">
            <v>-1463.7200000000016</v>
          </cell>
          <cell r="H166">
            <v>-21820.519999999986</v>
          </cell>
          <cell r="I166">
            <v>-2.0000000000237605E-2</v>
          </cell>
          <cell r="J166">
            <v>61230.340000000091</v>
          </cell>
          <cell r="L166">
            <v>-27279.160000000036</v>
          </cell>
          <cell r="M166">
            <v>6118.3999999999651</v>
          </cell>
          <cell r="N166">
            <v>-1551.8799999999987</v>
          </cell>
          <cell r="O166">
            <v>-9.9999999997635314E-3</v>
          </cell>
          <cell r="P166">
            <v>-22712.649999999936</v>
          </cell>
        </row>
        <row r="167">
          <cell r="A167" t="str">
            <v>Income (Loss), Before Income Taxes</v>
          </cell>
          <cell r="B167">
            <v>62100.459999998566</v>
          </cell>
          <cell r="C167">
            <v>-162932.70000000001</v>
          </cell>
          <cell r="D167">
            <v>-559519.44000000064</v>
          </cell>
          <cell r="E167">
            <v>268211.27</v>
          </cell>
          <cell r="F167">
            <v>-116010.26</v>
          </cell>
          <cell r="G167">
            <v>-52709.77</v>
          </cell>
          <cell r="H167">
            <v>33061.049999999697</v>
          </cell>
          <cell r="I167">
            <v>-170821.87</v>
          </cell>
          <cell r="J167">
            <v>-698621.25999999885</v>
          </cell>
          <cell r="L167">
            <v>115131.86999999941</v>
          </cell>
          <cell r="M167">
            <v>-469148.13999999891</v>
          </cell>
          <cell r="N167">
            <v>11144.22</v>
          </cell>
          <cell r="O167">
            <v>-98099.200000000055</v>
          </cell>
          <cell r="P167">
            <v>-440971.25000000093</v>
          </cell>
        </row>
        <row r="168">
          <cell r="A168" t="str">
            <v>Total Provision (Benefit) for Inc Tax</v>
          </cell>
          <cell r="B168" t="str">
            <v>0</v>
          </cell>
          <cell r="C168" t="str">
            <v>0</v>
          </cell>
          <cell r="D168" t="str">
            <v>0</v>
          </cell>
          <cell r="E168" t="str">
            <v>0</v>
          </cell>
          <cell r="F168" t="str">
            <v>0</v>
          </cell>
          <cell r="G168" t="str">
            <v>0</v>
          </cell>
          <cell r="H168" t="str">
            <v>0</v>
          </cell>
          <cell r="I168">
            <v>-281544.40000000002</v>
          </cell>
          <cell r="J168">
            <v>-281544.40000000002</v>
          </cell>
          <cell r="L168" t="str">
            <v>0</v>
          </cell>
          <cell r="M168" t="str">
            <v>0</v>
          </cell>
          <cell r="N168" t="str">
            <v>0</v>
          </cell>
          <cell r="O168">
            <v>-175330.17</v>
          </cell>
          <cell r="P168">
            <v>-175330.17</v>
          </cell>
        </row>
        <row r="169">
          <cell r="A169" t="str">
            <v>Income (Loss), Before Cumulative Effect</v>
          </cell>
          <cell r="B169">
            <v>62100.459999998566</v>
          </cell>
          <cell r="C169">
            <v>-162932.70000000001</v>
          </cell>
          <cell r="D169">
            <v>-559519.44000000064</v>
          </cell>
          <cell r="E169">
            <v>268211.27</v>
          </cell>
          <cell r="F169">
            <v>-116010.26</v>
          </cell>
          <cell r="G169">
            <v>-52709.77</v>
          </cell>
          <cell r="H169">
            <v>33061.049999999697</v>
          </cell>
          <cell r="I169">
            <v>110722.53</v>
          </cell>
          <cell r="J169">
            <v>-417076.85999999882</v>
          </cell>
          <cell r="L169">
            <v>115131.86999999941</v>
          </cell>
          <cell r="M169">
            <v>-469148.13999999891</v>
          </cell>
          <cell r="N169">
            <v>11144.22</v>
          </cell>
          <cell r="O169">
            <v>77230.969999999928</v>
          </cell>
          <cell r="P169">
            <v>-265641.08000000095</v>
          </cell>
        </row>
        <row r="170">
          <cell r="A170" t="str">
            <v>Income Statement - Net Income (Loss)</v>
          </cell>
          <cell r="B170">
            <v>62100.459999998566</v>
          </cell>
          <cell r="C170">
            <v>-162932.70000000001</v>
          </cell>
          <cell r="D170">
            <v>-559519.44000000064</v>
          </cell>
          <cell r="E170">
            <v>268211.27</v>
          </cell>
          <cell r="F170">
            <v>-116010.26</v>
          </cell>
          <cell r="G170">
            <v>-52709.77</v>
          </cell>
          <cell r="H170">
            <v>33061.049999999697</v>
          </cell>
          <cell r="I170">
            <v>110722.53</v>
          </cell>
          <cell r="J170">
            <v>-417076.85999999882</v>
          </cell>
          <cell r="L170">
            <v>115131.86999999941</v>
          </cell>
          <cell r="M170">
            <v>-469148.13999999891</v>
          </cell>
          <cell r="N170">
            <v>11144.22</v>
          </cell>
          <cell r="O170">
            <v>77230.969999999928</v>
          </cell>
          <cell r="P170">
            <v>-265641.08000000095</v>
          </cell>
        </row>
        <row r="172">
          <cell r="A172" t="str">
            <v>Labor</v>
          </cell>
          <cell r="B172">
            <v>472657.15</v>
          </cell>
          <cell r="C172">
            <v>68697.78</v>
          </cell>
          <cell r="D172">
            <v>322113.84999999998</v>
          </cell>
          <cell r="E172">
            <v>173857.72</v>
          </cell>
          <cell r="F172">
            <v>65269.95</v>
          </cell>
          <cell r="G172">
            <v>23593.33</v>
          </cell>
          <cell r="H172">
            <v>182836.36</v>
          </cell>
          <cell r="I172">
            <v>181394.51</v>
          </cell>
          <cell r="J172">
            <v>1490420.65</v>
          </cell>
          <cell r="L172">
            <v>329347.09999999998</v>
          </cell>
          <cell r="M172">
            <v>374021.5</v>
          </cell>
          <cell r="N172">
            <v>11893.17</v>
          </cell>
          <cell r="O172">
            <v>104722.59</v>
          </cell>
          <cell r="P172">
            <v>819984.36</v>
          </cell>
        </row>
        <row r="173">
          <cell r="A173" t="str">
            <v>Benefits</v>
          </cell>
          <cell r="B173">
            <v>191161.1</v>
          </cell>
          <cell r="C173">
            <v>27397.83</v>
          </cell>
          <cell r="D173">
            <v>130220.5</v>
          </cell>
          <cell r="E173">
            <v>69908.81</v>
          </cell>
          <cell r="F173">
            <v>26077.8</v>
          </cell>
          <cell r="G173">
            <v>9505.7800000000007</v>
          </cell>
          <cell r="H173">
            <v>73855.61</v>
          </cell>
          <cell r="I173">
            <v>81620.490000000005</v>
          </cell>
          <cell r="J173">
            <v>609747.92000000004</v>
          </cell>
          <cell r="L173">
            <v>109983.26</v>
          </cell>
          <cell r="M173">
            <v>124754.7</v>
          </cell>
          <cell r="N173">
            <v>3965.31</v>
          </cell>
          <cell r="O173">
            <v>31241.279999999999</v>
          </cell>
          <cell r="P173">
            <v>269944.55</v>
          </cell>
        </row>
        <row r="174">
          <cell r="A174" t="str">
            <v>Materials &amp; Supplies</v>
          </cell>
          <cell r="B174">
            <v>47357.440000000002</v>
          </cell>
          <cell r="C174">
            <v>4453.33</v>
          </cell>
          <cell r="D174">
            <v>18600.93</v>
          </cell>
          <cell r="E174">
            <v>9545.0499999999993</v>
          </cell>
          <cell r="F174">
            <v>2787.06</v>
          </cell>
          <cell r="G174">
            <v>486.21</v>
          </cell>
          <cell r="H174">
            <v>12319.54</v>
          </cell>
          <cell r="I174">
            <v>18358.14</v>
          </cell>
          <cell r="J174">
            <v>113907.7</v>
          </cell>
          <cell r="L174">
            <v>16824.509999999998</v>
          </cell>
          <cell r="M174">
            <v>34712.269999999997</v>
          </cell>
          <cell r="N174">
            <v>180.64</v>
          </cell>
          <cell r="O174">
            <v>4308.76</v>
          </cell>
          <cell r="P174">
            <v>56026.18</v>
          </cell>
        </row>
        <row r="175">
          <cell r="A175" t="str">
            <v>Vehicles &amp; Equip</v>
          </cell>
          <cell r="B175">
            <v>63264.89</v>
          </cell>
          <cell r="C175">
            <v>10128.18</v>
          </cell>
          <cell r="D175">
            <v>44040.15</v>
          </cell>
          <cell r="E175">
            <v>26336.86</v>
          </cell>
          <cell r="F175">
            <v>11234.89</v>
          </cell>
          <cell r="G175">
            <v>4596.47</v>
          </cell>
          <cell r="H175">
            <v>15881.88</v>
          </cell>
          <cell r="I175">
            <v>6787.95</v>
          </cell>
          <cell r="J175">
            <v>182271.27</v>
          </cell>
          <cell r="L175">
            <v>30687.54</v>
          </cell>
          <cell r="M175">
            <v>48646.33</v>
          </cell>
          <cell r="N175">
            <v>2209.13</v>
          </cell>
          <cell r="O175">
            <v>2694.37</v>
          </cell>
          <cell r="P175">
            <v>84237.37</v>
          </cell>
        </row>
        <row r="176">
          <cell r="A176" t="str">
            <v>Print &amp; Postages</v>
          </cell>
          <cell r="B176">
            <v>1199.1099999999999</v>
          </cell>
          <cell r="C176">
            <v>172.46</v>
          </cell>
          <cell r="D176">
            <v>759.13</v>
          </cell>
          <cell r="E176">
            <v>533.55999999999995</v>
          </cell>
          <cell r="F176">
            <v>279.89</v>
          </cell>
          <cell r="G176">
            <v>51.71</v>
          </cell>
          <cell r="H176">
            <v>518.91</v>
          </cell>
          <cell r="I176">
            <v>1445.29</v>
          </cell>
          <cell r="J176">
            <v>4960.0600000000004</v>
          </cell>
          <cell r="L176">
            <v>1279.28</v>
          </cell>
          <cell r="M176">
            <v>1203.21</v>
          </cell>
          <cell r="N176">
            <v>7.89</v>
          </cell>
          <cell r="O176">
            <v>574.09</v>
          </cell>
          <cell r="P176">
            <v>3064.47</v>
          </cell>
        </row>
        <row r="177">
          <cell r="A177" t="str">
            <v>Insurance</v>
          </cell>
          <cell r="B177">
            <v>13764.23</v>
          </cell>
          <cell r="C177">
            <v>2353.5700000000002</v>
          </cell>
          <cell r="D177">
            <v>14366.07</v>
          </cell>
          <cell r="E177">
            <v>6339.72</v>
          </cell>
          <cell r="F177">
            <v>2841.57</v>
          </cell>
          <cell r="G177">
            <v>538.17999999999995</v>
          </cell>
          <cell r="H177">
            <v>4593.84</v>
          </cell>
          <cell r="I177">
            <v>14954.33</v>
          </cell>
          <cell r="J177">
            <v>59751.51</v>
          </cell>
          <cell r="L177">
            <v>5842.69</v>
          </cell>
          <cell r="M177">
            <v>9312.3799999999992</v>
          </cell>
          <cell r="N177">
            <v>282.33999999999997</v>
          </cell>
          <cell r="O177">
            <v>1691.41</v>
          </cell>
          <cell r="P177">
            <v>17128.82</v>
          </cell>
        </row>
        <row r="178">
          <cell r="A178" t="str">
            <v>Marketing</v>
          </cell>
          <cell r="B178">
            <v>7795.69</v>
          </cell>
          <cell r="C178">
            <v>500.63</v>
          </cell>
          <cell r="D178">
            <v>2475.77</v>
          </cell>
          <cell r="E178">
            <v>2077.92</v>
          </cell>
          <cell r="F178">
            <v>748.41</v>
          </cell>
          <cell r="G178">
            <v>683</v>
          </cell>
          <cell r="H178">
            <v>352.81</v>
          </cell>
          <cell r="I178">
            <v>5315.9</v>
          </cell>
          <cell r="J178">
            <v>19950.13</v>
          </cell>
          <cell r="L178">
            <v>8071.04</v>
          </cell>
          <cell r="M178">
            <v>3212.18</v>
          </cell>
          <cell r="N178" t="str">
            <v>0</v>
          </cell>
          <cell r="O178">
            <v>312.5</v>
          </cell>
          <cell r="P178">
            <v>11595.72</v>
          </cell>
        </row>
        <row r="179">
          <cell r="A179" t="str">
            <v>Employee Welfare</v>
          </cell>
          <cell r="B179">
            <v>5673.05</v>
          </cell>
          <cell r="C179">
            <v>166.83</v>
          </cell>
          <cell r="D179">
            <v>1708.14</v>
          </cell>
          <cell r="E179">
            <v>4270.8999999999996</v>
          </cell>
          <cell r="F179">
            <v>518.36</v>
          </cell>
          <cell r="G179">
            <v>146.82</v>
          </cell>
          <cell r="H179">
            <v>2126.5</v>
          </cell>
          <cell r="I179">
            <v>61350.11</v>
          </cell>
          <cell r="J179">
            <v>75960.710000000006</v>
          </cell>
          <cell r="L179">
            <v>8687.15</v>
          </cell>
          <cell r="M179">
            <v>4956.29</v>
          </cell>
          <cell r="N179">
            <v>21.58</v>
          </cell>
          <cell r="O179">
            <v>20284.57</v>
          </cell>
          <cell r="P179">
            <v>33949.589999999997</v>
          </cell>
        </row>
        <row r="180">
          <cell r="A180" t="str">
            <v>Information Technologies</v>
          </cell>
          <cell r="B180">
            <v>120.8</v>
          </cell>
          <cell r="C180" t="str">
            <v>0</v>
          </cell>
          <cell r="D180">
            <v>0</v>
          </cell>
          <cell r="E180" t="str">
            <v>0</v>
          </cell>
          <cell r="F180" t="str">
            <v>0</v>
          </cell>
          <cell r="G180">
            <v>0</v>
          </cell>
          <cell r="H180" t="str">
            <v>0</v>
          </cell>
          <cell r="I180">
            <v>1412.12</v>
          </cell>
          <cell r="J180">
            <v>1532.92</v>
          </cell>
          <cell r="L180">
            <v>-6782.73</v>
          </cell>
          <cell r="M180">
            <v>4354.18</v>
          </cell>
          <cell r="N180">
            <v>0</v>
          </cell>
          <cell r="O180">
            <v>2221.16</v>
          </cell>
          <cell r="P180">
            <v>-207.38999999999919</v>
          </cell>
        </row>
        <row r="181">
          <cell r="A181" t="str">
            <v>Rent, Maint., &amp; Utilities</v>
          </cell>
          <cell r="B181">
            <v>57029.59</v>
          </cell>
          <cell r="C181">
            <v>7497.23</v>
          </cell>
          <cell r="D181">
            <v>42930.879999999997</v>
          </cell>
          <cell r="E181">
            <v>40598.69</v>
          </cell>
          <cell r="F181">
            <v>11819.37</v>
          </cell>
          <cell r="G181">
            <v>11191.06</v>
          </cell>
          <cell r="H181">
            <v>16075.08</v>
          </cell>
          <cell r="I181">
            <v>36939.51</v>
          </cell>
          <cell r="J181">
            <v>224081.41</v>
          </cell>
          <cell r="L181">
            <v>42686.96</v>
          </cell>
          <cell r="M181">
            <v>64978.2</v>
          </cell>
          <cell r="N181">
            <v>1645.62</v>
          </cell>
          <cell r="O181">
            <v>17482.330000000002</v>
          </cell>
          <cell r="P181">
            <v>126793.11</v>
          </cell>
        </row>
        <row r="182">
          <cell r="A182" t="str">
            <v>Directors &amp; Shareholders &amp;PR</v>
          </cell>
          <cell r="B182">
            <v>92.25</v>
          </cell>
          <cell r="C182" t="str">
            <v>0</v>
          </cell>
          <cell r="D182">
            <v>0</v>
          </cell>
          <cell r="E182">
            <v>2500</v>
          </cell>
          <cell r="F182">
            <v>0</v>
          </cell>
          <cell r="G182" t="str">
            <v>0</v>
          </cell>
          <cell r="H182">
            <v>0</v>
          </cell>
          <cell r="I182">
            <v>296.64999999999998</v>
          </cell>
          <cell r="J182">
            <v>2888.9</v>
          </cell>
          <cell r="L182" t="str">
            <v>0</v>
          </cell>
          <cell r="M182">
            <v>0</v>
          </cell>
          <cell r="N182" t="str">
            <v>0</v>
          </cell>
          <cell r="O182">
            <v>0</v>
          </cell>
          <cell r="P182">
            <v>0</v>
          </cell>
        </row>
        <row r="183">
          <cell r="A183" t="str">
            <v>Telecom</v>
          </cell>
          <cell r="B183">
            <v>15239.55</v>
          </cell>
          <cell r="C183">
            <v>2864.54</v>
          </cell>
          <cell r="D183">
            <v>14625.53</v>
          </cell>
          <cell r="E183">
            <v>7237.49</v>
          </cell>
          <cell r="F183">
            <v>2372.5700000000002</v>
          </cell>
          <cell r="G183">
            <v>474.7</v>
          </cell>
          <cell r="H183">
            <v>6570.4</v>
          </cell>
          <cell r="I183">
            <v>56944.74</v>
          </cell>
          <cell r="J183">
            <v>106329.52</v>
          </cell>
          <cell r="L183">
            <v>19772.03</v>
          </cell>
          <cell r="M183">
            <v>22277.29</v>
          </cell>
          <cell r="N183">
            <v>285.08</v>
          </cell>
          <cell r="O183">
            <v>12807.57</v>
          </cell>
          <cell r="P183">
            <v>55141.97</v>
          </cell>
        </row>
        <row r="184">
          <cell r="A184" t="str">
            <v>Travel &amp; Entertainment</v>
          </cell>
          <cell r="B184">
            <v>23339.63</v>
          </cell>
          <cell r="C184">
            <v>3722.84</v>
          </cell>
          <cell r="D184">
            <v>14592.33</v>
          </cell>
          <cell r="E184">
            <v>8553.14</v>
          </cell>
          <cell r="F184">
            <v>3643.79</v>
          </cell>
          <cell r="G184">
            <v>309.31</v>
          </cell>
          <cell r="H184">
            <v>6525.1</v>
          </cell>
          <cell r="I184">
            <v>36636.43</v>
          </cell>
          <cell r="J184">
            <v>97322.57</v>
          </cell>
          <cell r="L184">
            <v>28498.02</v>
          </cell>
          <cell r="M184">
            <v>20721.3</v>
          </cell>
          <cell r="N184">
            <v>57.31</v>
          </cell>
          <cell r="O184">
            <v>41621.32</v>
          </cell>
          <cell r="P184">
            <v>90897.95</v>
          </cell>
        </row>
        <row r="185">
          <cell r="A185" t="str">
            <v>Dues &amp; Donations</v>
          </cell>
          <cell r="B185">
            <v>2981.72</v>
          </cell>
          <cell r="C185">
            <v>40038.25</v>
          </cell>
          <cell r="D185">
            <v>815.22</v>
          </cell>
          <cell r="E185">
            <v>-1346.75</v>
          </cell>
          <cell r="F185">
            <v>109654.25</v>
          </cell>
          <cell r="G185">
            <v>18</v>
          </cell>
          <cell r="H185">
            <v>38.25</v>
          </cell>
          <cell r="I185">
            <v>24725.34</v>
          </cell>
          <cell r="J185">
            <v>176924.28</v>
          </cell>
          <cell r="L185">
            <v>4079.5</v>
          </cell>
          <cell r="M185">
            <v>2493.81</v>
          </cell>
          <cell r="N185">
            <v>0</v>
          </cell>
          <cell r="O185">
            <v>4574.79</v>
          </cell>
          <cell r="P185">
            <v>11148.1</v>
          </cell>
        </row>
        <row r="186">
          <cell r="A186" t="str">
            <v>Training</v>
          </cell>
          <cell r="B186">
            <v>2280.7399999999998</v>
          </cell>
          <cell r="C186">
            <v>255</v>
          </cell>
          <cell r="D186">
            <v>0</v>
          </cell>
          <cell r="E186">
            <v>348.4</v>
          </cell>
          <cell r="F186">
            <v>0</v>
          </cell>
          <cell r="G186" t="str">
            <v>0</v>
          </cell>
          <cell r="H186">
            <v>0</v>
          </cell>
          <cell r="I186">
            <v>4160</v>
          </cell>
          <cell r="J186">
            <v>7044.14</v>
          </cell>
          <cell r="L186">
            <v>250</v>
          </cell>
          <cell r="M186">
            <v>868.68</v>
          </cell>
          <cell r="N186" t="str">
            <v>0</v>
          </cell>
          <cell r="O186">
            <v>3556.65</v>
          </cell>
          <cell r="P186">
            <v>4675.33</v>
          </cell>
        </row>
        <row r="187">
          <cell r="A187" t="str">
            <v>Outside Services</v>
          </cell>
          <cell r="B187">
            <v>22095.52</v>
          </cell>
          <cell r="C187">
            <v>4369.5200000000004</v>
          </cell>
          <cell r="D187">
            <v>115304.95</v>
          </cell>
          <cell r="E187">
            <v>91333.22</v>
          </cell>
          <cell r="F187">
            <v>36083.78</v>
          </cell>
          <cell r="G187">
            <v>2193.27</v>
          </cell>
          <cell r="H187">
            <v>14596.22</v>
          </cell>
          <cell r="I187">
            <v>324899.65000000002</v>
          </cell>
          <cell r="J187">
            <v>610876.13</v>
          </cell>
          <cell r="L187">
            <v>19719.78</v>
          </cell>
          <cell r="M187">
            <v>68997.91</v>
          </cell>
          <cell r="N187">
            <v>348.4</v>
          </cell>
          <cell r="O187">
            <v>203167.72</v>
          </cell>
          <cell r="P187">
            <v>292233.81</v>
          </cell>
        </row>
        <row r="188">
          <cell r="A188" t="str">
            <v>Provision for Bad Debt</v>
          </cell>
          <cell r="B188">
            <v>-264291.03999999998</v>
          </cell>
          <cell r="C188">
            <v>2312</v>
          </cell>
          <cell r="D188">
            <v>8671</v>
          </cell>
          <cell r="E188">
            <v>5673</v>
          </cell>
          <cell r="F188">
            <v>1716</v>
          </cell>
          <cell r="G188">
            <v>400</v>
          </cell>
          <cell r="H188">
            <v>6116</v>
          </cell>
          <cell r="I188" t="str">
            <v>0</v>
          </cell>
          <cell r="J188">
            <v>-239403.04</v>
          </cell>
          <cell r="L188">
            <v>7753</v>
          </cell>
          <cell r="M188">
            <v>8635</v>
          </cell>
          <cell r="N188">
            <v>551</v>
          </cell>
          <cell r="O188" t="str">
            <v>0</v>
          </cell>
          <cell r="P188">
            <v>16939</v>
          </cell>
        </row>
        <row r="189">
          <cell r="A189" t="str">
            <v>Miscellaneous</v>
          </cell>
          <cell r="B189">
            <v>-52997.51</v>
          </cell>
          <cell r="C189">
            <v>-6855.82</v>
          </cell>
          <cell r="D189">
            <v>-25971.56</v>
          </cell>
          <cell r="E189">
            <v>-21890.45</v>
          </cell>
          <cell r="F189">
            <v>-5457.47</v>
          </cell>
          <cell r="G189">
            <v>-1816.74</v>
          </cell>
          <cell r="H189">
            <v>-19625.73</v>
          </cell>
          <cell r="I189">
            <v>859.69</v>
          </cell>
          <cell r="J189">
            <v>-133755.59</v>
          </cell>
          <cell r="L189">
            <v>-39982.6</v>
          </cell>
          <cell r="M189">
            <v>-47852.56</v>
          </cell>
          <cell r="N189" t="str">
            <v>0</v>
          </cell>
          <cell r="O189">
            <v>-8727.7199999999993</v>
          </cell>
          <cell r="P189">
            <v>-96562.880000000005</v>
          </cell>
        </row>
      </sheetData>
      <sheetData sheetId="9"/>
      <sheetData sheetId="10"/>
      <sheetData sheetId="11">
        <row r="9">
          <cell r="A9" t="str">
            <v>Labor</v>
          </cell>
          <cell r="B9">
            <v>47090.76</v>
          </cell>
          <cell r="C9">
            <v>10488.12</v>
          </cell>
          <cell r="D9">
            <v>39056.29</v>
          </cell>
          <cell r="E9">
            <v>21152.35</v>
          </cell>
          <cell r="F9">
            <v>9521.0300000000007</v>
          </cell>
          <cell r="G9">
            <v>2692.86</v>
          </cell>
          <cell r="H9">
            <v>19049.47</v>
          </cell>
          <cell r="I9" t="str">
            <v>0</v>
          </cell>
          <cell r="J9">
            <v>149050.88</v>
          </cell>
          <cell r="L9">
            <v>41297.21</v>
          </cell>
          <cell r="M9">
            <v>45439.49</v>
          </cell>
          <cell r="N9">
            <v>280.12</v>
          </cell>
          <cell r="O9" t="str">
            <v>0</v>
          </cell>
          <cell r="P9">
            <v>87016.82</v>
          </cell>
        </row>
        <row r="10">
          <cell r="A10" t="str">
            <v>Benefits</v>
          </cell>
          <cell r="B10">
            <v>14551.05</v>
          </cell>
          <cell r="C10">
            <v>3240.83</v>
          </cell>
          <cell r="D10">
            <v>12068.39</v>
          </cell>
          <cell r="E10">
            <v>6536.08</v>
          </cell>
          <cell r="F10">
            <v>2942</v>
          </cell>
          <cell r="G10">
            <v>832.09</v>
          </cell>
          <cell r="H10">
            <v>5886.29</v>
          </cell>
          <cell r="I10" t="str">
            <v>0</v>
          </cell>
          <cell r="J10">
            <v>46056.73</v>
          </cell>
          <cell r="L10">
            <v>12760.83</v>
          </cell>
          <cell r="M10">
            <v>14040.8</v>
          </cell>
          <cell r="N10">
            <v>86.55</v>
          </cell>
          <cell r="O10" t="str">
            <v>0</v>
          </cell>
          <cell r="P10">
            <v>26888.18</v>
          </cell>
        </row>
        <row r="11">
          <cell r="A11" t="str">
            <v>Materials &amp; Supplies</v>
          </cell>
          <cell r="B11" t="str">
            <v>0</v>
          </cell>
          <cell r="C11" t="str">
            <v>0</v>
          </cell>
          <cell r="D11">
            <v>0</v>
          </cell>
          <cell r="E11" t="str">
            <v>0</v>
          </cell>
          <cell r="F11">
            <v>0</v>
          </cell>
          <cell r="G11">
            <v>0</v>
          </cell>
          <cell r="H11" t="str">
            <v>0</v>
          </cell>
          <cell r="I11" t="str">
            <v>0</v>
          </cell>
          <cell r="J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</row>
        <row r="12">
          <cell r="A12" t="str">
            <v>Vehicles &amp; Equip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 t="str">
            <v>0</v>
          </cell>
          <cell r="J12">
            <v>0</v>
          </cell>
          <cell r="L12">
            <v>0</v>
          </cell>
          <cell r="M12">
            <v>0</v>
          </cell>
          <cell r="N12" t="str">
            <v>0</v>
          </cell>
          <cell r="O12" t="str">
            <v>0</v>
          </cell>
          <cell r="P12">
            <v>0</v>
          </cell>
        </row>
        <row r="13">
          <cell r="A13" t="str">
            <v>Print &amp; Postages</v>
          </cell>
          <cell r="B13" t="str">
            <v>0</v>
          </cell>
          <cell r="C13" t="str">
            <v>0</v>
          </cell>
          <cell r="D13" t="str">
            <v>0</v>
          </cell>
          <cell r="E13">
            <v>0</v>
          </cell>
          <cell r="F13" t="str">
            <v>0</v>
          </cell>
          <cell r="G13" t="str">
            <v>0</v>
          </cell>
          <cell r="H13">
            <v>9.67</v>
          </cell>
          <cell r="I13" t="str">
            <v>0</v>
          </cell>
          <cell r="J13">
            <v>9.67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</row>
        <row r="14">
          <cell r="A14" t="str">
            <v>Insurance</v>
          </cell>
          <cell r="B14" t="str">
            <v>0</v>
          </cell>
          <cell r="C14" t="str">
            <v>0</v>
          </cell>
          <cell r="D14" t="str">
            <v>0</v>
          </cell>
          <cell r="E14" t="str">
            <v>0</v>
          </cell>
          <cell r="F14" t="str">
            <v>0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</row>
        <row r="15">
          <cell r="A15" t="str">
            <v>Marketing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</row>
        <row r="16">
          <cell r="A16" t="str">
            <v>Employee Welfare</v>
          </cell>
          <cell r="B16">
            <v>23.92</v>
          </cell>
          <cell r="C16">
            <v>3.1</v>
          </cell>
          <cell r="D16">
            <v>20.82</v>
          </cell>
          <cell r="E16">
            <v>3245.78</v>
          </cell>
          <cell r="F16">
            <v>3.6</v>
          </cell>
          <cell r="G16">
            <v>0.6</v>
          </cell>
          <cell r="H16">
            <v>7.25</v>
          </cell>
          <cell r="I16" t="str">
            <v>0</v>
          </cell>
          <cell r="J16">
            <v>3305.07</v>
          </cell>
          <cell r="L16">
            <v>19.350000000000001</v>
          </cell>
          <cell r="M16">
            <v>20.89</v>
          </cell>
          <cell r="N16">
            <v>7.0000000000000007E-2</v>
          </cell>
          <cell r="O16">
            <v>0</v>
          </cell>
          <cell r="P16">
            <v>40.31</v>
          </cell>
        </row>
        <row r="17">
          <cell r="A17" t="str">
            <v>Information Technologies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</row>
        <row r="18">
          <cell r="A18" t="str">
            <v>Rent, Maint., &amp; Utilities</v>
          </cell>
          <cell r="B18">
            <v>1587.64</v>
          </cell>
          <cell r="C18">
            <v>1117.33</v>
          </cell>
          <cell r="D18">
            <v>676.03</v>
          </cell>
          <cell r="E18">
            <v>532.27</v>
          </cell>
          <cell r="F18">
            <v>436.52</v>
          </cell>
          <cell r="G18">
            <v>4757.46</v>
          </cell>
          <cell r="H18">
            <v>1998.16</v>
          </cell>
          <cell r="I18" t="str">
            <v>0</v>
          </cell>
          <cell r="J18">
            <v>11105.41</v>
          </cell>
          <cell r="L18">
            <v>7286.77</v>
          </cell>
          <cell r="M18">
            <v>428.9</v>
          </cell>
          <cell r="N18">
            <v>455.42</v>
          </cell>
          <cell r="O18" t="str">
            <v>0</v>
          </cell>
          <cell r="P18">
            <v>8171.09</v>
          </cell>
        </row>
        <row r="19">
          <cell r="A19" t="str">
            <v>Directors &amp; Shareholders &amp;PR</v>
          </cell>
          <cell r="B19" t="str">
            <v>0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</row>
        <row r="20">
          <cell r="A20" t="str">
            <v>Telecom</v>
          </cell>
          <cell r="B20">
            <v>5602.67</v>
          </cell>
          <cell r="C20">
            <v>736.94</v>
          </cell>
          <cell r="D20">
            <v>4269.38</v>
          </cell>
          <cell r="E20">
            <v>3181.46</v>
          </cell>
          <cell r="F20">
            <v>420.9</v>
          </cell>
          <cell r="G20">
            <v>163.85</v>
          </cell>
          <cell r="H20">
            <v>1730.9</v>
          </cell>
          <cell r="I20">
            <v>0</v>
          </cell>
          <cell r="J20">
            <v>16106.1</v>
          </cell>
          <cell r="L20">
            <v>0</v>
          </cell>
          <cell r="M20">
            <v>3661.34</v>
          </cell>
          <cell r="N20" t="str">
            <v>0</v>
          </cell>
          <cell r="O20">
            <v>3415.95</v>
          </cell>
          <cell r="P20">
            <v>7077.29</v>
          </cell>
        </row>
        <row r="21">
          <cell r="A21" t="str">
            <v>Travel &amp; Entertainment</v>
          </cell>
          <cell r="B21">
            <v>1929.37</v>
          </cell>
          <cell r="C21">
            <v>173.42</v>
          </cell>
          <cell r="D21">
            <v>1230.74</v>
          </cell>
          <cell r="E21">
            <v>365.7</v>
          </cell>
          <cell r="F21">
            <v>186.87</v>
          </cell>
          <cell r="G21">
            <v>56.99</v>
          </cell>
          <cell r="H21">
            <v>289.70999999999998</v>
          </cell>
          <cell r="I21">
            <v>0</v>
          </cell>
          <cell r="J21">
            <v>4232.8</v>
          </cell>
          <cell r="L21">
            <v>2605.75</v>
          </cell>
          <cell r="M21">
            <v>1027.8900000000001</v>
          </cell>
          <cell r="N21">
            <v>8.35</v>
          </cell>
          <cell r="O21">
            <v>0</v>
          </cell>
          <cell r="P21">
            <v>3641.99</v>
          </cell>
        </row>
        <row r="22">
          <cell r="A22" t="str">
            <v>Dues &amp; Donations</v>
          </cell>
          <cell r="B22">
            <v>27</v>
          </cell>
          <cell r="C22">
            <v>38.25</v>
          </cell>
          <cell r="D22">
            <v>27</v>
          </cell>
          <cell r="E22">
            <v>38.25</v>
          </cell>
          <cell r="F22">
            <v>38.25</v>
          </cell>
          <cell r="G22">
            <v>18</v>
          </cell>
          <cell r="H22">
            <v>38.25</v>
          </cell>
          <cell r="I22" t="str">
            <v>0</v>
          </cell>
          <cell r="J22">
            <v>225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</row>
        <row r="23">
          <cell r="A23" t="str">
            <v>Training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</row>
        <row r="24">
          <cell r="A24" t="str">
            <v>Outside Services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672.5</v>
          </cell>
          <cell r="I24" t="str">
            <v>0</v>
          </cell>
          <cell r="J24">
            <v>672.5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Provision for Bad Debt</v>
          </cell>
          <cell r="B25" t="str">
            <v>0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</row>
        <row r="26">
          <cell r="A26" t="str">
            <v>Miscellaneous</v>
          </cell>
          <cell r="B26">
            <v>-60687.35</v>
          </cell>
          <cell r="C26">
            <v>-7844.08</v>
          </cell>
          <cell r="D26">
            <v>-47526.37</v>
          </cell>
          <cell r="E26">
            <v>-23808.06</v>
          </cell>
          <cell r="F26">
            <v>-8128.6</v>
          </cell>
          <cell r="G26">
            <v>-2025.41</v>
          </cell>
          <cell r="H26">
            <v>-20771.25</v>
          </cell>
          <cell r="I26">
            <v>-93.33</v>
          </cell>
          <cell r="J26">
            <v>-170884.45</v>
          </cell>
          <cell r="L26">
            <v>-45941.66</v>
          </cell>
          <cell r="M26">
            <v>-52139.12</v>
          </cell>
          <cell r="N26" t="str">
            <v>0</v>
          </cell>
          <cell r="O26">
            <v>-5291.22</v>
          </cell>
          <cell r="P26">
            <v>-103372</v>
          </cell>
        </row>
        <row r="27">
          <cell r="A27" t="str">
            <v>SSU Direct Charges</v>
          </cell>
          <cell r="B27">
            <v>10125.05999999999</v>
          </cell>
          <cell r="C27">
            <v>7953.9100000000017</v>
          </cell>
          <cell r="D27">
            <v>9822.2799999999916</v>
          </cell>
          <cell r="E27">
            <v>11243.829999999998</v>
          </cell>
          <cell r="F27">
            <v>5420.5700000000015</v>
          </cell>
          <cell r="G27">
            <v>6496.4400000000005</v>
          </cell>
          <cell r="H27">
            <v>8910.9500000000007</v>
          </cell>
          <cell r="I27">
            <v>-93.33</v>
          </cell>
          <cell r="J27">
            <v>59879.710000000021</v>
          </cell>
          <cell r="L27">
            <v>18028.25</v>
          </cell>
          <cell r="M27">
            <v>12480.189999999995</v>
          </cell>
          <cell r="N27">
            <v>830.5100000000001</v>
          </cell>
          <cell r="O27">
            <v>-1875.2700000000004</v>
          </cell>
          <cell r="P27">
            <v>29463.679999999993</v>
          </cell>
        </row>
        <row r="42">
          <cell r="A42" t="str">
            <v>Labor</v>
          </cell>
          <cell r="B42">
            <v>425566.39</v>
          </cell>
          <cell r="C42">
            <v>58209.66</v>
          </cell>
          <cell r="D42">
            <v>283057.56</v>
          </cell>
          <cell r="E42">
            <v>152705.37</v>
          </cell>
          <cell r="F42">
            <v>55748.92</v>
          </cell>
          <cell r="G42">
            <v>20900.47</v>
          </cell>
          <cell r="H42">
            <v>163786.89000000001</v>
          </cell>
          <cell r="I42">
            <v>181394.51</v>
          </cell>
          <cell r="J42">
            <v>1341369.77</v>
          </cell>
          <cell r="L42">
            <v>288049.89</v>
          </cell>
          <cell r="M42">
            <v>328582.01</v>
          </cell>
          <cell r="N42">
            <v>11613.05</v>
          </cell>
          <cell r="O42">
            <v>104722.59</v>
          </cell>
          <cell r="P42">
            <v>732967.54</v>
          </cell>
        </row>
        <row r="43">
          <cell r="A43" t="str">
            <v>Benefits</v>
          </cell>
          <cell r="B43">
            <v>176610.05</v>
          </cell>
          <cell r="C43">
            <v>24157</v>
          </cell>
          <cell r="D43">
            <v>118152.11</v>
          </cell>
          <cell r="E43">
            <v>63372.73</v>
          </cell>
          <cell r="F43">
            <v>23135.8</v>
          </cell>
          <cell r="G43">
            <v>8673.69</v>
          </cell>
          <cell r="H43">
            <v>67969.320000000007</v>
          </cell>
          <cell r="I43">
            <v>81620.490000000005</v>
          </cell>
          <cell r="J43">
            <v>563691.18999999994</v>
          </cell>
          <cell r="L43">
            <v>97222.43</v>
          </cell>
          <cell r="M43">
            <v>110713.9</v>
          </cell>
          <cell r="N43">
            <v>3878.76</v>
          </cell>
          <cell r="O43">
            <v>31241.279999999999</v>
          </cell>
          <cell r="P43">
            <v>243056.37</v>
          </cell>
        </row>
        <row r="44">
          <cell r="A44" t="str">
            <v>Materials &amp; Supplies</v>
          </cell>
          <cell r="B44">
            <v>47357.440000000002</v>
          </cell>
          <cell r="C44">
            <v>4453.33</v>
          </cell>
          <cell r="D44">
            <v>18600.93</v>
          </cell>
          <cell r="E44">
            <v>9545.0499999999993</v>
          </cell>
          <cell r="F44">
            <v>2787.06</v>
          </cell>
          <cell r="G44">
            <v>486.21</v>
          </cell>
          <cell r="H44">
            <v>12319.54</v>
          </cell>
          <cell r="I44">
            <v>18358.14</v>
          </cell>
          <cell r="J44">
            <v>113907.7</v>
          </cell>
          <cell r="L44">
            <v>16824.509999999998</v>
          </cell>
          <cell r="M44">
            <v>34712.269999999997</v>
          </cell>
          <cell r="N44">
            <v>180.64</v>
          </cell>
          <cell r="O44">
            <v>4308.76</v>
          </cell>
          <cell r="P44">
            <v>56026.18</v>
          </cell>
        </row>
        <row r="45">
          <cell r="A45" t="str">
            <v>Vehicles &amp; Equip</v>
          </cell>
          <cell r="B45">
            <v>63264.89</v>
          </cell>
          <cell r="C45">
            <v>10128.18</v>
          </cell>
          <cell r="D45">
            <v>44040.15</v>
          </cell>
          <cell r="E45">
            <v>26336.86</v>
          </cell>
          <cell r="F45">
            <v>11234.89</v>
          </cell>
          <cell r="G45">
            <v>4596.47</v>
          </cell>
          <cell r="H45">
            <v>15881.88</v>
          </cell>
          <cell r="I45">
            <v>6787.95</v>
          </cell>
          <cell r="J45">
            <v>182271.27</v>
          </cell>
          <cell r="L45">
            <v>30687.54</v>
          </cell>
          <cell r="M45">
            <v>48646.33</v>
          </cell>
          <cell r="N45">
            <v>2209.13</v>
          </cell>
          <cell r="O45">
            <v>2694.37</v>
          </cell>
          <cell r="P45">
            <v>84237.37</v>
          </cell>
        </row>
        <row r="46">
          <cell r="A46" t="str">
            <v>Print &amp; Postages</v>
          </cell>
          <cell r="B46">
            <v>1199.1099999999999</v>
          </cell>
          <cell r="C46">
            <v>172.46</v>
          </cell>
          <cell r="D46">
            <v>759.13</v>
          </cell>
          <cell r="E46">
            <v>533.55999999999995</v>
          </cell>
          <cell r="F46">
            <v>279.89</v>
          </cell>
          <cell r="G46">
            <v>51.71</v>
          </cell>
          <cell r="H46">
            <v>509.24</v>
          </cell>
          <cell r="I46">
            <v>1445.29</v>
          </cell>
          <cell r="J46">
            <v>4950.3900000000003</v>
          </cell>
          <cell r="L46">
            <v>1279.28</v>
          </cell>
          <cell r="M46">
            <v>1203.21</v>
          </cell>
          <cell r="N46">
            <v>7.89</v>
          </cell>
          <cell r="O46">
            <v>574.09</v>
          </cell>
          <cell r="P46">
            <v>3064.47</v>
          </cell>
        </row>
        <row r="47">
          <cell r="A47" t="str">
            <v>Insurance</v>
          </cell>
          <cell r="B47">
            <v>13764.23</v>
          </cell>
          <cell r="C47">
            <v>2353.5700000000002</v>
          </cell>
          <cell r="D47">
            <v>14366.07</v>
          </cell>
          <cell r="E47">
            <v>6339.72</v>
          </cell>
          <cell r="F47">
            <v>2841.57</v>
          </cell>
          <cell r="G47">
            <v>538.17999999999995</v>
          </cell>
          <cell r="H47">
            <v>4593.84</v>
          </cell>
          <cell r="I47">
            <v>14954.33</v>
          </cell>
          <cell r="J47">
            <v>59751.51</v>
          </cell>
          <cell r="L47">
            <v>5842.69</v>
          </cell>
          <cell r="M47">
            <v>9312.3799999999992</v>
          </cell>
          <cell r="N47">
            <v>282.33999999999997</v>
          </cell>
          <cell r="O47">
            <v>1691.41</v>
          </cell>
          <cell r="P47">
            <v>17128.82</v>
          </cell>
        </row>
        <row r="48">
          <cell r="A48" t="str">
            <v>Marketing</v>
          </cell>
          <cell r="B48">
            <v>7795.69</v>
          </cell>
          <cell r="C48">
            <v>500.63</v>
          </cell>
          <cell r="D48">
            <v>2475.77</v>
          </cell>
          <cell r="E48">
            <v>2077.92</v>
          </cell>
          <cell r="F48">
            <v>748.41</v>
          </cell>
          <cell r="G48">
            <v>683</v>
          </cell>
          <cell r="H48">
            <v>352.81</v>
          </cell>
          <cell r="I48">
            <v>5315.9</v>
          </cell>
          <cell r="J48">
            <v>19950.13</v>
          </cell>
          <cell r="L48">
            <v>8071.04</v>
          </cell>
          <cell r="M48">
            <v>3212.18</v>
          </cell>
          <cell r="N48" t="str">
            <v>0</v>
          </cell>
          <cell r="O48">
            <v>312.5</v>
          </cell>
          <cell r="P48">
            <v>11595.72</v>
          </cell>
        </row>
        <row r="49">
          <cell r="A49" t="str">
            <v>Employee Welfare</v>
          </cell>
          <cell r="B49">
            <v>5649.13</v>
          </cell>
          <cell r="C49">
            <v>163.72999999999999</v>
          </cell>
          <cell r="D49">
            <v>1687.32</v>
          </cell>
          <cell r="E49">
            <v>1025.1199999999999</v>
          </cell>
          <cell r="F49">
            <v>514.76</v>
          </cell>
          <cell r="G49">
            <v>146.22</v>
          </cell>
          <cell r="H49">
            <v>2119.25</v>
          </cell>
          <cell r="I49">
            <v>61350.11</v>
          </cell>
          <cell r="J49">
            <v>72655.64</v>
          </cell>
          <cell r="L49">
            <v>8667.7999999999993</v>
          </cell>
          <cell r="M49">
            <v>4935.3999999999996</v>
          </cell>
          <cell r="N49">
            <v>21.51</v>
          </cell>
          <cell r="O49">
            <v>20284.57</v>
          </cell>
          <cell r="P49">
            <v>33909.279999999999</v>
          </cell>
        </row>
        <row r="50">
          <cell r="A50" t="str">
            <v>Information Technologies</v>
          </cell>
          <cell r="B50">
            <v>120.8</v>
          </cell>
          <cell r="C50" t="str">
            <v>0</v>
          </cell>
          <cell r="D50">
            <v>0</v>
          </cell>
          <cell r="E50" t="str">
            <v>0</v>
          </cell>
          <cell r="F50" t="str">
            <v>0</v>
          </cell>
          <cell r="G50">
            <v>0</v>
          </cell>
          <cell r="H50" t="str">
            <v>0</v>
          </cell>
          <cell r="I50">
            <v>1412.12</v>
          </cell>
          <cell r="J50">
            <v>1532.92</v>
          </cell>
          <cell r="L50">
            <v>-6782.73</v>
          </cell>
          <cell r="M50">
            <v>4354.18</v>
          </cell>
          <cell r="N50">
            <v>0</v>
          </cell>
          <cell r="O50">
            <v>2221.16</v>
          </cell>
          <cell r="P50">
            <v>-207.38999999999919</v>
          </cell>
        </row>
        <row r="51">
          <cell r="A51" t="str">
            <v>Rent, Maint., &amp; Utilities</v>
          </cell>
          <cell r="B51">
            <v>55441.95</v>
          </cell>
          <cell r="C51">
            <v>6379.9</v>
          </cell>
          <cell r="D51">
            <v>42254.85</v>
          </cell>
          <cell r="E51">
            <v>40066.42</v>
          </cell>
          <cell r="F51">
            <v>11382.85</v>
          </cell>
          <cell r="G51">
            <v>6433.6</v>
          </cell>
          <cell r="H51">
            <v>14076.92</v>
          </cell>
          <cell r="I51">
            <v>36939.51</v>
          </cell>
          <cell r="J51">
            <v>212976</v>
          </cell>
          <cell r="L51">
            <v>35400.19</v>
          </cell>
          <cell r="M51">
            <v>64549.3</v>
          </cell>
          <cell r="N51">
            <v>1190.2</v>
          </cell>
          <cell r="O51">
            <v>17482.330000000002</v>
          </cell>
          <cell r="P51">
            <v>118622.02</v>
          </cell>
        </row>
        <row r="52">
          <cell r="A52" t="str">
            <v>Directors &amp; Shareholders &amp;PR</v>
          </cell>
          <cell r="B52">
            <v>92.25</v>
          </cell>
          <cell r="C52" t="str">
            <v>0</v>
          </cell>
          <cell r="D52">
            <v>0</v>
          </cell>
          <cell r="E52">
            <v>2500</v>
          </cell>
          <cell r="F52">
            <v>0</v>
          </cell>
          <cell r="G52" t="str">
            <v>0</v>
          </cell>
          <cell r="H52">
            <v>0</v>
          </cell>
          <cell r="I52">
            <v>296.64999999999998</v>
          </cell>
          <cell r="J52">
            <v>2888.9</v>
          </cell>
          <cell r="L52" t="str">
            <v>0</v>
          </cell>
          <cell r="M52">
            <v>0</v>
          </cell>
          <cell r="N52" t="str">
            <v>0</v>
          </cell>
          <cell r="O52">
            <v>0</v>
          </cell>
          <cell r="P52">
            <v>0</v>
          </cell>
        </row>
        <row r="53">
          <cell r="A53" t="str">
            <v>Telecom</v>
          </cell>
          <cell r="B53">
            <v>9636.8799999999992</v>
          </cell>
          <cell r="C53">
            <v>2127.6</v>
          </cell>
          <cell r="D53">
            <v>10356.15</v>
          </cell>
          <cell r="E53">
            <v>4056.03</v>
          </cell>
          <cell r="F53">
            <v>1951.67</v>
          </cell>
          <cell r="G53">
            <v>310.85000000000002</v>
          </cell>
          <cell r="H53">
            <v>4839.5</v>
          </cell>
          <cell r="I53">
            <v>56944.74</v>
          </cell>
          <cell r="J53">
            <v>90223.42</v>
          </cell>
          <cell r="L53">
            <v>19772.03</v>
          </cell>
          <cell r="M53">
            <v>18615.95</v>
          </cell>
          <cell r="N53">
            <v>285.08</v>
          </cell>
          <cell r="O53">
            <v>9391.6200000000008</v>
          </cell>
          <cell r="P53">
            <v>48064.68</v>
          </cell>
        </row>
        <row r="54">
          <cell r="A54" t="str">
            <v>Travel &amp; Entertainment</v>
          </cell>
          <cell r="B54">
            <v>21410.26</v>
          </cell>
          <cell r="C54">
            <v>3549.42</v>
          </cell>
          <cell r="D54">
            <v>13361.59</v>
          </cell>
          <cell r="E54">
            <v>8187.44</v>
          </cell>
          <cell r="F54">
            <v>3456.92</v>
          </cell>
          <cell r="G54">
            <v>252.32</v>
          </cell>
          <cell r="H54">
            <v>6235.39</v>
          </cell>
          <cell r="I54">
            <v>36636.43</v>
          </cell>
          <cell r="J54">
            <v>93089.77</v>
          </cell>
          <cell r="L54">
            <v>25892.27</v>
          </cell>
          <cell r="M54">
            <v>19693.41</v>
          </cell>
          <cell r="N54">
            <v>48.96</v>
          </cell>
          <cell r="O54">
            <v>41621.32</v>
          </cell>
          <cell r="P54">
            <v>87255.96</v>
          </cell>
        </row>
        <row r="55">
          <cell r="A55" t="str">
            <v>Dues &amp; Donations</v>
          </cell>
          <cell r="B55">
            <v>2954.72</v>
          </cell>
          <cell r="C55">
            <v>40000</v>
          </cell>
          <cell r="D55">
            <v>788.22</v>
          </cell>
          <cell r="E55">
            <v>-1385</v>
          </cell>
          <cell r="F55">
            <v>109616</v>
          </cell>
          <cell r="G55">
            <v>0</v>
          </cell>
          <cell r="H55">
            <v>0</v>
          </cell>
          <cell r="I55">
            <v>24725.34</v>
          </cell>
          <cell r="J55">
            <v>176699.28</v>
          </cell>
          <cell r="L55">
            <v>4079.5</v>
          </cell>
          <cell r="M55">
            <v>2493.81</v>
          </cell>
          <cell r="N55">
            <v>0</v>
          </cell>
          <cell r="O55">
            <v>4574.79</v>
          </cell>
          <cell r="P55">
            <v>11148.1</v>
          </cell>
        </row>
        <row r="56">
          <cell r="A56" t="str">
            <v>Training</v>
          </cell>
          <cell r="B56">
            <v>2280.7399999999998</v>
          </cell>
          <cell r="C56">
            <v>255</v>
          </cell>
          <cell r="D56">
            <v>0</v>
          </cell>
          <cell r="E56">
            <v>348.4</v>
          </cell>
          <cell r="F56">
            <v>0</v>
          </cell>
          <cell r="G56" t="str">
            <v>0</v>
          </cell>
          <cell r="H56">
            <v>0</v>
          </cell>
          <cell r="I56">
            <v>4160</v>
          </cell>
          <cell r="J56">
            <v>7044.14</v>
          </cell>
          <cell r="L56">
            <v>250</v>
          </cell>
          <cell r="M56">
            <v>868.68</v>
          </cell>
          <cell r="N56" t="str">
            <v>0</v>
          </cell>
          <cell r="O56">
            <v>3556.65</v>
          </cell>
          <cell r="P56">
            <v>4675.33</v>
          </cell>
        </row>
        <row r="57">
          <cell r="A57" t="str">
            <v>Outside Services</v>
          </cell>
          <cell r="B57">
            <v>22095.52</v>
          </cell>
          <cell r="C57">
            <v>4369.5200000000004</v>
          </cell>
          <cell r="D57">
            <v>115304.95</v>
          </cell>
          <cell r="E57">
            <v>91333.22</v>
          </cell>
          <cell r="F57">
            <v>36083.78</v>
          </cell>
          <cell r="G57">
            <v>2193.27</v>
          </cell>
          <cell r="H57">
            <v>13923.72</v>
          </cell>
          <cell r="I57">
            <v>324899.65000000002</v>
          </cell>
          <cell r="J57">
            <v>610203.63</v>
          </cell>
          <cell r="L57">
            <v>19719.78</v>
          </cell>
          <cell r="M57">
            <v>68997.91</v>
          </cell>
          <cell r="N57">
            <v>348.4</v>
          </cell>
          <cell r="O57">
            <v>203167.72</v>
          </cell>
          <cell r="P57">
            <v>292233.81</v>
          </cell>
        </row>
        <row r="59">
          <cell r="A59" t="str">
            <v>Miscellaneous</v>
          </cell>
          <cell r="B59">
            <v>7689.84</v>
          </cell>
          <cell r="C59">
            <v>988.26</v>
          </cell>
          <cell r="D59">
            <v>21554.81</v>
          </cell>
          <cell r="E59">
            <v>1917.61</v>
          </cell>
          <cell r="F59">
            <v>2671.13</v>
          </cell>
          <cell r="G59">
            <v>208.67</v>
          </cell>
          <cell r="H59">
            <v>1145.52</v>
          </cell>
          <cell r="I59">
            <v>953.02</v>
          </cell>
          <cell r="J59">
            <v>37128.86</v>
          </cell>
          <cell r="L59">
            <v>5959.06</v>
          </cell>
          <cell r="M59">
            <v>4286.5600000000004</v>
          </cell>
          <cell r="N59" t="str">
            <v>0</v>
          </cell>
          <cell r="O59">
            <v>-3436.5</v>
          </cell>
          <cell r="P59">
            <v>6809.12</v>
          </cell>
        </row>
        <row r="61">
          <cell r="A61" t="str">
            <v>Direct Expenses</v>
          </cell>
          <cell r="B61">
            <v>862929.89</v>
          </cell>
          <cell r="C61">
            <v>157808.26</v>
          </cell>
          <cell r="D61">
            <v>686759.61</v>
          </cell>
          <cell r="E61">
            <v>408960.45</v>
          </cell>
          <cell r="F61">
            <v>262453.65000000002</v>
          </cell>
          <cell r="G61">
            <v>45474.66</v>
          </cell>
          <cell r="H61">
            <v>307753.82</v>
          </cell>
          <cell r="I61">
            <v>858194.18</v>
          </cell>
          <cell r="J61">
            <v>3590334.52</v>
          </cell>
          <cell r="L61">
            <v>560935.28</v>
          </cell>
          <cell r="M61">
            <v>725177.48</v>
          </cell>
          <cell r="N61">
            <v>20065.96</v>
          </cell>
          <cell r="O61">
            <v>444408.66</v>
          </cell>
          <cell r="P61">
            <v>1750587.38</v>
          </cell>
        </row>
        <row r="62">
          <cell r="A62" t="str">
            <v>Provision for Bad Debt</v>
          </cell>
          <cell r="B62">
            <v>-264291.03999999998</v>
          </cell>
          <cell r="C62">
            <v>2312</v>
          </cell>
          <cell r="D62">
            <v>8671</v>
          </cell>
          <cell r="E62">
            <v>5673</v>
          </cell>
          <cell r="F62">
            <v>1716</v>
          </cell>
          <cell r="G62">
            <v>400</v>
          </cell>
          <cell r="H62">
            <v>6116</v>
          </cell>
          <cell r="I62" t="str">
            <v>0</v>
          </cell>
          <cell r="J62">
            <v>-239403.04</v>
          </cell>
          <cell r="L62">
            <v>7753</v>
          </cell>
          <cell r="M62">
            <v>8635</v>
          </cell>
          <cell r="N62">
            <v>551</v>
          </cell>
          <cell r="O62" t="str">
            <v>0</v>
          </cell>
          <cell r="P62">
            <v>16939</v>
          </cell>
        </row>
        <row r="70">
          <cell r="A70" t="str">
            <v>SS Dallas I/C Billing &amp; Other - CC1909</v>
          </cell>
        </row>
        <row r="71">
          <cell r="A71" t="str">
            <v>Company</v>
          </cell>
        </row>
        <row r="72">
          <cell r="A72" t="str">
            <v>Type</v>
          </cell>
        </row>
        <row r="73">
          <cell r="A73" t="str">
            <v>View</v>
          </cell>
        </row>
        <row r="74">
          <cell r="A74" t="str">
            <v>Fiscal 2010</v>
          </cell>
        </row>
        <row r="75">
          <cell r="A75" t="str">
            <v>May</v>
          </cell>
        </row>
        <row r="76">
          <cell r="B76" t="str">
            <v>Kentucky Division - 009DIV</v>
          </cell>
          <cell r="C76" t="str">
            <v>Illinois Division - 092DIV</v>
          </cell>
          <cell r="D76" t="str">
            <v>Tennessee Division - 093DIV</v>
          </cell>
          <cell r="E76" t="str">
            <v>Georgia Division - GEORDV</v>
          </cell>
          <cell r="F76" t="str">
            <v>Virginia Division - 096DIV</v>
          </cell>
          <cell r="G76" t="str">
            <v>Iowa Division - 098DIV</v>
          </cell>
          <cell r="H76" t="str">
            <v>MO Mid States Division - MOMDDV</v>
          </cell>
          <cell r="I76" t="str">
            <v>Unallocated Mid States Division - UAMDDV</v>
          </cell>
          <cell r="J76" t="str">
            <v>Mid-States Div - 050COM</v>
          </cell>
          <cell r="L76" t="str">
            <v>Colorado Divisions No 24 - COLODV</v>
          </cell>
          <cell r="M76" t="str">
            <v>Kansas Divisions - KANSDV</v>
          </cell>
          <cell r="N76" t="str">
            <v>MO COKS Division - MOCKDV</v>
          </cell>
          <cell r="O76" t="str">
            <v>Unallocated COKS Division - UACKDV</v>
          </cell>
          <cell r="P76" t="str">
            <v>COKS Div - 060COM</v>
          </cell>
        </row>
        <row r="77">
          <cell r="A77" t="str">
            <v>A&amp;G-Administrative expense transferred- - Admin &amp; General Exp 9220-09341</v>
          </cell>
          <cell r="B77">
            <v>236905.07</v>
          </cell>
          <cell r="C77">
            <v>33814.129999999997</v>
          </cell>
          <cell r="D77">
            <v>195324.69</v>
          </cell>
          <cell r="E77">
            <v>99999.09</v>
          </cell>
          <cell r="F77">
            <v>37044.339999999997</v>
          </cell>
          <cell r="G77">
            <v>8247.35</v>
          </cell>
          <cell r="H77">
            <v>75944.33</v>
          </cell>
          <cell r="I77">
            <v>-687279</v>
          </cell>
          <cell r="J77">
            <v>0</v>
          </cell>
          <cell r="L77">
            <v>150069.98000000001</v>
          </cell>
          <cell r="M77">
            <v>187372.2</v>
          </cell>
          <cell r="N77">
            <v>6992.01</v>
          </cell>
          <cell r="O77">
            <v>-344434.19</v>
          </cell>
          <cell r="P77">
            <v>0</v>
          </cell>
        </row>
        <row r="78">
          <cell r="A78" t="str">
            <v>Division G&amp;A Expense Billings</v>
          </cell>
          <cell r="B78">
            <v>236905.07</v>
          </cell>
          <cell r="C78">
            <v>33814.129999999997</v>
          </cell>
          <cell r="D78">
            <v>195324.69</v>
          </cell>
          <cell r="E78">
            <v>99999.09</v>
          </cell>
          <cell r="F78">
            <v>37044.339999999997</v>
          </cell>
          <cell r="G78">
            <v>8247.35</v>
          </cell>
          <cell r="H78">
            <v>75944.33</v>
          </cell>
          <cell r="I78">
            <v>-687279</v>
          </cell>
          <cell r="J78">
            <v>0</v>
          </cell>
          <cell r="L78">
            <v>150069.98000000001</v>
          </cell>
          <cell r="M78">
            <v>187372.2</v>
          </cell>
          <cell r="N78">
            <v>6992.01</v>
          </cell>
          <cell r="O78">
            <v>-344434.19</v>
          </cell>
          <cell r="P78">
            <v>0</v>
          </cell>
        </row>
        <row r="79">
          <cell r="A79" t="str">
            <v>Share Services Billings</v>
          </cell>
          <cell r="B79">
            <v>667576.6</v>
          </cell>
          <cell r="C79">
            <v>94393.65</v>
          </cell>
          <cell r="D79">
            <v>544867.26</v>
          </cell>
          <cell r="E79">
            <v>276911.46999999997</v>
          </cell>
          <cell r="F79">
            <v>102386.82</v>
          </cell>
          <cell r="G79">
            <v>22498.28</v>
          </cell>
          <cell r="H79">
            <v>212774.52</v>
          </cell>
          <cell r="I79">
            <v>-1921408.6</v>
          </cell>
          <cell r="J79">
            <v>1.1641532182693481E-10</v>
          </cell>
          <cell r="L79">
            <v>401976.63</v>
          </cell>
          <cell r="M79">
            <v>497723.23</v>
          </cell>
          <cell r="N79">
            <v>18238.37</v>
          </cell>
          <cell r="O79">
            <v>-917938.23</v>
          </cell>
          <cell r="P79">
            <v>0</v>
          </cell>
        </row>
        <row r="80">
          <cell r="A80" t="str">
            <v>SSU Billings</v>
          </cell>
          <cell r="B80">
            <v>430671.52999999997</v>
          </cell>
          <cell r="C80">
            <v>60579.519999999997</v>
          </cell>
          <cell r="D80">
            <v>349542.57</v>
          </cell>
          <cell r="E80">
            <v>176912.37999999998</v>
          </cell>
          <cell r="F80">
            <v>65342.48000000001</v>
          </cell>
          <cell r="G80">
            <v>14250.929999999998</v>
          </cell>
          <cell r="H80">
            <v>136830.19</v>
          </cell>
          <cell r="I80">
            <v>-1234129.6000000001</v>
          </cell>
          <cell r="J80">
            <v>1.1641532182693481E-10</v>
          </cell>
          <cell r="L80">
            <v>251906.65</v>
          </cell>
          <cell r="M80">
            <v>310351.02999999997</v>
          </cell>
          <cell r="N80">
            <v>11246.359999999999</v>
          </cell>
          <cell r="O80">
            <v>-573504.04</v>
          </cell>
          <cell r="P80">
            <v>0</v>
          </cell>
        </row>
      </sheetData>
      <sheetData sheetId="12"/>
      <sheetData sheetId="1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-Projection"/>
      <sheetName val="Mississippi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6044901.7400000002</v>
          </cell>
          <cell r="C15">
            <v>431683.65</v>
          </cell>
          <cell r="D15">
            <v>553169.91</v>
          </cell>
          <cell r="F15">
            <v>502561.54</v>
          </cell>
          <cell r="H15">
            <v>492450.11</v>
          </cell>
          <cell r="J15">
            <v>494909.91</v>
          </cell>
          <cell r="L15">
            <v>495036.19</v>
          </cell>
          <cell r="N15">
            <v>499016.77</v>
          </cell>
          <cell r="P15">
            <v>494196.89</v>
          </cell>
          <cell r="R15">
            <v>500653.87</v>
          </cell>
          <cell r="T15">
            <v>493176.55</v>
          </cell>
          <cell r="V15">
            <v>497356.09</v>
          </cell>
          <cell r="X15">
            <v>509065.16</v>
          </cell>
          <cell r="Z15">
            <v>5963276.6399999997</v>
          </cell>
        </row>
        <row r="17">
          <cell r="A17" t="str">
            <v>Equipment</v>
          </cell>
          <cell r="B17">
            <v>694271.88</v>
          </cell>
          <cell r="C17">
            <v>30716.55</v>
          </cell>
          <cell r="D17">
            <v>205912.63</v>
          </cell>
          <cell r="E17">
            <v>-190000</v>
          </cell>
          <cell r="F17">
            <v>7119.01</v>
          </cell>
          <cell r="H17">
            <v>141436.95000000001</v>
          </cell>
          <cell r="J17">
            <v>3570.63</v>
          </cell>
          <cell r="L17">
            <v>-17651.560000000001</v>
          </cell>
          <cell r="N17">
            <v>8876.18</v>
          </cell>
          <cell r="P17">
            <v>28738.82</v>
          </cell>
          <cell r="R17">
            <v>28738.82</v>
          </cell>
          <cell r="T17">
            <v>33520.449999999997</v>
          </cell>
          <cell r="V17">
            <v>28738.82</v>
          </cell>
          <cell r="X17">
            <v>28736.17</v>
          </cell>
          <cell r="Z17">
            <v>338453.47000000003</v>
          </cell>
        </row>
        <row r="18">
          <cell r="A18" t="str">
            <v>Information Technology</v>
          </cell>
          <cell r="B18">
            <v>468965.01</v>
          </cell>
          <cell r="C18">
            <v>2152.91</v>
          </cell>
          <cell r="D18">
            <v>227827.86</v>
          </cell>
          <cell r="E18">
            <v>-220000</v>
          </cell>
          <cell r="F18" t="str">
            <v xml:space="preserve"> 0</v>
          </cell>
          <cell r="H18">
            <v>55708.25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65689.01999999999</v>
          </cell>
        </row>
        <row r="19">
          <cell r="A19" t="str">
            <v>Misc</v>
          </cell>
          <cell r="B19" t="str">
            <v xml:space="preserve"> 0</v>
          </cell>
          <cell r="C19">
            <v>68050.8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68050.8</v>
          </cell>
        </row>
        <row r="20">
          <cell r="A20" t="str">
            <v>Overhead</v>
          </cell>
          <cell r="B20">
            <v>-49.629999999946449</v>
          </cell>
          <cell r="C20">
            <v>172478.3</v>
          </cell>
          <cell r="D20">
            <v>17831.060000000056</v>
          </cell>
          <cell r="F20">
            <v>14224.49</v>
          </cell>
          <cell r="H20">
            <v>13180.29</v>
          </cell>
          <cell r="J20">
            <v>11089.739999999932</v>
          </cell>
          <cell r="L20">
            <v>13179.98</v>
          </cell>
          <cell r="N20">
            <v>13180.26</v>
          </cell>
          <cell r="P20">
            <v>12448.69</v>
          </cell>
          <cell r="R20">
            <v>7483.4199999999255</v>
          </cell>
          <cell r="T20">
            <v>-37705.699999999997</v>
          </cell>
          <cell r="V20">
            <v>-39367.410000000003</v>
          </cell>
          <cell r="X20">
            <v>-38848.639999999999</v>
          </cell>
          <cell r="Z20">
            <v>159174.47999999992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>
            <v>2543359.33</v>
          </cell>
          <cell r="C22">
            <v>28477.32</v>
          </cell>
          <cell r="D22">
            <v>161466.07999999999</v>
          </cell>
          <cell r="E22">
            <v>-75000</v>
          </cell>
          <cell r="F22">
            <v>180768.35</v>
          </cell>
          <cell r="G22">
            <v>-75000</v>
          </cell>
          <cell r="H22">
            <v>545087.93999999994</v>
          </cell>
          <cell r="I22">
            <v>75000</v>
          </cell>
          <cell r="J22">
            <v>47117.279999999999</v>
          </cell>
          <cell r="K22">
            <v>75000</v>
          </cell>
          <cell r="L22">
            <v>274886.5</v>
          </cell>
          <cell r="M22">
            <v>75000</v>
          </cell>
          <cell r="N22">
            <v>276851.21999999997</v>
          </cell>
          <cell r="P22">
            <v>92198.57</v>
          </cell>
          <cell r="R22">
            <v>103232.96000000001</v>
          </cell>
          <cell r="T22">
            <v>142047.66</v>
          </cell>
          <cell r="V22">
            <v>251949.95</v>
          </cell>
          <cell r="X22">
            <v>252052.25</v>
          </cell>
          <cell r="Z22">
            <v>2431136.08</v>
          </cell>
        </row>
        <row r="23">
          <cell r="A23" t="str">
            <v>Structures</v>
          </cell>
          <cell r="B23">
            <v>-1124978.52</v>
          </cell>
          <cell r="C23">
            <v>-3901.4</v>
          </cell>
          <cell r="D23">
            <v>2025.59</v>
          </cell>
          <cell r="E23">
            <v>-800000</v>
          </cell>
          <cell r="F23">
            <v>2025.59</v>
          </cell>
          <cell r="H23">
            <v>-747974.41</v>
          </cell>
          <cell r="I23">
            <v>747974</v>
          </cell>
          <cell r="J23">
            <v>2025.59</v>
          </cell>
          <cell r="L23">
            <v>-447974.41</v>
          </cell>
          <cell r="N23">
            <v>2025.59</v>
          </cell>
          <cell r="P23">
            <v>2025.59</v>
          </cell>
          <cell r="R23">
            <v>2025.59</v>
          </cell>
          <cell r="T23">
            <v>2025.59</v>
          </cell>
          <cell r="V23">
            <v>2025.59</v>
          </cell>
          <cell r="X23">
            <v>2020.99</v>
          </cell>
          <cell r="Z23">
            <v>-1233650.5099999998</v>
          </cell>
        </row>
        <row r="24">
          <cell r="A24" t="str">
            <v>System Improvements</v>
          </cell>
          <cell r="B24">
            <v>2728740.84</v>
          </cell>
          <cell r="C24">
            <v>141998.93</v>
          </cell>
          <cell r="D24">
            <v>187847.61</v>
          </cell>
          <cell r="F24">
            <v>125530.08</v>
          </cell>
          <cell r="H24">
            <v>104553.87</v>
          </cell>
          <cell r="J24">
            <v>36556.69</v>
          </cell>
          <cell r="L24">
            <v>67343.86</v>
          </cell>
          <cell r="N24">
            <v>115225.5</v>
          </cell>
          <cell r="P24">
            <v>318695.08</v>
          </cell>
          <cell r="R24">
            <v>782377.88</v>
          </cell>
          <cell r="T24">
            <v>334606.90999999997</v>
          </cell>
          <cell r="V24">
            <v>351059.20000000001</v>
          </cell>
          <cell r="X24">
            <v>204416.52</v>
          </cell>
          <cell r="Z24">
            <v>2770212.1300000004</v>
          </cell>
        </row>
        <row r="25">
          <cell r="A25" t="str">
            <v>System Integrity</v>
          </cell>
          <cell r="B25">
            <v>11234304.35</v>
          </cell>
          <cell r="C25">
            <v>482480.47</v>
          </cell>
          <cell r="D25">
            <v>972775.26</v>
          </cell>
          <cell r="E25">
            <v>-380000</v>
          </cell>
          <cell r="F25">
            <v>980650.94</v>
          </cell>
          <cell r="G25">
            <v>-380000</v>
          </cell>
          <cell r="H25">
            <v>996083</v>
          </cell>
          <cell r="I25">
            <v>305000</v>
          </cell>
          <cell r="J25">
            <v>969824.16</v>
          </cell>
          <cell r="K25">
            <v>380000</v>
          </cell>
          <cell r="L25">
            <v>991673.44</v>
          </cell>
          <cell r="M25">
            <v>380000</v>
          </cell>
          <cell r="N25">
            <v>1216619.48</v>
          </cell>
          <cell r="P25">
            <v>995322.36</v>
          </cell>
          <cell r="Q25">
            <v>150000</v>
          </cell>
          <cell r="R25">
            <v>1125633.46</v>
          </cell>
          <cell r="S25">
            <v>300000</v>
          </cell>
          <cell r="T25">
            <v>625896.54</v>
          </cell>
          <cell r="U25">
            <v>300000</v>
          </cell>
          <cell r="V25">
            <v>618667.76</v>
          </cell>
          <cell r="W25">
            <v>235000</v>
          </cell>
          <cell r="X25">
            <v>573574.55000000005</v>
          </cell>
          <cell r="Y25">
            <v>189000</v>
          </cell>
          <cell r="Z25">
            <v>12028201.42</v>
          </cell>
        </row>
        <row r="26">
          <cell r="A26" t="str">
            <v>Vehicles</v>
          </cell>
          <cell r="B26" t="str">
            <v xml:space="preserve"> 0</v>
          </cell>
          <cell r="C26">
            <v>-1201.31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-1201.31</v>
          </cell>
        </row>
        <row r="27">
          <cell r="A27" t="str">
            <v xml:space="preserve">     NonGrowth</v>
          </cell>
          <cell r="B27">
            <v>16544613.259999998</v>
          </cell>
          <cell r="C27">
            <v>921252.57</v>
          </cell>
          <cell r="D27">
            <v>1775686.09</v>
          </cell>
          <cell r="E27">
            <v>-1665000</v>
          </cell>
          <cell r="F27">
            <v>1310318.46</v>
          </cell>
          <cell r="G27">
            <v>-455000</v>
          </cell>
          <cell r="H27">
            <v>1108075.8899999999</v>
          </cell>
          <cell r="I27">
            <v>1127974</v>
          </cell>
          <cell r="J27">
            <v>1070184.0900000001</v>
          </cell>
          <cell r="K27">
            <v>455000</v>
          </cell>
          <cell r="L27">
            <v>881457.81</v>
          </cell>
          <cell r="M27">
            <v>455000</v>
          </cell>
          <cell r="N27">
            <v>1632778.23</v>
          </cell>
          <cell r="O27">
            <v>0</v>
          </cell>
          <cell r="P27">
            <v>1449429.11</v>
          </cell>
          <cell r="Q27">
            <v>150000</v>
          </cell>
          <cell r="R27">
            <v>2049492.13</v>
          </cell>
          <cell r="S27">
            <v>300000</v>
          </cell>
          <cell r="T27">
            <v>1100391.45</v>
          </cell>
          <cell r="U27">
            <v>300000</v>
          </cell>
          <cell r="V27">
            <v>1213073.9099999999</v>
          </cell>
          <cell r="W27">
            <v>235000</v>
          </cell>
          <cell r="X27">
            <v>1021951.84</v>
          </cell>
          <cell r="Y27">
            <v>189000</v>
          </cell>
          <cell r="Z27">
            <v>16626065.58</v>
          </cell>
        </row>
        <row r="29">
          <cell r="A29" t="str">
            <v xml:space="preserve">          Capital</v>
          </cell>
          <cell r="B29">
            <v>22589515</v>
          </cell>
          <cell r="C29">
            <v>1352936.22</v>
          </cell>
          <cell r="D29">
            <v>2328856</v>
          </cell>
          <cell r="E29">
            <v>-1665000</v>
          </cell>
          <cell r="F29">
            <v>1812880</v>
          </cell>
          <cell r="G29">
            <v>-455000</v>
          </cell>
          <cell r="H29">
            <v>1600526</v>
          </cell>
          <cell r="I29">
            <v>1127974</v>
          </cell>
          <cell r="J29">
            <v>1565094</v>
          </cell>
          <cell r="K29">
            <v>455000</v>
          </cell>
          <cell r="L29">
            <v>1376494</v>
          </cell>
          <cell r="M29">
            <v>455000</v>
          </cell>
          <cell r="N29">
            <v>2131795</v>
          </cell>
          <cell r="O29">
            <v>0</v>
          </cell>
          <cell r="P29">
            <v>1943626</v>
          </cell>
          <cell r="Q29">
            <v>150000</v>
          </cell>
          <cell r="R29">
            <v>2550146</v>
          </cell>
          <cell r="S29">
            <v>300000</v>
          </cell>
          <cell r="T29">
            <v>1593568</v>
          </cell>
          <cell r="U29">
            <v>300000</v>
          </cell>
          <cell r="V29">
            <v>1710430</v>
          </cell>
          <cell r="W29">
            <v>235000</v>
          </cell>
          <cell r="X29">
            <v>1531017</v>
          </cell>
          <cell r="Y29">
            <v>189000</v>
          </cell>
          <cell r="Z29">
            <v>22589342.219999999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-Projection"/>
      <sheetName val="Mid-Tex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27679314.34</v>
          </cell>
          <cell r="C15">
            <v>1623436.35</v>
          </cell>
          <cell r="D15">
            <v>2307115.88</v>
          </cell>
          <cell r="E15">
            <v>593123.12000000011</v>
          </cell>
          <cell r="F15">
            <v>2307080.31</v>
          </cell>
          <cell r="G15">
            <v>489741.68999999994</v>
          </cell>
          <cell r="H15">
            <v>2307367.79</v>
          </cell>
          <cell r="I15">
            <v>-150414.79000000004</v>
          </cell>
          <cell r="J15">
            <v>2307367.79</v>
          </cell>
          <cell r="K15">
            <v>-150414.79000000004</v>
          </cell>
          <cell r="L15">
            <v>2307367.79</v>
          </cell>
          <cell r="M15">
            <v>20044.209999999963</v>
          </cell>
          <cell r="N15">
            <v>2307367.79</v>
          </cell>
          <cell r="O15">
            <v>51390.209999999963</v>
          </cell>
          <cell r="P15">
            <v>2307367.79</v>
          </cell>
          <cell r="Q15">
            <v>51391.209999999963</v>
          </cell>
          <cell r="R15">
            <v>2307367.79</v>
          </cell>
          <cell r="S15">
            <v>-11047.790000000037</v>
          </cell>
          <cell r="T15">
            <v>2307367.79</v>
          </cell>
          <cell r="U15">
            <v>-34046.790000000037</v>
          </cell>
          <cell r="V15">
            <v>2307367.79</v>
          </cell>
          <cell r="W15">
            <v>-34042.790000000037</v>
          </cell>
          <cell r="X15">
            <v>2307437.44</v>
          </cell>
          <cell r="Y15">
            <v>-150421.43999999994</v>
          </cell>
          <cell r="Z15">
            <v>27679314.350000001</v>
          </cell>
        </row>
        <row r="17">
          <cell r="A17" t="str">
            <v>Equipment</v>
          </cell>
          <cell r="B17">
            <v>1991698.09</v>
          </cell>
          <cell r="C17">
            <v>125935.81</v>
          </cell>
          <cell r="D17" t="str">
            <v xml:space="preserve"> 0</v>
          </cell>
          <cell r="F17" t="str">
            <v xml:space="preserve"> 0</v>
          </cell>
          <cell r="H17">
            <v>331958.67</v>
          </cell>
          <cell r="I17">
            <v>-36438.669999999984</v>
          </cell>
          <cell r="J17">
            <v>331947.89</v>
          </cell>
          <cell r="K17">
            <v>-36438.890000000014</v>
          </cell>
          <cell r="L17">
            <v>331947.89</v>
          </cell>
          <cell r="N17">
            <v>165973.94</v>
          </cell>
          <cell r="O17">
            <v>0</v>
          </cell>
          <cell r="P17">
            <v>165973.94</v>
          </cell>
          <cell r="R17">
            <v>165973.94</v>
          </cell>
          <cell r="T17">
            <v>165973.94</v>
          </cell>
          <cell r="V17">
            <v>165973.94</v>
          </cell>
          <cell r="X17">
            <v>165973.94</v>
          </cell>
          <cell r="Y17">
            <v>-44999.94</v>
          </cell>
          <cell r="Z17">
            <v>1999756.3999999997</v>
          </cell>
        </row>
        <row r="18">
          <cell r="A18" t="str">
            <v>Information Technology</v>
          </cell>
          <cell r="B18">
            <v>3880981.39</v>
          </cell>
          <cell r="C18">
            <v>106361.18</v>
          </cell>
          <cell r="D18">
            <v>1315333.33</v>
          </cell>
          <cell r="E18">
            <v>-1212583.33</v>
          </cell>
          <cell r="F18">
            <v>16957.73</v>
          </cell>
          <cell r="G18">
            <v>0</v>
          </cell>
          <cell r="H18">
            <v>352836.46</v>
          </cell>
          <cell r="I18">
            <v>12582.539999999979</v>
          </cell>
          <cell r="J18">
            <v>352836.46</v>
          </cell>
          <cell r="K18">
            <v>112582.53999999998</v>
          </cell>
          <cell r="L18">
            <v>352837.81</v>
          </cell>
          <cell r="M18">
            <v>112584.19</v>
          </cell>
          <cell r="N18">
            <v>16956.38</v>
          </cell>
          <cell r="O18">
            <v>996388.62</v>
          </cell>
          <cell r="P18">
            <v>16956.38</v>
          </cell>
          <cell r="Q18">
            <v>999999.62</v>
          </cell>
          <cell r="R18">
            <v>16957.73</v>
          </cell>
          <cell r="S18">
            <v>100000.27</v>
          </cell>
          <cell r="T18">
            <v>16956.38</v>
          </cell>
          <cell r="U18">
            <v>87415.62</v>
          </cell>
          <cell r="V18">
            <v>90061.67</v>
          </cell>
          <cell r="X18">
            <v>16957.73</v>
          </cell>
          <cell r="Z18">
            <v>3880979.3099999996</v>
          </cell>
        </row>
        <row r="19">
          <cell r="A19" t="str">
            <v>Misc</v>
          </cell>
          <cell r="B19" t="str">
            <v xml:space="preserve"> 0</v>
          </cell>
          <cell r="C19">
            <v>1584919.45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-1288469</v>
          </cell>
          <cell r="Z19">
            <v>296450.44999999995</v>
          </cell>
        </row>
        <row r="20">
          <cell r="A20" t="str">
            <v>Overhead</v>
          </cell>
          <cell r="B20">
            <v>-1.5099999993108213</v>
          </cell>
          <cell r="C20">
            <v>-1151557.7</v>
          </cell>
          <cell r="D20">
            <v>0.12999999988824129</v>
          </cell>
          <cell r="E20">
            <v>-85324.129999999888</v>
          </cell>
          <cell r="F20">
            <v>-0.35999999986961484</v>
          </cell>
          <cell r="G20">
            <v>419453.35999999987</v>
          </cell>
          <cell r="H20">
            <v>0.18000000016763806</v>
          </cell>
          <cell r="I20">
            <v>225679.81999999983</v>
          </cell>
          <cell r="J20">
            <v>-2.9999999795109034E-2</v>
          </cell>
          <cell r="K20">
            <v>37492.029999999795</v>
          </cell>
          <cell r="L20">
            <v>-0.37999999988824129</v>
          </cell>
          <cell r="M20">
            <v>37914.379999999888</v>
          </cell>
          <cell r="N20">
            <v>-0.36999999964609742</v>
          </cell>
          <cell r="O20">
            <v>74058.369999999646</v>
          </cell>
          <cell r="P20">
            <v>0.38000000035390258</v>
          </cell>
          <cell r="Q20">
            <v>22274.619999999646</v>
          </cell>
          <cell r="R20">
            <v>-0.30000000027939677</v>
          </cell>
          <cell r="S20">
            <v>94244.300000000279</v>
          </cell>
          <cell r="T20">
            <v>-0.22000000020489097</v>
          </cell>
          <cell r="U20">
            <v>190131.2200000002</v>
          </cell>
          <cell r="V20">
            <v>-0.51000000024214387</v>
          </cell>
          <cell r="W20">
            <v>20903.510000000242</v>
          </cell>
          <cell r="X20">
            <v>2.0000000018626451E-2</v>
          </cell>
          <cell r="Y20">
            <v>114731.97999999998</v>
          </cell>
          <cell r="Z20">
            <v>0.30000000004656613</v>
          </cell>
        </row>
        <row r="21">
          <cell r="A21" t="str">
            <v>Pipeline Integrity Management</v>
          </cell>
          <cell r="B21">
            <v>4554425.04</v>
          </cell>
          <cell r="C21">
            <v>14477.85</v>
          </cell>
          <cell r="D21">
            <v>379535.42</v>
          </cell>
          <cell r="E21">
            <v>-316535.42</v>
          </cell>
          <cell r="F21">
            <v>379535.42</v>
          </cell>
          <cell r="G21">
            <v>-316535.42</v>
          </cell>
          <cell r="H21">
            <v>379535.42</v>
          </cell>
          <cell r="I21">
            <v>48521.580000000016</v>
          </cell>
          <cell r="J21">
            <v>379535.42</v>
          </cell>
          <cell r="K21">
            <v>316534.58</v>
          </cell>
          <cell r="L21">
            <v>379535.42</v>
          </cell>
          <cell r="M21">
            <v>316534.58</v>
          </cell>
          <cell r="N21">
            <v>379535.42</v>
          </cell>
          <cell r="O21">
            <v>316534.58</v>
          </cell>
          <cell r="P21">
            <v>379535.42</v>
          </cell>
          <cell r="R21">
            <v>379535.42</v>
          </cell>
          <cell r="S21">
            <v>-0.41999999998370185</v>
          </cell>
          <cell r="T21">
            <v>379535.42</v>
          </cell>
          <cell r="V21">
            <v>379535.42</v>
          </cell>
          <cell r="X21">
            <v>379535.42</v>
          </cell>
          <cell r="Y21">
            <v>-0.41999999998370185</v>
          </cell>
          <cell r="Z21">
            <v>4554421.1100000003</v>
          </cell>
        </row>
        <row r="22">
          <cell r="A22" t="str">
            <v>Public Improvements</v>
          </cell>
          <cell r="B22">
            <v>23723591.560000002</v>
          </cell>
          <cell r="C22">
            <v>2114321.39</v>
          </cell>
          <cell r="D22">
            <v>1976967.08</v>
          </cell>
          <cell r="E22">
            <v>-550000.08000000007</v>
          </cell>
          <cell r="F22">
            <v>1976965.74</v>
          </cell>
          <cell r="G22">
            <v>-549999.74</v>
          </cell>
          <cell r="H22">
            <v>1976965.74</v>
          </cell>
          <cell r="J22">
            <v>1976965.74</v>
          </cell>
          <cell r="K22">
            <v>0.26000000000931323</v>
          </cell>
          <cell r="L22">
            <v>1976965.74</v>
          </cell>
          <cell r="N22">
            <v>1976965.74</v>
          </cell>
          <cell r="O22">
            <v>320549.26</v>
          </cell>
          <cell r="P22">
            <v>1976965.74</v>
          </cell>
          <cell r="Q22">
            <v>320549.26</v>
          </cell>
          <cell r="R22">
            <v>1976965.74</v>
          </cell>
          <cell r="S22">
            <v>321548.26</v>
          </cell>
          <cell r="T22">
            <v>1976965.74</v>
          </cell>
          <cell r="V22">
            <v>1976965.74</v>
          </cell>
          <cell r="X22">
            <v>1976965.74</v>
          </cell>
          <cell r="Z22">
            <v>23723593.089999996</v>
          </cell>
        </row>
        <row r="23">
          <cell r="A23" t="str">
            <v>Structures</v>
          </cell>
          <cell r="B23">
            <v>2243645.46</v>
          </cell>
          <cell r="C23">
            <v>33783.82</v>
          </cell>
          <cell r="D23" t="str">
            <v xml:space="preserve"> 0</v>
          </cell>
          <cell r="E23">
            <v>10000</v>
          </cell>
          <cell r="F23" t="str">
            <v xml:space="preserve"> 0</v>
          </cell>
          <cell r="H23">
            <v>215006.58</v>
          </cell>
          <cell r="I23">
            <v>-9999.5799999999872</v>
          </cell>
          <cell r="J23">
            <v>185673.57</v>
          </cell>
          <cell r="K23">
            <v>0.42999999999301508</v>
          </cell>
          <cell r="L23">
            <v>185673.57</v>
          </cell>
          <cell r="M23">
            <v>-19483.570000000007</v>
          </cell>
          <cell r="N23">
            <v>92836.79</v>
          </cell>
          <cell r="P23">
            <v>92836.79</v>
          </cell>
          <cell r="R23">
            <v>92836.79</v>
          </cell>
          <cell r="T23">
            <v>92836.79</v>
          </cell>
          <cell r="V23">
            <v>1193107.79</v>
          </cell>
          <cell r="W23">
            <v>-14299.790000000037</v>
          </cell>
          <cell r="X23">
            <v>92836.79</v>
          </cell>
          <cell r="Z23">
            <v>2243646.7700000005</v>
          </cell>
        </row>
        <row r="24">
          <cell r="A24" t="str">
            <v>System Improvements</v>
          </cell>
          <cell r="B24">
            <v>294583.84000000003</v>
          </cell>
          <cell r="C24">
            <v>84717.51</v>
          </cell>
          <cell r="D24">
            <v>24547.05</v>
          </cell>
          <cell r="F24">
            <v>24547.05</v>
          </cell>
          <cell r="H24">
            <v>24547.05</v>
          </cell>
          <cell r="J24">
            <v>24547.05</v>
          </cell>
          <cell r="L24">
            <v>24547.05</v>
          </cell>
          <cell r="N24">
            <v>24547.05</v>
          </cell>
          <cell r="O24">
            <v>0</v>
          </cell>
          <cell r="P24">
            <v>24547.05</v>
          </cell>
          <cell r="R24">
            <v>24547.05</v>
          </cell>
          <cell r="T24">
            <v>24547.05</v>
          </cell>
          <cell r="V24">
            <v>24547.05</v>
          </cell>
          <cell r="X24">
            <v>24566.29</v>
          </cell>
          <cell r="Z24">
            <v>354754.29999999987</v>
          </cell>
        </row>
        <row r="25">
          <cell r="A25" t="str">
            <v>System Integrity</v>
          </cell>
          <cell r="B25">
            <v>92531526.789999992</v>
          </cell>
          <cell r="C25">
            <v>9458953.2699999996</v>
          </cell>
          <cell r="D25">
            <v>7688633.1100000003</v>
          </cell>
          <cell r="E25">
            <v>-1155202.1100000003</v>
          </cell>
          <cell r="F25">
            <v>7688633.1100000003</v>
          </cell>
          <cell r="G25">
            <v>-1155202.1100000003</v>
          </cell>
          <cell r="H25">
            <v>7688633.1100000003</v>
          </cell>
          <cell r="I25">
            <v>-334842.11000000034</v>
          </cell>
          <cell r="J25">
            <v>7688633.1100000003</v>
          </cell>
          <cell r="K25">
            <v>-334842.11000000034</v>
          </cell>
          <cell r="L25">
            <v>7688633.1100000003</v>
          </cell>
          <cell r="M25">
            <v>-234842.11000000034</v>
          </cell>
          <cell r="N25">
            <v>7778406.2599999998</v>
          </cell>
          <cell r="O25">
            <v>392864.74000000022</v>
          </cell>
          <cell r="P25">
            <v>7774218.5099999998</v>
          </cell>
          <cell r="Q25">
            <v>453043.49000000022</v>
          </cell>
          <cell r="R25">
            <v>7776602.8399999999</v>
          </cell>
          <cell r="S25">
            <v>453046.16000000015</v>
          </cell>
          <cell r="T25">
            <v>7688633.1100000003</v>
          </cell>
          <cell r="U25">
            <v>293968.88999999966</v>
          </cell>
          <cell r="V25">
            <v>7688633.1100000003</v>
          </cell>
          <cell r="W25">
            <v>-106006.11000000034</v>
          </cell>
          <cell r="X25">
            <v>7689040.6300000008</v>
          </cell>
          <cell r="Y25">
            <v>-401290.63000000082</v>
          </cell>
          <cell r="Z25">
            <v>92168349.269999996</v>
          </cell>
        </row>
        <row r="26">
          <cell r="A26" t="str">
            <v>Vehicles</v>
          </cell>
          <cell r="B26" t="str">
            <v xml:space="preserve"> 0</v>
          </cell>
          <cell r="C26">
            <v>-1500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-1500</v>
          </cell>
        </row>
        <row r="27">
          <cell r="A27" t="str">
            <v xml:space="preserve">     NonGrowth</v>
          </cell>
          <cell r="B27">
            <v>129220450.66000001</v>
          </cell>
          <cell r="C27">
            <v>12370412.579999998</v>
          </cell>
          <cell r="D27">
            <v>11385016.120000001</v>
          </cell>
          <cell r="E27">
            <v>-3309645.0700000003</v>
          </cell>
          <cell r="F27">
            <v>10086638.690000001</v>
          </cell>
          <cell r="G27">
            <v>-1602283.9100000004</v>
          </cell>
          <cell r="H27">
            <v>10969483.210000001</v>
          </cell>
          <cell r="I27">
            <v>-94496.420000000478</v>
          </cell>
          <cell r="J27">
            <v>10940139.210000001</v>
          </cell>
          <cell r="K27">
            <v>95328.839999999444</v>
          </cell>
          <cell r="L27">
            <v>10940140.210000001</v>
          </cell>
          <cell r="M27">
            <v>212707.46999999956</v>
          </cell>
          <cell r="N27">
            <v>10435221.210000001</v>
          </cell>
          <cell r="O27">
            <v>2100395.5700000003</v>
          </cell>
          <cell r="P27">
            <v>10431034.210000001</v>
          </cell>
          <cell r="Q27">
            <v>1795866.9899999998</v>
          </cell>
          <cell r="R27">
            <v>10433419.209999999</v>
          </cell>
          <cell r="S27">
            <v>968838.57000000053</v>
          </cell>
          <cell r="T27">
            <v>10345448.210000001</v>
          </cell>
          <cell r="U27">
            <v>571515.72999999986</v>
          </cell>
          <cell r="V27">
            <v>11518824.210000001</v>
          </cell>
          <cell r="W27">
            <v>-99402.39000000013</v>
          </cell>
          <cell r="X27">
            <v>10345876.560000001</v>
          </cell>
          <cell r="Y27">
            <v>-1620028.0100000007</v>
          </cell>
          <cell r="Z27">
            <v>129220451</v>
          </cell>
        </row>
        <row r="29">
          <cell r="A29" t="str">
            <v xml:space="preserve">          Capital</v>
          </cell>
          <cell r="B29">
            <v>156899765</v>
          </cell>
          <cell r="C29">
            <v>13993848.929999998</v>
          </cell>
          <cell r="D29">
            <v>13692132.000000002</v>
          </cell>
          <cell r="E29">
            <v>-2716521.95</v>
          </cell>
          <cell r="F29">
            <v>12393719.000000002</v>
          </cell>
          <cell r="G29">
            <v>-1112542.2200000004</v>
          </cell>
          <cell r="H29">
            <v>13276851</v>
          </cell>
          <cell r="I29">
            <v>-244911.21000000052</v>
          </cell>
          <cell r="J29">
            <v>13247507</v>
          </cell>
          <cell r="K29">
            <v>-55085.950000000594</v>
          </cell>
          <cell r="L29">
            <v>13247508</v>
          </cell>
          <cell r="M29">
            <v>232751.67999999953</v>
          </cell>
          <cell r="N29">
            <v>12742589</v>
          </cell>
          <cell r="O29">
            <v>2151785.7800000003</v>
          </cell>
          <cell r="P29">
            <v>12738402</v>
          </cell>
          <cell r="Q29">
            <v>1847258.1999999997</v>
          </cell>
          <cell r="R29">
            <v>12740787</v>
          </cell>
          <cell r="S29">
            <v>957790.78000000049</v>
          </cell>
          <cell r="T29">
            <v>12652816</v>
          </cell>
          <cell r="U29">
            <v>537468.93999999983</v>
          </cell>
          <cell r="V29">
            <v>13826192</v>
          </cell>
          <cell r="W29">
            <v>-133445.18000000017</v>
          </cell>
          <cell r="X29">
            <v>12653314</v>
          </cell>
          <cell r="Y29">
            <v>-1770449.4500000007</v>
          </cell>
          <cell r="Z29">
            <v>156899765.34999999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-Projection"/>
      <sheetName val="Nonreg"/>
    </sheetNames>
    <sheetDataSet>
      <sheetData sheetId="0"/>
      <sheetData sheetId="1" refreshError="1">
        <row r="13">
          <cell r="B13" t="str">
            <v>Budget 2009</v>
          </cell>
          <cell r="C13" t="str">
            <v>Fiscal 2009</v>
          </cell>
          <cell r="D13" t="str">
            <v>Budget 2009</v>
          </cell>
          <cell r="E13" t="str">
            <v>Adj</v>
          </cell>
          <cell r="F13" t="str">
            <v>Budget 2009</v>
          </cell>
          <cell r="G13" t="str">
            <v>Adj</v>
          </cell>
          <cell r="H13" t="str">
            <v>Budget 2009</v>
          </cell>
          <cell r="I13" t="str">
            <v>Adj</v>
          </cell>
          <cell r="J13" t="str">
            <v>Budget 2009</v>
          </cell>
          <cell r="K13" t="str">
            <v>Adj</v>
          </cell>
          <cell r="L13" t="str">
            <v>Budget 2009</v>
          </cell>
          <cell r="M13" t="str">
            <v>Adj</v>
          </cell>
          <cell r="N13" t="str">
            <v>Budget 2009</v>
          </cell>
          <cell r="O13" t="str">
            <v>Adj</v>
          </cell>
          <cell r="P13" t="str">
            <v>Budget 2009</v>
          </cell>
          <cell r="Q13" t="str">
            <v>Adj</v>
          </cell>
          <cell r="R13" t="str">
            <v>Budget 2009</v>
          </cell>
          <cell r="S13" t="str">
            <v>Adj</v>
          </cell>
          <cell r="T13" t="str">
            <v>Budget 2009</v>
          </cell>
          <cell r="U13" t="str">
            <v>Adj</v>
          </cell>
          <cell r="V13" t="str">
            <v>Budget 2009</v>
          </cell>
          <cell r="W13" t="str">
            <v>Adj</v>
          </cell>
          <cell r="X13" t="str">
            <v>Budget 2009</v>
          </cell>
          <cell r="Y13" t="str">
            <v>Adj</v>
          </cell>
          <cell r="Z13" t="str">
            <v>Projection</v>
          </cell>
        </row>
        <row r="15">
          <cell r="A15" t="str">
            <v xml:space="preserve">     Growth</v>
          </cell>
          <cell r="B15">
            <v>30000000</v>
          </cell>
          <cell r="C15">
            <v>119225.1</v>
          </cell>
          <cell r="D15" t="str">
            <v xml:space="preserve"> 0</v>
          </cell>
          <cell r="F15" t="str">
            <v xml:space="preserve"> 0</v>
          </cell>
          <cell r="H15">
            <v>10000000</v>
          </cell>
          <cell r="J15" t="str">
            <v xml:space="preserve"> 0</v>
          </cell>
          <cell r="L15" t="str">
            <v xml:space="preserve"> 0</v>
          </cell>
          <cell r="N15">
            <v>10000000</v>
          </cell>
          <cell r="P15" t="str">
            <v xml:space="preserve"> 0</v>
          </cell>
          <cell r="R15" t="str">
            <v xml:space="preserve"> 0</v>
          </cell>
          <cell r="T15">
            <v>10000000</v>
          </cell>
          <cell r="V15" t="str">
            <v xml:space="preserve"> 0</v>
          </cell>
          <cell r="X15" t="str">
            <v xml:space="preserve"> 0</v>
          </cell>
          <cell r="Z15">
            <v>30119225.100000001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3000000</v>
          </cell>
          <cell r="C18">
            <v>9557.73</v>
          </cell>
          <cell r="D18">
            <v>250000</v>
          </cell>
          <cell r="F18">
            <v>250000</v>
          </cell>
          <cell r="H18">
            <v>250000</v>
          </cell>
          <cell r="J18">
            <v>250000</v>
          </cell>
          <cell r="L18">
            <v>250000</v>
          </cell>
          <cell r="N18">
            <v>250000</v>
          </cell>
          <cell r="P18">
            <v>250000</v>
          </cell>
          <cell r="R18">
            <v>250000</v>
          </cell>
          <cell r="T18">
            <v>250000</v>
          </cell>
          <cell r="V18">
            <v>250000</v>
          </cell>
          <cell r="X18">
            <v>250000</v>
          </cell>
          <cell r="Z18">
            <v>2759557.73</v>
          </cell>
        </row>
        <row r="19">
          <cell r="A19" t="str">
            <v>Misc</v>
          </cell>
          <cell r="B19" t="str">
            <v xml:space="preserve"> 0</v>
          </cell>
          <cell r="C19">
            <v>4887908.43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-4887908</v>
          </cell>
          <cell r="Z19">
            <v>0.42999999970197678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>
            <v>3350550.76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Y21">
            <v>-3350551</v>
          </cell>
          <cell r="Z21">
            <v>-0.24000000022351742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>
            <v>1300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1300</v>
          </cell>
        </row>
        <row r="24">
          <cell r="A24" t="str">
            <v>System Improvements</v>
          </cell>
          <cell r="B24" t="str">
            <v xml:space="preserve"> 0</v>
          </cell>
          <cell r="C24">
            <v>264.67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264.67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6347.84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6347.84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 xml:space="preserve">     NonGrowth</v>
          </cell>
          <cell r="B27">
            <v>3000000</v>
          </cell>
          <cell r="C27">
            <v>8255929.4300000006</v>
          </cell>
          <cell r="D27">
            <v>250000</v>
          </cell>
          <cell r="E27">
            <v>0</v>
          </cell>
          <cell r="F27">
            <v>250000</v>
          </cell>
          <cell r="G27">
            <v>0</v>
          </cell>
          <cell r="H27">
            <v>250000</v>
          </cell>
          <cell r="I27">
            <v>0</v>
          </cell>
          <cell r="J27">
            <v>250000</v>
          </cell>
          <cell r="K27">
            <v>0</v>
          </cell>
          <cell r="L27">
            <v>250000</v>
          </cell>
          <cell r="M27">
            <v>0</v>
          </cell>
          <cell r="N27">
            <v>250000</v>
          </cell>
          <cell r="O27">
            <v>0</v>
          </cell>
          <cell r="P27">
            <v>250000</v>
          </cell>
          <cell r="Q27">
            <v>0</v>
          </cell>
          <cell r="R27">
            <v>250000</v>
          </cell>
          <cell r="S27">
            <v>0</v>
          </cell>
          <cell r="T27">
            <v>250000</v>
          </cell>
          <cell r="U27">
            <v>0</v>
          </cell>
          <cell r="V27">
            <v>250000</v>
          </cell>
          <cell r="W27">
            <v>0</v>
          </cell>
          <cell r="X27">
            <v>250000</v>
          </cell>
          <cell r="Y27">
            <v>-8238459</v>
          </cell>
          <cell r="Z27">
            <v>2767470.4299999992</v>
          </cell>
        </row>
        <row r="29">
          <cell r="A29" t="str">
            <v xml:space="preserve">          Capital</v>
          </cell>
          <cell r="B29">
            <v>33000000</v>
          </cell>
          <cell r="C29">
            <v>8375154.5300000012</v>
          </cell>
          <cell r="D29">
            <v>250000</v>
          </cell>
          <cell r="E29">
            <v>0</v>
          </cell>
          <cell r="F29">
            <v>250000</v>
          </cell>
          <cell r="G29">
            <v>0</v>
          </cell>
          <cell r="H29">
            <v>10250000</v>
          </cell>
          <cell r="I29">
            <v>0</v>
          </cell>
          <cell r="J29">
            <v>250000</v>
          </cell>
          <cell r="K29">
            <v>0</v>
          </cell>
          <cell r="L29">
            <v>250000</v>
          </cell>
          <cell r="M29">
            <v>0</v>
          </cell>
          <cell r="N29">
            <v>10250000</v>
          </cell>
          <cell r="O29">
            <v>0</v>
          </cell>
          <cell r="P29">
            <v>250000</v>
          </cell>
          <cell r="Q29">
            <v>0</v>
          </cell>
          <cell r="R29">
            <v>250000</v>
          </cell>
          <cell r="S29">
            <v>0</v>
          </cell>
          <cell r="T29">
            <v>10250000</v>
          </cell>
          <cell r="U29">
            <v>0</v>
          </cell>
          <cell r="V29">
            <v>250000</v>
          </cell>
          <cell r="W29">
            <v>0</v>
          </cell>
          <cell r="X29">
            <v>250000</v>
          </cell>
          <cell r="Y29">
            <v>-8238459</v>
          </cell>
          <cell r="Z29">
            <v>32886695.530000001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48A15-C7FC-4885-83F7-CC6AF1BBE1DD}">
  <sheetPr>
    <pageSetUpPr fitToPage="1"/>
  </sheetPr>
  <dimension ref="A1:AA41"/>
  <sheetViews>
    <sheetView tabSelected="1" zoomScale="90" zoomScaleNormal="90" workbookViewId="0">
      <selection activeCell="X30" sqref="X30"/>
    </sheetView>
  </sheetViews>
  <sheetFormatPr defaultRowHeight="15" x14ac:dyDescent="0.25"/>
  <cols>
    <col min="1" max="1" width="7.140625" customWidth="1"/>
    <col min="2" max="2" width="2.7109375" customWidth="1"/>
    <col min="4" max="4" width="2.7109375" customWidth="1"/>
    <col min="6" max="6" width="2.7109375" customWidth="1"/>
    <col min="7" max="7" width="42.85546875" bestFit="1" customWidth="1"/>
    <col min="8" max="8" width="2.7109375" customWidth="1"/>
    <col min="9" max="9" width="10.140625" bestFit="1" customWidth="1"/>
    <col min="10" max="10" width="2.7109375" customWidth="1"/>
    <col min="11" max="11" width="16.28515625" bestFit="1" customWidth="1"/>
    <col min="12" max="12" width="2.7109375" customWidth="1"/>
    <col min="13" max="13" width="13.140625" customWidth="1"/>
    <col min="14" max="14" width="2.7109375" customWidth="1"/>
    <col min="15" max="15" width="17.28515625" bestFit="1" customWidth="1"/>
    <col min="16" max="16" width="2.7109375" customWidth="1"/>
    <col min="17" max="17" width="18.85546875" bestFit="1" customWidth="1"/>
    <col min="18" max="18" width="2.7109375" customWidth="1"/>
    <col min="19" max="19" width="15.85546875" bestFit="1" customWidth="1"/>
    <col min="24" max="24" width="16" bestFit="1" customWidth="1"/>
    <col min="25" max="25" width="14.5703125" bestFit="1" customWidth="1"/>
    <col min="27" max="27" width="14.5703125" bestFit="1" customWidth="1"/>
  </cols>
  <sheetData>
    <row r="1" spans="1:24" x14ac:dyDescent="0.25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</row>
    <row r="2" spans="1:24" x14ac:dyDescent="0.25">
      <c r="A2" s="114" t="s">
        <v>12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</row>
    <row r="3" spans="1:24" x14ac:dyDescent="0.25">
      <c r="A3" s="114" t="s">
        <v>13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4" ht="15" customHeight="1" x14ac:dyDescent="0.25">
      <c r="A4" s="114" t="s">
        <v>85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24" x14ac:dyDescent="0.25">
      <c r="A5" s="40"/>
      <c r="B5" s="40"/>
      <c r="C5" s="40"/>
      <c r="D5" s="40"/>
      <c r="E5" s="40"/>
      <c r="F5" s="40"/>
      <c r="G5" s="41"/>
      <c r="H5" s="41"/>
      <c r="I5" s="40"/>
      <c r="J5" s="40"/>
      <c r="K5" s="40"/>
      <c r="S5" s="117" t="s">
        <v>87</v>
      </c>
    </row>
    <row r="6" spans="1:24" ht="15.75" thickBot="1" x14ac:dyDescent="0.3">
      <c r="A6" s="42"/>
      <c r="B6" s="42"/>
      <c r="C6" s="42"/>
      <c r="D6" s="42"/>
      <c r="E6" s="42"/>
      <c r="F6" s="42"/>
      <c r="G6" s="43"/>
      <c r="H6" s="43"/>
      <c r="I6" s="44"/>
      <c r="J6" s="44"/>
      <c r="K6" s="44"/>
      <c r="L6" s="45"/>
      <c r="M6" s="45"/>
      <c r="N6" s="45"/>
      <c r="O6" s="45"/>
    </row>
    <row r="7" spans="1:24" ht="15.75" thickBot="1" x14ac:dyDescent="0.3">
      <c r="K7" s="46" t="s">
        <v>54</v>
      </c>
      <c r="L7" s="47"/>
      <c r="M7" s="48" t="s">
        <v>15</v>
      </c>
      <c r="N7" s="49"/>
      <c r="O7" s="50" t="s">
        <v>16</v>
      </c>
      <c r="Q7" s="51" t="s">
        <v>55</v>
      </c>
      <c r="S7" s="50" t="s">
        <v>16</v>
      </c>
    </row>
    <row r="8" spans="1:24" x14ac:dyDescent="0.25">
      <c r="A8" s="52" t="s">
        <v>17</v>
      </c>
      <c r="B8" s="52"/>
      <c r="C8" s="52"/>
      <c r="D8" s="52"/>
      <c r="E8" s="52" t="s">
        <v>56</v>
      </c>
      <c r="F8" s="53"/>
      <c r="K8" s="54" t="s">
        <v>57</v>
      </c>
      <c r="L8" s="47"/>
      <c r="M8" s="54" t="s">
        <v>23</v>
      </c>
      <c r="N8" s="54"/>
      <c r="O8" s="54" t="s">
        <v>57</v>
      </c>
      <c r="Q8" s="55" t="s">
        <v>58</v>
      </c>
      <c r="S8" s="54" t="s">
        <v>57</v>
      </c>
    </row>
    <row r="9" spans="1:24" ht="15.75" thickBot="1" x14ac:dyDescent="0.3">
      <c r="A9" s="56" t="s">
        <v>20</v>
      </c>
      <c r="B9" s="52"/>
      <c r="C9" s="56" t="s">
        <v>59</v>
      </c>
      <c r="D9" s="52"/>
      <c r="E9" s="56" t="s">
        <v>60</v>
      </c>
      <c r="F9" s="53"/>
      <c r="G9" s="57" t="s">
        <v>21</v>
      </c>
      <c r="H9" s="47"/>
      <c r="I9" s="58" t="s">
        <v>61</v>
      </c>
      <c r="K9" s="59" t="s">
        <v>62</v>
      </c>
      <c r="L9" s="47"/>
      <c r="M9" s="60" t="s">
        <v>63</v>
      </c>
      <c r="N9" s="61"/>
      <c r="O9" s="62" t="s">
        <v>62</v>
      </c>
      <c r="Q9" s="63" t="s">
        <v>64</v>
      </c>
      <c r="S9" s="62" t="s">
        <v>62</v>
      </c>
    </row>
    <row r="10" spans="1:24" x14ac:dyDescent="0.25">
      <c r="C10" s="47" t="s">
        <v>24</v>
      </c>
      <c r="D10" s="47"/>
      <c r="E10" s="47" t="s">
        <v>65</v>
      </c>
      <c r="G10" s="47" t="s">
        <v>66</v>
      </c>
      <c r="I10" s="64" t="s">
        <v>67</v>
      </c>
      <c r="K10" s="47" t="s">
        <v>68</v>
      </c>
      <c r="M10" s="64" t="s">
        <v>69</v>
      </c>
      <c r="N10" s="65"/>
      <c r="O10" s="64" t="s">
        <v>70</v>
      </c>
      <c r="Q10" s="47" t="s">
        <v>71</v>
      </c>
      <c r="S10" s="47" t="s">
        <v>72</v>
      </c>
      <c r="X10" s="30"/>
    </row>
    <row r="11" spans="1:24" x14ac:dyDescent="0.25">
      <c r="F11" s="1"/>
      <c r="G11" s="47"/>
      <c r="H11" s="47"/>
      <c r="I11" s="47"/>
      <c r="K11" s="47"/>
      <c r="L11" s="47"/>
      <c r="M11" s="47"/>
      <c r="O11" s="47"/>
      <c r="X11" s="30"/>
    </row>
    <row r="12" spans="1:24" x14ac:dyDescent="0.25">
      <c r="A12" s="66" t="s">
        <v>73</v>
      </c>
      <c r="B12" s="66"/>
      <c r="C12" s="66"/>
      <c r="D12" s="66"/>
      <c r="E12" s="66"/>
      <c r="F12" s="67"/>
      <c r="G12" s="68"/>
      <c r="H12" s="67"/>
      <c r="I12" s="69"/>
      <c r="J12" s="67"/>
      <c r="K12" s="70"/>
      <c r="L12" s="71"/>
      <c r="M12" s="1"/>
      <c r="N12" s="72"/>
      <c r="O12" s="70"/>
      <c r="X12" s="3"/>
    </row>
    <row r="13" spans="1:24" x14ac:dyDescent="0.25">
      <c r="A13" s="73">
        <v>1</v>
      </c>
      <c r="B13" s="73"/>
      <c r="C13" s="74">
        <v>254</v>
      </c>
      <c r="D13" s="75"/>
      <c r="E13" s="76">
        <v>254430</v>
      </c>
      <c r="F13" s="75"/>
      <c r="G13" s="77" t="s">
        <v>74</v>
      </c>
      <c r="H13" s="67"/>
      <c r="I13" s="78" t="s">
        <v>75</v>
      </c>
      <c r="J13" s="67"/>
      <c r="K13" s="32">
        <v>-97550218.998333365</v>
      </c>
      <c r="L13" s="71"/>
      <c r="M13" s="79">
        <v>1</v>
      </c>
      <c r="N13" s="72"/>
      <c r="O13" s="80">
        <f>+K13*M13</f>
        <v>-97550218.998333365</v>
      </c>
      <c r="Q13" s="81">
        <v>0.13358607486389801</v>
      </c>
      <c r="S13" s="82">
        <f>+O13*Q13</f>
        <v>-13031350.858101007</v>
      </c>
    </row>
    <row r="14" spans="1:24" x14ac:dyDescent="0.25">
      <c r="A14" s="73">
        <f>+A13+1</f>
        <v>2</v>
      </c>
      <c r="B14" s="73"/>
      <c r="C14" s="74">
        <v>254</v>
      </c>
      <c r="D14" s="75"/>
      <c r="E14" s="76">
        <v>254430</v>
      </c>
      <c r="F14" s="75"/>
      <c r="G14" s="77" t="s">
        <v>76</v>
      </c>
      <c r="H14" s="67"/>
      <c r="I14" s="78"/>
      <c r="J14" s="67"/>
      <c r="K14" s="24">
        <v>0</v>
      </c>
      <c r="L14" s="71"/>
      <c r="M14" s="79">
        <v>1</v>
      </c>
      <c r="N14" s="72"/>
      <c r="O14" s="83">
        <v>0</v>
      </c>
      <c r="Q14" s="81">
        <v>0.13358607486389801</v>
      </c>
      <c r="S14" s="2">
        <f>+'#44.8 Asbury'!J31-'05-22'!S13</f>
        <v>2331822.6977330633</v>
      </c>
    </row>
    <row r="15" spans="1:24" x14ac:dyDescent="0.25">
      <c r="A15" s="73">
        <f>+A14+1</f>
        <v>3</v>
      </c>
      <c r="B15" s="73"/>
      <c r="C15" s="74">
        <v>254</v>
      </c>
      <c r="D15" s="75"/>
      <c r="E15" s="76">
        <v>254430</v>
      </c>
      <c r="F15" s="75"/>
      <c r="G15" s="77" t="s">
        <v>77</v>
      </c>
      <c r="H15" s="67"/>
      <c r="I15" s="78"/>
      <c r="J15" s="67"/>
      <c r="K15" s="24">
        <v>-11031543.319444427</v>
      </c>
      <c r="L15" s="71"/>
      <c r="M15" s="79">
        <v>1</v>
      </c>
      <c r="N15" s="72"/>
      <c r="O15" s="83">
        <f>+K15*M15</f>
        <v>-11031543.319444427</v>
      </c>
      <c r="Q15" s="81">
        <v>0.13358607486389801</v>
      </c>
      <c r="S15" s="2">
        <f>+O15*Q15</f>
        <v>-1473660.5717356373</v>
      </c>
    </row>
    <row r="16" spans="1:24" ht="15.75" thickBot="1" x14ac:dyDescent="0.3">
      <c r="A16" s="73">
        <f>+A15+1</f>
        <v>4</v>
      </c>
      <c r="B16" s="73"/>
      <c r="C16" s="74"/>
      <c r="D16" s="84"/>
      <c r="E16" s="74"/>
      <c r="F16" s="84"/>
      <c r="G16" s="85" t="s">
        <v>78</v>
      </c>
      <c r="H16" s="67"/>
      <c r="I16" s="86"/>
      <c r="J16" s="67"/>
      <c r="K16" s="87">
        <f>SUM(K13:K15)</f>
        <v>-108581762.3177778</v>
      </c>
      <c r="L16" s="71"/>
      <c r="M16" s="79"/>
      <c r="N16" s="72"/>
      <c r="O16" s="87">
        <f>SUM(O13:O15)</f>
        <v>-108581762.3177778</v>
      </c>
      <c r="S16" s="87">
        <f>SUM(S13:S15)</f>
        <v>-12173188.732103581</v>
      </c>
    </row>
    <row r="17" spans="1:27" ht="15.75" thickTop="1" x14ac:dyDescent="0.25">
      <c r="A17" s="73"/>
      <c r="B17" s="73"/>
      <c r="C17" s="73"/>
      <c r="D17" s="73"/>
      <c r="E17" s="73"/>
      <c r="F17" s="67"/>
      <c r="G17" s="88"/>
      <c r="H17" s="67"/>
      <c r="I17" s="86"/>
      <c r="J17" s="67"/>
      <c r="K17" s="16"/>
      <c r="L17" s="71"/>
      <c r="M17" s="89"/>
      <c r="N17" s="72"/>
      <c r="O17" s="90"/>
      <c r="X17" s="30"/>
    </row>
    <row r="18" spans="1:27" x14ac:dyDescent="0.25">
      <c r="A18" s="73"/>
      <c r="B18" s="73"/>
      <c r="C18" s="91"/>
      <c r="D18" s="84"/>
      <c r="E18" s="92"/>
      <c r="F18" s="84"/>
      <c r="G18" s="93"/>
      <c r="H18" s="67"/>
      <c r="I18" s="86"/>
      <c r="J18" s="67"/>
      <c r="K18" s="16"/>
      <c r="L18" s="71"/>
      <c r="M18" s="89"/>
      <c r="N18" s="72"/>
      <c r="O18" s="16"/>
      <c r="S18" s="3"/>
      <c r="X18" s="30"/>
    </row>
    <row r="19" spans="1:27" x14ac:dyDescent="0.25">
      <c r="A19" s="94" t="s">
        <v>35</v>
      </c>
      <c r="B19" s="73"/>
      <c r="C19" s="91"/>
      <c r="D19" s="84"/>
      <c r="E19" s="92"/>
      <c r="F19" s="84"/>
      <c r="G19" s="93"/>
      <c r="H19" s="67"/>
      <c r="I19" s="86"/>
      <c r="J19" s="67"/>
      <c r="K19" s="16"/>
      <c r="L19" s="71"/>
      <c r="M19" s="89"/>
      <c r="N19" s="72"/>
      <c r="O19" s="16"/>
      <c r="S19" s="3"/>
    </row>
    <row r="20" spans="1:27" x14ac:dyDescent="0.25">
      <c r="A20" s="95" t="s">
        <v>79</v>
      </c>
      <c r="B20" s="73"/>
      <c r="C20" s="91"/>
      <c r="D20" s="84"/>
      <c r="E20" s="92"/>
      <c r="F20" s="84"/>
      <c r="G20" s="93"/>
      <c r="H20" s="67"/>
      <c r="I20" s="86"/>
      <c r="J20" s="67"/>
      <c r="K20" s="16"/>
      <c r="L20" s="71"/>
      <c r="M20" s="89"/>
      <c r="N20" s="72"/>
      <c r="O20" s="16"/>
      <c r="S20" s="3"/>
      <c r="X20" s="96"/>
      <c r="Y20" s="30"/>
      <c r="AA20" s="30"/>
    </row>
    <row r="21" spans="1:27" x14ac:dyDescent="0.25">
      <c r="A21" s="95" t="s">
        <v>80</v>
      </c>
      <c r="B21" s="73"/>
      <c r="C21" s="91"/>
      <c r="D21" s="84"/>
      <c r="E21" s="92"/>
      <c r="F21" s="84"/>
      <c r="G21" s="93"/>
      <c r="H21" s="67"/>
      <c r="I21" s="86"/>
      <c r="J21" s="67"/>
      <c r="K21" s="16"/>
      <c r="L21" s="71"/>
      <c r="M21" s="89"/>
      <c r="N21" s="72"/>
      <c r="O21" s="16"/>
      <c r="S21" s="3"/>
      <c r="X21" s="96"/>
      <c r="Y21" s="30"/>
      <c r="AA21" s="30"/>
    </row>
    <row r="22" spans="1:27" x14ac:dyDescent="0.25">
      <c r="A22" s="73"/>
      <c r="B22" s="73"/>
      <c r="C22" s="91"/>
      <c r="D22" s="84"/>
      <c r="E22" s="92"/>
      <c r="F22" s="84"/>
      <c r="G22" s="93"/>
      <c r="H22" s="67"/>
      <c r="I22" s="86"/>
      <c r="J22" s="67"/>
      <c r="K22" s="16"/>
      <c r="L22" s="71"/>
      <c r="M22" s="89"/>
      <c r="N22" s="72"/>
      <c r="O22" s="16"/>
      <c r="X22" s="30"/>
      <c r="Y22" s="30"/>
    </row>
    <row r="23" spans="1:27" ht="15" customHeight="1" x14ac:dyDescent="0.25">
      <c r="A23" s="20" t="s">
        <v>81</v>
      </c>
      <c r="C23" t="s">
        <v>82</v>
      </c>
      <c r="D23" s="20"/>
      <c r="E23" s="20"/>
      <c r="O23" s="97"/>
      <c r="Q23" s="3"/>
      <c r="S23" s="2"/>
      <c r="X23" s="30"/>
      <c r="Y23" s="3"/>
    </row>
    <row r="24" spans="1:27" x14ac:dyDescent="0.25">
      <c r="A24" s="98"/>
      <c r="D24" s="98"/>
      <c r="E24" s="98"/>
      <c r="Q24" s="3"/>
      <c r="S24" s="3"/>
      <c r="X24" s="30"/>
      <c r="Y24" s="30"/>
    </row>
    <row r="25" spans="1:27" x14ac:dyDescent="0.25">
      <c r="A25" s="99" t="s">
        <v>83</v>
      </c>
      <c r="C25" t="s">
        <v>84</v>
      </c>
      <c r="D25" s="99"/>
      <c r="E25" s="99"/>
      <c r="S25" s="3"/>
      <c r="X25" s="30"/>
      <c r="Y25" s="30"/>
    </row>
    <row r="26" spans="1:27" x14ac:dyDescent="0.25">
      <c r="G26" s="73"/>
      <c r="H26" s="67"/>
      <c r="I26" s="88"/>
      <c r="J26" s="67"/>
      <c r="K26" s="100"/>
      <c r="S26" s="3"/>
      <c r="X26" s="3"/>
      <c r="Y26" s="30"/>
    </row>
    <row r="27" spans="1:27" x14ac:dyDescent="0.25">
      <c r="G27" s="73"/>
      <c r="H27" s="67"/>
      <c r="I27" s="88"/>
      <c r="J27" s="45"/>
      <c r="K27" s="100"/>
      <c r="Y27" s="30"/>
    </row>
    <row r="28" spans="1:27" x14ac:dyDescent="0.25">
      <c r="G28" s="73"/>
      <c r="H28" s="67"/>
      <c r="I28" s="101"/>
      <c r="J28" s="102"/>
      <c r="K28" s="100"/>
      <c r="X28" s="30"/>
      <c r="Y28" s="30"/>
    </row>
    <row r="29" spans="1:27" x14ac:dyDescent="0.25">
      <c r="G29" s="73"/>
      <c r="H29" s="67"/>
      <c r="I29" s="101"/>
      <c r="J29" s="103"/>
      <c r="K29" s="100"/>
      <c r="X29" s="30"/>
    </row>
    <row r="30" spans="1:27" x14ac:dyDescent="0.25">
      <c r="G30" s="73"/>
      <c r="H30" s="67"/>
      <c r="I30" s="101"/>
      <c r="J30" s="103"/>
      <c r="K30" s="100"/>
    </row>
    <row r="31" spans="1:27" x14ac:dyDescent="0.25">
      <c r="G31" s="73"/>
      <c r="H31" s="67"/>
      <c r="I31" s="101"/>
      <c r="J31" s="103"/>
      <c r="K31" s="100"/>
    </row>
    <row r="32" spans="1:27" x14ac:dyDescent="0.25">
      <c r="G32" s="73"/>
      <c r="H32" s="67"/>
      <c r="I32" s="101"/>
      <c r="J32" s="103"/>
      <c r="K32" s="100"/>
    </row>
    <row r="33" spans="7:11" x14ac:dyDescent="0.25">
      <c r="G33" s="73"/>
      <c r="H33" s="67"/>
      <c r="I33" s="101"/>
      <c r="J33" s="103"/>
      <c r="K33" s="100"/>
    </row>
    <row r="34" spans="7:11" x14ac:dyDescent="0.25">
      <c r="G34" s="73"/>
      <c r="H34" s="67"/>
      <c r="I34" s="101"/>
      <c r="J34" s="103"/>
      <c r="K34" s="100"/>
    </row>
    <row r="35" spans="7:11" x14ac:dyDescent="0.25">
      <c r="G35" s="73"/>
      <c r="H35" s="67"/>
      <c r="I35" s="101"/>
      <c r="J35" s="103"/>
      <c r="K35" s="100"/>
    </row>
    <row r="36" spans="7:11" x14ac:dyDescent="0.25">
      <c r="G36" s="73"/>
      <c r="H36" s="67"/>
      <c r="I36" s="101"/>
      <c r="J36" s="103"/>
      <c r="K36" s="100"/>
    </row>
    <row r="37" spans="7:11" x14ac:dyDescent="0.25">
      <c r="G37" s="73"/>
      <c r="H37" s="67"/>
      <c r="I37" s="101"/>
      <c r="J37" s="103"/>
      <c r="K37" s="100"/>
    </row>
    <row r="38" spans="7:11" x14ac:dyDescent="0.25">
      <c r="G38" s="73"/>
      <c r="H38" s="67"/>
      <c r="I38" s="101"/>
      <c r="J38" s="103"/>
      <c r="K38" s="100"/>
    </row>
    <row r="39" spans="7:11" x14ac:dyDescent="0.25">
      <c r="G39" s="73"/>
      <c r="H39" s="67"/>
      <c r="I39" s="101"/>
      <c r="J39" s="103"/>
      <c r="K39" s="100"/>
    </row>
    <row r="40" spans="7:11" x14ac:dyDescent="0.25">
      <c r="G40" s="73"/>
      <c r="H40" s="67"/>
      <c r="I40" s="101"/>
      <c r="J40" s="103"/>
      <c r="K40" s="100"/>
    </row>
    <row r="41" spans="7:11" x14ac:dyDescent="0.25">
      <c r="G41" s="67"/>
      <c r="H41" s="67"/>
      <c r="I41" s="67"/>
      <c r="J41" s="67"/>
      <c r="K41" s="67"/>
    </row>
  </sheetData>
  <mergeCells count="4">
    <mergeCell ref="A1:S1"/>
    <mergeCell ref="A2:S2"/>
    <mergeCell ref="A3:S3"/>
    <mergeCell ref="A4:S4"/>
  </mergeCells>
  <pageMargins left="0.25" right="0.25" top="0.75" bottom="0.75" header="0.3" footer="0.3"/>
  <pageSetup scale="73" fitToHeight="0" orientation="landscape" r:id="rId1"/>
  <headerFooter>
    <oddFooter>&amp;CPage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196A4-2573-4C17-9DA5-DC078BB03F1F}">
  <sheetPr>
    <pageSetUpPr fitToPage="1"/>
  </sheetPr>
  <dimension ref="A1:J49"/>
  <sheetViews>
    <sheetView workbookViewId="0">
      <selection activeCell="F21" sqref="F21"/>
    </sheetView>
  </sheetViews>
  <sheetFormatPr defaultRowHeight="15" x14ac:dyDescent="0.25"/>
  <cols>
    <col min="1" max="1" width="9.140625" style="37"/>
    <col min="2" max="2" width="19" style="37" customWidth="1"/>
    <col min="3" max="3" width="15.28515625" style="37" bestFit="1" customWidth="1"/>
    <col min="4" max="4" width="13.42578125" style="37" bestFit="1" customWidth="1"/>
    <col min="5" max="5" width="11.7109375" style="37" bestFit="1" customWidth="1"/>
    <col min="6" max="6" width="15" style="37" bestFit="1" customWidth="1"/>
    <col min="7" max="7" width="9.7109375" style="37" customWidth="1"/>
    <col min="8" max="8" width="28.5703125" style="37" customWidth="1"/>
    <col min="9" max="9" width="12.42578125" style="37" customWidth="1"/>
    <col min="10" max="10" width="16.140625" style="37" customWidth="1"/>
    <col min="11" max="16384" width="9.140625" style="37"/>
  </cols>
  <sheetData>
    <row r="1" spans="1:10" ht="15.75" x14ac:dyDescent="0.25">
      <c r="A1" s="104" t="s">
        <v>0</v>
      </c>
      <c r="F1" s="117" t="s">
        <v>87</v>
      </c>
    </row>
    <row r="2" spans="1:10" x14ac:dyDescent="0.25">
      <c r="A2" s="105" t="s">
        <v>1</v>
      </c>
    </row>
    <row r="3" spans="1:10" x14ac:dyDescent="0.25">
      <c r="A3" s="105" t="s">
        <v>2</v>
      </c>
    </row>
    <row r="6" spans="1:10" x14ac:dyDescent="0.25">
      <c r="C6" s="106" t="s">
        <v>3</v>
      </c>
    </row>
    <row r="7" spans="1:10" x14ac:dyDescent="0.25">
      <c r="C7" s="107" t="s">
        <v>4</v>
      </c>
      <c r="D7" s="107" t="s">
        <v>5</v>
      </c>
      <c r="E7" s="107" t="s">
        <v>6</v>
      </c>
      <c r="F7" s="107" t="s">
        <v>7</v>
      </c>
    </row>
    <row r="8" spans="1:10" x14ac:dyDescent="0.25">
      <c r="B8" s="28" t="s">
        <v>8</v>
      </c>
      <c r="C8" s="25">
        <v>-11525449</v>
      </c>
      <c r="D8" s="25">
        <v>1085219</v>
      </c>
      <c r="E8" s="25">
        <v>341062</v>
      </c>
      <c r="F8" s="25">
        <f>SUM(C8:E8)</f>
        <v>-10099168</v>
      </c>
      <c r="H8" s="37" t="s">
        <v>41</v>
      </c>
      <c r="I8" s="37">
        <v>2035</v>
      </c>
    </row>
    <row r="9" spans="1:10" x14ac:dyDescent="0.25">
      <c r="B9" s="28" t="s">
        <v>9</v>
      </c>
      <c r="C9" s="25">
        <f>-$C$8/312*6</f>
        <v>221643.25</v>
      </c>
      <c r="D9" s="25">
        <f>-$D$8/312*6</f>
        <v>-20869.596153846156</v>
      </c>
      <c r="E9" s="25">
        <f>-$E$8/312*6</f>
        <v>-6558.8846153846152</v>
      </c>
      <c r="F9" s="25">
        <f>SUM(C9:E9)</f>
        <v>194214.76923076922</v>
      </c>
      <c r="H9" s="37" t="s">
        <v>43</v>
      </c>
      <c r="I9" s="37">
        <v>30</v>
      </c>
      <c r="J9" s="37" t="s">
        <v>42</v>
      </c>
    </row>
    <row r="10" spans="1:10" x14ac:dyDescent="0.25">
      <c r="B10" s="29">
        <v>44196</v>
      </c>
      <c r="C10" s="36">
        <f>SUM(C8:C9)</f>
        <v>-11303805.75</v>
      </c>
      <c r="D10" s="36">
        <f>SUM(D8:D9)</f>
        <v>1064349.4038461538</v>
      </c>
      <c r="E10" s="36">
        <f>SUM(E8:E9)</f>
        <v>334503.11538461538</v>
      </c>
      <c r="F10" s="36">
        <f>SUM(F8:F9)</f>
        <v>-9904953.2307692301</v>
      </c>
    </row>
    <row r="11" spans="1:10" x14ac:dyDescent="0.25">
      <c r="B11" s="29" t="s">
        <v>10</v>
      </c>
      <c r="C11" s="25">
        <v>-11303806</v>
      </c>
      <c r="D11" s="25">
        <v>1064349</v>
      </c>
      <c r="E11" s="25">
        <v>334503</v>
      </c>
      <c r="F11" s="25">
        <f>SUM(C11:E11)</f>
        <v>-9904954</v>
      </c>
      <c r="G11" s="25"/>
      <c r="H11" s="37" t="s">
        <v>44</v>
      </c>
      <c r="I11" s="37">
        <v>4.6199999999999998E-2</v>
      </c>
      <c r="J11" s="37" t="s">
        <v>45</v>
      </c>
    </row>
    <row r="12" spans="1:10" x14ac:dyDescent="0.25">
      <c r="B12" s="28"/>
      <c r="C12" s="25"/>
      <c r="D12" s="25"/>
      <c r="E12" s="25"/>
      <c r="F12" s="25"/>
      <c r="G12" s="25"/>
      <c r="H12" s="37" t="s">
        <v>44</v>
      </c>
      <c r="I12" s="108">
        <f>100/4.62</f>
        <v>21.645021645021643</v>
      </c>
      <c r="J12" s="37" t="s">
        <v>46</v>
      </c>
    </row>
    <row r="13" spans="1:10" x14ac:dyDescent="0.25">
      <c r="B13" s="28" t="s">
        <v>11</v>
      </c>
      <c r="C13" s="25">
        <f>-$C$8/312*12</f>
        <v>443286.5</v>
      </c>
      <c r="D13" s="25">
        <f>-$D$8/312*12</f>
        <v>-41739.192307692312</v>
      </c>
      <c r="E13" s="25">
        <f>-$E$8/312*12</f>
        <v>-13117.76923076923</v>
      </c>
      <c r="F13" s="25">
        <f>SUM(C13:E13)</f>
        <v>388429.53846153844</v>
      </c>
      <c r="G13" s="25" t="s">
        <v>3</v>
      </c>
      <c r="I13" s="109">
        <f>I12*12</f>
        <v>259.74025974025972</v>
      </c>
      <c r="J13" s="37" t="s">
        <v>51</v>
      </c>
    </row>
    <row r="14" spans="1:10" x14ac:dyDescent="0.25">
      <c r="B14" s="29">
        <v>44561</v>
      </c>
      <c r="C14" s="36">
        <f>C10+C13</f>
        <v>-10860519.25</v>
      </c>
      <c r="D14" s="36">
        <f>D10+D13</f>
        <v>1022610.2115384615</v>
      </c>
      <c r="E14" s="36">
        <f>E10+E13</f>
        <v>321385.34615384613</v>
      </c>
      <c r="F14" s="36">
        <f>F10+F13</f>
        <v>-9516523.692307692</v>
      </c>
      <c r="G14" s="25"/>
    </row>
    <row r="15" spans="1:10" x14ac:dyDescent="0.25">
      <c r="B15" s="29" t="s">
        <v>10</v>
      </c>
      <c r="C15" s="25">
        <v>-10860519</v>
      </c>
      <c r="D15" s="25">
        <v>1022610</v>
      </c>
      <c r="E15" s="25">
        <v>321385</v>
      </c>
      <c r="F15" s="25">
        <f>SUM(C15:E15)</f>
        <v>-9516524</v>
      </c>
      <c r="G15" s="25"/>
    </row>
    <row r="16" spans="1:10" x14ac:dyDescent="0.25">
      <c r="B16" s="28"/>
      <c r="C16" s="25"/>
      <c r="D16" s="25"/>
      <c r="E16" s="25"/>
      <c r="F16" s="25"/>
      <c r="G16" s="25"/>
    </row>
    <row r="17" spans="2:10" x14ac:dyDescent="0.25">
      <c r="B17" s="28" t="s">
        <v>52</v>
      </c>
      <c r="C17" s="25">
        <f>C49</f>
        <v>133784.66441441432</v>
      </c>
      <c r="D17" s="25">
        <f>D49</f>
        <v>-12596.963444213441</v>
      </c>
      <c r="E17" s="25">
        <f>E49</f>
        <v>-3958.9663894663936</v>
      </c>
      <c r="F17" s="25">
        <f>F49</f>
        <v>117228.73458073457</v>
      </c>
      <c r="G17" s="112">
        <v>0.88526355924125433</v>
      </c>
      <c r="H17" s="25">
        <f>+(F15+F17)*G17</f>
        <v>-8320853.5810245294</v>
      </c>
      <c r="I17">
        <f>+F34</f>
        <v>1.3130269341214995</v>
      </c>
      <c r="J17" s="25">
        <f>+H17*I17</f>
        <v>-10925504.866766538</v>
      </c>
    </row>
    <row r="18" spans="2:10" x14ac:dyDescent="0.25">
      <c r="B18" s="28" t="s">
        <v>53</v>
      </c>
      <c r="C18" s="110">
        <f>-$C$8/259.74*1</f>
        <v>44373.023023023023</v>
      </c>
      <c r="D18" s="110">
        <f>-$D$8/259.74*1</f>
        <v>-4178.0973280973276</v>
      </c>
      <c r="E18" s="110">
        <f>-$E$8/259.74*1</f>
        <v>-1313.0900130900131</v>
      </c>
      <c r="F18" s="110">
        <f>SUM(C18:E18)</f>
        <v>38881.835681835684</v>
      </c>
      <c r="G18" s="25"/>
    </row>
    <row r="19" spans="2:10" x14ac:dyDescent="0.25">
      <c r="B19" s="29">
        <v>44591</v>
      </c>
      <c r="C19" s="25">
        <f>+C14+C17+C18</f>
        <v>-10682361.562562563</v>
      </c>
      <c r="D19" s="25">
        <f>+D14+D17+D18</f>
        <v>1005835.1507661508</v>
      </c>
      <c r="E19" s="25">
        <f>+E14+E17+E18</f>
        <v>316113.28975128976</v>
      </c>
      <c r="F19" s="25">
        <f>+F14+F17+F18</f>
        <v>-9360413.1220451221</v>
      </c>
      <c r="G19" s="39">
        <f>+RevReq!$G$16</f>
        <v>0.88526355924125433</v>
      </c>
      <c r="H19" s="30">
        <f>+F19*G19</f>
        <v>-8286432.6363902064</v>
      </c>
      <c r="I19">
        <f>+F34</f>
        <v>1.3130269341214995</v>
      </c>
      <c r="J19" s="25">
        <f>+H19*I19</f>
        <v>-10880309.239363767</v>
      </c>
    </row>
    <row r="20" spans="2:10" x14ac:dyDescent="0.25">
      <c r="B20" s="28"/>
      <c r="C20" s="25"/>
      <c r="D20" s="25"/>
      <c r="E20" s="25"/>
      <c r="F20" s="25"/>
      <c r="G20" s="25"/>
      <c r="I20"/>
      <c r="J20"/>
    </row>
    <row r="21" spans="2:10" x14ac:dyDescent="0.25">
      <c r="B21" s="28" t="s">
        <v>53</v>
      </c>
      <c r="C21" s="110">
        <f>-$C$8/259.74*1</f>
        <v>44373.023023023023</v>
      </c>
      <c r="D21" s="110">
        <f>-$D$8/259.74*1</f>
        <v>-4178.0973280973276</v>
      </c>
      <c r="E21" s="110">
        <f>-$E$8/259.74*1</f>
        <v>-1313.0900130900131</v>
      </c>
      <c r="F21" s="110">
        <f>SUM(C21:E21)</f>
        <v>38881.835681835684</v>
      </c>
      <c r="G21" s="25"/>
      <c r="I21"/>
      <c r="J21"/>
    </row>
    <row r="22" spans="2:10" x14ac:dyDescent="0.25">
      <c r="B22" s="29">
        <v>44620</v>
      </c>
      <c r="C22" s="25">
        <f>+C19+C21</f>
        <v>-10637988.53953954</v>
      </c>
      <c r="D22" s="25">
        <f>+D19+D21</f>
        <v>1001657.0534380535</v>
      </c>
      <c r="E22" s="25">
        <f>+E19+E21</f>
        <v>314800.19973819976</v>
      </c>
      <c r="F22" s="25">
        <f>+F19+F21</f>
        <v>-9321531.2863632869</v>
      </c>
      <c r="G22" s="39">
        <f>+RevReq!$G$16</f>
        <v>0.88526355924125433</v>
      </c>
      <c r="H22" s="30">
        <f>+F22*G22</f>
        <v>-8252011.9641446713</v>
      </c>
      <c r="I22">
        <f>+F34</f>
        <v>1.3130269341214995</v>
      </c>
      <c r="J22" s="25">
        <f>+H22*I22</f>
        <v>-10835113.969614811</v>
      </c>
    </row>
    <row r="23" spans="2:10" x14ac:dyDescent="0.25">
      <c r="B23" s="28"/>
      <c r="C23" s="25"/>
      <c r="D23" s="25"/>
      <c r="E23" s="25"/>
      <c r="F23" s="25"/>
      <c r="G23" s="25"/>
      <c r="I23"/>
      <c r="J23"/>
    </row>
    <row r="24" spans="2:10" x14ac:dyDescent="0.25">
      <c r="B24" s="28" t="s">
        <v>53</v>
      </c>
      <c r="C24" s="110">
        <f>-$C$8/259.74*1</f>
        <v>44373.023023023023</v>
      </c>
      <c r="D24" s="110">
        <f>-$D$8/259.74*1</f>
        <v>-4178.0973280973276</v>
      </c>
      <c r="E24" s="110">
        <f>-$E$8/259.74*1</f>
        <v>-1313.0900130900131</v>
      </c>
      <c r="F24" s="110">
        <f>SUM(C24:E24)</f>
        <v>38881.835681835684</v>
      </c>
      <c r="G24" s="25"/>
      <c r="I24"/>
      <c r="J24"/>
    </row>
    <row r="25" spans="2:10" x14ac:dyDescent="0.25">
      <c r="B25" s="29">
        <v>44651</v>
      </c>
      <c r="C25" s="25">
        <f>+C22+C24</f>
        <v>-10593615.516516518</v>
      </c>
      <c r="D25" s="25">
        <f>+D22+D24</f>
        <v>997478.95610995614</v>
      </c>
      <c r="E25" s="25">
        <f>+E22+E24</f>
        <v>313487.10972510977</v>
      </c>
      <c r="F25" s="25">
        <f>+F22+F24</f>
        <v>-9282649.4506814517</v>
      </c>
      <c r="G25" s="39">
        <f>+RevReq!$G$16</f>
        <v>0.88526355924125433</v>
      </c>
      <c r="H25" s="30">
        <f>+F25*G25</f>
        <v>-8217591.2918991363</v>
      </c>
      <c r="I25">
        <f>+F34</f>
        <v>1.3130269341214995</v>
      </c>
      <c r="J25" s="25">
        <f>+H25*I25</f>
        <v>-10789918.699865855</v>
      </c>
    </row>
    <row r="26" spans="2:10" x14ac:dyDescent="0.25">
      <c r="B26" s="28"/>
      <c r="C26" s="25"/>
      <c r="D26" s="25"/>
      <c r="E26" s="25"/>
      <c r="F26" s="25"/>
      <c r="G26" s="25"/>
    </row>
    <row r="27" spans="2:10" x14ac:dyDescent="0.25">
      <c r="B27" s="28" t="s">
        <v>53</v>
      </c>
      <c r="C27" s="110">
        <f>-$C$8/259.74*1</f>
        <v>44373.023023023023</v>
      </c>
      <c r="D27" s="110">
        <f>-$D$8/259.74*1</f>
        <v>-4178.0973280973276</v>
      </c>
      <c r="E27" s="110">
        <f>-$E$8/259.74*1</f>
        <v>-1313.0900130900131</v>
      </c>
      <c r="F27" s="110">
        <f>SUM(C27:E27)</f>
        <v>38881.835681835684</v>
      </c>
    </row>
    <row r="28" spans="2:10" x14ac:dyDescent="0.25">
      <c r="B28" s="29">
        <v>44681</v>
      </c>
      <c r="C28" s="36">
        <f>+C25+C27</f>
        <v>-10549242.493493496</v>
      </c>
      <c r="D28" s="36">
        <f t="shared" ref="D28:F28" si="0">+D25+D27</f>
        <v>993300.85878185881</v>
      </c>
      <c r="E28" s="36">
        <f t="shared" si="0"/>
        <v>312174.01971201977</v>
      </c>
      <c r="F28" s="36">
        <f t="shared" si="0"/>
        <v>-9243767.6149996165</v>
      </c>
      <c r="G28" s="39">
        <f>+RevReq!$G$16</f>
        <v>0.88526355924125433</v>
      </c>
      <c r="H28" s="30">
        <f>+F28*G28</f>
        <v>-8183170.6196536012</v>
      </c>
      <c r="I28" s="37">
        <f>+F34</f>
        <v>1.3130269341214995</v>
      </c>
      <c r="J28" s="25">
        <f>+H28*I28</f>
        <v>-10744723.430116899</v>
      </c>
    </row>
    <row r="29" spans="2:10" x14ac:dyDescent="0.25">
      <c r="B29" s="28"/>
      <c r="C29" s="38"/>
      <c r="D29" s="38"/>
      <c r="E29" s="38"/>
      <c r="F29" s="38"/>
    </row>
    <row r="30" spans="2:10" x14ac:dyDescent="0.25">
      <c r="B30" s="28" t="s">
        <v>53</v>
      </c>
      <c r="C30" s="110">
        <f>-$C$8/259.74*1</f>
        <v>44373.023023023023</v>
      </c>
      <c r="D30" s="110">
        <f>-$D$8/259.74*1</f>
        <v>-4178.0973280973276</v>
      </c>
      <c r="E30" s="110">
        <f>-$E$8/259.74*1</f>
        <v>-1313.0900130900131</v>
      </c>
      <c r="F30" s="110">
        <f>SUM(C30:E30)</f>
        <v>38881.835681835684</v>
      </c>
    </row>
    <row r="31" spans="2:10" x14ac:dyDescent="0.25">
      <c r="B31" s="29">
        <v>44712</v>
      </c>
      <c r="C31" s="36">
        <f>+C28+C30</f>
        <v>-10504869.470470473</v>
      </c>
      <c r="D31" s="36">
        <f t="shared" ref="D31:F31" si="1">+D28+D30</f>
        <v>989122.76145376149</v>
      </c>
      <c r="E31" s="36">
        <f t="shared" si="1"/>
        <v>310860.92969892977</v>
      </c>
      <c r="F31" s="36">
        <f t="shared" si="1"/>
        <v>-9204885.7793177813</v>
      </c>
      <c r="G31" s="39">
        <f>+RevReq!$G$16</f>
        <v>0.88526355924125433</v>
      </c>
      <c r="H31" s="30">
        <f>+F31*G31</f>
        <v>-8148749.9474080661</v>
      </c>
      <c r="I31" s="37">
        <f>+F34</f>
        <v>1.3130269341214995</v>
      </c>
      <c r="J31" s="25">
        <f>+H31*I31</f>
        <v>-10699528.160367943</v>
      </c>
    </row>
    <row r="32" spans="2:10" x14ac:dyDescent="0.25">
      <c r="B32" s="28"/>
      <c r="C32" s="38"/>
      <c r="D32" s="38"/>
      <c r="E32" s="38"/>
      <c r="F32" s="38"/>
    </row>
    <row r="33" spans="2:9" x14ac:dyDescent="0.25">
      <c r="B33" s="28"/>
      <c r="C33" s="38"/>
      <c r="D33" s="38"/>
      <c r="E33" s="38"/>
      <c r="F33" s="38"/>
    </row>
    <row r="34" spans="2:9" x14ac:dyDescent="0.25">
      <c r="B34" s="28"/>
      <c r="E34" s="28" t="s">
        <v>39</v>
      </c>
      <c r="F34" s="37">
        <f>1/(1-0.238401)</f>
        <v>1.3130269341214995</v>
      </c>
    </row>
    <row r="35" spans="2:9" x14ac:dyDescent="0.25">
      <c r="E35" s="28" t="s">
        <v>40</v>
      </c>
      <c r="F35" s="38">
        <f>F31*F34</f>
        <v>-12086262.953756217</v>
      </c>
      <c r="G35" s="37" t="s">
        <v>3</v>
      </c>
    </row>
    <row r="36" spans="2:9" x14ac:dyDescent="0.25">
      <c r="E36" s="28" t="s">
        <v>47</v>
      </c>
      <c r="F36" s="39">
        <f>RevReq!G16</f>
        <v>0.88526355924125433</v>
      </c>
      <c r="G36" s="25" t="s">
        <v>3</v>
      </c>
    </row>
    <row r="37" spans="2:9" x14ac:dyDescent="0.25">
      <c r="F37" s="38">
        <f>F35*F36</f>
        <v>-10699528.160367943</v>
      </c>
    </row>
    <row r="40" spans="2:9" x14ac:dyDescent="0.25">
      <c r="B40" s="37" t="s">
        <v>48</v>
      </c>
    </row>
    <row r="42" spans="2:9" x14ac:dyDescent="0.25">
      <c r="B42" s="28" t="s">
        <v>8</v>
      </c>
      <c r="C42" s="25">
        <v>-11525449</v>
      </c>
      <c r="D42" s="25">
        <v>1085219</v>
      </c>
      <c r="E42" s="25">
        <v>341062</v>
      </c>
      <c r="F42" s="25">
        <f>SUM(C42:E42)</f>
        <v>-10099168</v>
      </c>
      <c r="I42" s="37" t="s">
        <v>3</v>
      </c>
    </row>
    <row r="43" spans="2:9" x14ac:dyDescent="0.25">
      <c r="B43" s="28" t="s">
        <v>49</v>
      </c>
      <c r="C43" s="25">
        <f>-$C$42/259.74*6</f>
        <v>266238.13813813811</v>
      </c>
      <c r="D43" s="25">
        <f>-$D$42/259.74*6</f>
        <v>-25068.583968583967</v>
      </c>
      <c r="E43" s="25">
        <f>-$E$42/259.74*6</f>
        <v>-7878.5400785400789</v>
      </c>
      <c r="F43" s="25">
        <f>SUM(C43:E43)</f>
        <v>233291.01409101408</v>
      </c>
      <c r="I43" s="37" t="s">
        <v>3</v>
      </c>
    </row>
    <row r="44" spans="2:9" x14ac:dyDescent="0.25">
      <c r="B44" s="29">
        <v>44196</v>
      </c>
      <c r="C44" s="36">
        <f>SUM(C42:C43)</f>
        <v>-11259210.861861862</v>
      </c>
      <c r="D44" s="36">
        <f>SUM(D42:D43)</f>
        <v>1060150.416031416</v>
      </c>
      <c r="E44" s="36">
        <f>SUM(E42:E43)</f>
        <v>333183.4599214599</v>
      </c>
      <c r="F44" s="36">
        <f>SUM(F42:F43)</f>
        <v>-9865876.9859089851</v>
      </c>
    </row>
    <row r="45" spans="2:9" x14ac:dyDescent="0.25">
      <c r="B45" s="29"/>
      <c r="C45" s="25"/>
      <c r="D45" s="25"/>
      <c r="E45" s="25"/>
      <c r="F45" s="25"/>
    </row>
    <row r="46" spans="2:9" x14ac:dyDescent="0.25">
      <c r="B46" s="28" t="s">
        <v>50</v>
      </c>
      <c r="C46" s="25">
        <f>-$C$42/259.74*12</f>
        <v>532476.27627627621</v>
      </c>
      <c r="D46" s="25">
        <f>-$D$42/259.74*12</f>
        <v>-50137.167937167935</v>
      </c>
      <c r="E46" s="25">
        <f>-$E$42/259.74*12</f>
        <v>-15757.080157080158</v>
      </c>
      <c r="F46" s="25">
        <f>SUM(C46:E46)</f>
        <v>466582.02818202815</v>
      </c>
    </row>
    <row r="47" spans="2:9" x14ac:dyDescent="0.25">
      <c r="B47" s="29">
        <v>44561</v>
      </c>
      <c r="C47" s="36">
        <f>C44+C46</f>
        <v>-10726734.585585587</v>
      </c>
      <c r="D47" s="36">
        <f>D44+D46</f>
        <v>1010013.2480942481</v>
      </c>
      <c r="E47" s="36">
        <f>E44+E46</f>
        <v>317426.37976437976</v>
      </c>
      <c r="F47" s="36">
        <f>F44+F46</f>
        <v>-9399294.9577269573</v>
      </c>
      <c r="G47" s="39"/>
      <c r="H47" s="30"/>
    </row>
    <row r="48" spans="2:9" x14ac:dyDescent="0.25">
      <c r="B48" s="29"/>
      <c r="C48" s="25"/>
      <c r="D48" s="25"/>
      <c r="E48" s="25"/>
      <c r="F48" s="25"/>
    </row>
    <row r="49" spans="2:7" x14ac:dyDescent="0.25">
      <c r="B49" s="28" t="s">
        <v>52</v>
      </c>
      <c r="C49" s="38">
        <f>C43+C46-C9-C13</f>
        <v>133784.66441441432</v>
      </c>
      <c r="D49" s="38">
        <f>D43+D46-D9-D13</f>
        <v>-12596.963444213441</v>
      </c>
      <c r="E49" s="38">
        <f>E43+E46-E9-E13</f>
        <v>-3958.9663894663936</v>
      </c>
      <c r="F49" s="38">
        <f>F43+F46-F9-F13</f>
        <v>117228.73458073457</v>
      </c>
      <c r="G49" s="111"/>
    </row>
  </sheetData>
  <pageMargins left="0.7" right="0.7" top="0.75" bottom="0.75" header="0.3" footer="0.3"/>
  <pageSetup scale="50" orientation="portrait" verticalDpi="597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9B96B-C30C-43B8-9C18-1EDF67D58E42}">
  <sheetPr>
    <pageSetUpPr fitToPage="1"/>
  </sheetPr>
  <dimension ref="A1:L26"/>
  <sheetViews>
    <sheetView zoomScale="90" zoomScaleNormal="90" workbookViewId="0">
      <selection activeCell="N20" sqref="N20:N21"/>
    </sheetView>
  </sheetViews>
  <sheetFormatPr defaultColWidth="9.140625" defaultRowHeight="15" x14ac:dyDescent="0.25"/>
  <cols>
    <col min="1" max="1" width="8" style="4" customWidth="1"/>
    <col min="2" max="2" width="2.7109375" style="4" customWidth="1"/>
    <col min="3" max="3" width="67.7109375" style="4" bestFit="1" customWidth="1"/>
    <col min="4" max="4" width="2.7109375" style="4" customWidth="1"/>
    <col min="5" max="5" width="22.42578125" style="4" bestFit="1" customWidth="1"/>
    <col min="6" max="6" width="2.7109375" style="4" customWidth="1"/>
    <col min="7" max="7" width="13.5703125" style="4" customWidth="1"/>
    <col min="8" max="8" width="2.7109375" style="4" customWidth="1"/>
    <col min="9" max="9" width="21.85546875" style="4" bestFit="1" customWidth="1"/>
    <col min="10" max="10" width="4.85546875" style="4" customWidth="1"/>
    <col min="11" max="11" width="10.28515625" style="4" customWidth="1"/>
    <col min="12" max="12" width="15.28515625" style="4" bestFit="1" customWidth="1"/>
    <col min="13" max="13" width="9.140625" style="4"/>
    <col min="14" max="14" width="12.7109375" style="4" customWidth="1"/>
    <col min="15" max="16384" width="9.140625" style="4"/>
  </cols>
  <sheetData>
    <row r="1" spans="1:12" x14ac:dyDescent="0.25">
      <c r="A1" s="115" t="s">
        <v>0</v>
      </c>
      <c r="B1" s="115"/>
      <c r="C1" s="115"/>
      <c r="D1" s="115"/>
      <c r="E1" s="115"/>
      <c r="F1" s="115"/>
      <c r="G1" s="115"/>
      <c r="H1" s="115"/>
      <c r="I1" s="115"/>
      <c r="J1" s="26"/>
      <c r="L1" s="117" t="s">
        <v>87</v>
      </c>
    </row>
    <row r="2" spans="1:12" x14ac:dyDescent="0.25">
      <c r="A2" s="116" t="s">
        <v>12</v>
      </c>
      <c r="B2" s="116"/>
      <c r="C2" s="116"/>
      <c r="D2" s="116"/>
      <c r="E2" s="116"/>
      <c r="F2" s="116"/>
      <c r="G2" s="116"/>
      <c r="H2" s="116"/>
      <c r="I2" s="116"/>
      <c r="J2" s="27"/>
    </row>
    <row r="3" spans="1:12" x14ac:dyDescent="0.25">
      <c r="A3" s="116" t="s">
        <v>13</v>
      </c>
      <c r="B3" s="116"/>
      <c r="C3" s="116"/>
      <c r="D3" s="116"/>
      <c r="E3" s="116"/>
      <c r="F3" s="116"/>
      <c r="G3" s="116"/>
      <c r="H3" s="116"/>
      <c r="I3" s="116"/>
      <c r="J3" s="27"/>
    </row>
    <row r="4" spans="1:12" x14ac:dyDescent="0.25">
      <c r="A4" s="116" t="s">
        <v>14</v>
      </c>
      <c r="B4" s="116"/>
      <c r="C4" s="116"/>
      <c r="D4" s="116"/>
      <c r="E4" s="116"/>
      <c r="F4" s="116"/>
      <c r="G4" s="116"/>
      <c r="H4" s="116"/>
      <c r="I4" s="116"/>
      <c r="J4" s="27"/>
    </row>
    <row r="6" spans="1:12" ht="15.75" thickBot="1" x14ac:dyDescent="0.3">
      <c r="A6" s="5"/>
      <c r="B6" s="5"/>
    </row>
    <row r="7" spans="1:12" ht="15.75" thickBot="1" x14ac:dyDescent="0.3">
      <c r="E7" s="6" t="s">
        <v>7</v>
      </c>
      <c r="G7" s="7" t="s">
        <v>15</v>
      </c>
      <c r="I7" s="6" t="s">
        <v>16</v>
      </c>
      <c r="J7" s="33"/>
      <c r="K7" s="7"/>
      <c r="L7" s="7"/>
    </row>
    <row r="8" spans="1:12" x14ac:dyDescent="0.25">
      <c r="A8" s="8" t="s">
        <v>17</v>
      </c>
      <c r="E8" s="9" t="s">
        <v>18</v>
      </c>
      <c r="G8" s="9" t="s">
        <v>19</v>
      </c>
      <c r="I8" s="9" t="s">
        <v>18</v>
      </c>
      <c r="J8" s="33"/>
      <c r="K8" s="9"/>
      <c r="L8" s="9" t="s">
        <v>3</v>
      </c>
    </row>
    <row r="9" spans="1:12" ht="15.75" thickBot="1" x14ac:dyDescent="0.3">
      <c r="A9" s="10" t="s">
        <v>20</v>
      </c>
      <c r="B9" s="11"/>
      <c r="C9" s="10" t="s">
        <v>21</v>
      </c>
      <c r="E9" s="12" t="s">
        <v>22</v>
      </c>
      <c r="G9" s="13" t="s">
        <v>23</v>
      </c>
      <c r="I9" s="12" t="s">
        <v>22</v>
      </c>
      <c r="J9" s="34"/>
      <c r="K9" s="13" t="s">
        <v>37</v>
      </c>
      <c r="L9" s="13" t="s">
        <v>38</v>
      </c>
    </row>
    <row r="10" spans="1:12" x14ac:dyDescent="0.25">
      <c r="A10" s="11"/>
      <c r="B10" s="11"/>
      <c r="C10" s="11" t="s">
        <v>24</v>
      </c>
    </row>
    <row r="11" spans="1:12" x14ac:dyDescent="0.25">
      <c r="E11" s="31"/>
    </row>
    <row r="12" spans="1:12" x14ac:dyDescent="0.25">
      <c r="A12" s="8">
        <v>1</v>
      </c>
      <c r="C12" s="4" t="s">
        <v>25</v>
      </c>
      <c r="E12" s="32">
        <v>159414474.24891201</v>
      </c>
      <c r="G12" s="15">
        <v>1</v>
      </c>
      <c r="I12" s="14">
        <f t="shared" ref="I12:I17" si="0">+E12*G12</f>
        <v>159414474.24891201</v>
      </c>
      <c r="J12" s="14"/>
      <c r="K12" s="22">
        <v>0.238401</v>
      </c>
      <c r="L12" s="23">
        <f>-I12*K12</f>
        <v>-38004570.075414874</v>
      </c>
    </row>
    <row r="13" spans="1:12" x14ac:dyDescent="0.25">
      <c r="A13" s="8">
        <f>+A12+1</f>
        <v>2</v>
      </c>
      <c r="C13" s="4" t="s">
        <v>26</v>
      </c>
      <c r="E13" s="24">
        <v>1643357.1073511161</v>
      </c>
      <c r="G13" s="15">
        <v>1</v>
      </c>
      <c r="I13" s="16">
        <f t="shared" si="0"/>
        <v>1643357.1073511161</v>
      </c>
      <c r="J13" s="16"/>
      <c r="K13" s="22">
        <v>0.238401</v>
      </c>
      <c r="L13" s="16">
        <f>I13*-K13</f>
        <v>-391777.97774961346</v>
      </c>
    </row>
    <row r="14" spans="1:12" x14ac:dyDescent="0.25">
      <c r="A14" s="8">
        <f t="shared" ref="A14:A21" si="1">+A13+1</f>
        <v>3</v>
      </c>
      <c r="C14" s="4" t="s">
        <v>27</v>
      </c>
      <c r="E14" s="24">
        <v>1532832.19</v>
      </c>
      <c r="G14" s="15">
        <v>1</v>
      </c>
      <c r="I14" s="16">
        <f t="shared" si="0"/>
        <v>1532832.19</v>
      </c>
      <c r="J14" s="16"/>
      <c r="K14" s="22">
        <v>0.238401</v>
      </c>
      <c r="L14" s="16">
        <f t="shared" ref="L14:L20" si="2">I14*-K14</f>
        <v>-365428.72692818998</v>
      </c>
    </row>
    <row r="15" spans="1:12" x14ac:dyDescent="0.25">
      <c r="A15" s="8">
        <f t="shared" si="1"/>
        <v>4</v>
      </c>
      <c r="C15" s="4" t="s">
        <v>28</v>
      </c>
      <c r="E15" s="24">
        <v>0</v>
      </c>
      <c r="G15" s="15">
        <v>1</v>
      </c>
      <c r="I15" s="24">
        <f t="shared" si="0"/>
        <v>0</v>
      </c>
      <c r="J15" s="24"/>
      <c r="K15" s="15"/>
      <c r="L15" s="16">
        <f t="shared" si="2"/>
        <v>0</v>
      </c>
    </row>
    <row r="16" spans="1:12" x14ac:dyDescent="0.25">
      <c r="A16" s="27">
        <f t="shared" si="1"/>
        <v>5</v>
      </c>
      <c r="C16" s="4" t="s">
        <v>30</v>
      </c>
      <c r="E16" s="24">
        <v>4000000</v>
      </c>
      <c r="G16" s="17">
        <v>0.88526355924125433</v>
      </c>
      <c r="I16" s="16">
        <f t="shared" si="0"/>
        <v>3541054.2369650174</v>
      </c>
      <c r="J16" s="16"/>
      <c r="K16" s="22">
        <v>0.238401</v>
      </c>
      <c r="L16" s="16">
        <f t="shared" si="2"/>
        <v>-844190.87114669709</v>
      </c>
    </row>
    <row r="17" spans="1:12" x14ac:dyDescent="0.25">
      <c r="A17" s="27">
        <f t="shared" si="1"/>
        <v>6</v>
      </c>
      <c r="C17" s="4" t="s">
        <v>31</v>
      </c>
      <c r="E17" s="16">
        <f>8400000-2000000</f>
        <v>6400000</v>
      </c>
      <c r="G17" s="17">
        <v>0.88526355924125433</v>
      </c>
      <c r="I17" s="16">
        <f t="shared" si="0"/>
        <v>5665686.7791440273</v>
      </c>
      <c r="J17" s="16"/>
      <c r="K17" s="22">
        <v>0.238401</v>
      </c>
      <c r="L17" s="16">
        <f t="shared" si="2"/>
        <v>-1350705.3938347152</v>
      </c>
    </row>
    <row r="18" spans="1:12" x14ac:dyDescent="0.25">
      <c r="A18" s="27">
        <f t="shared" si="1"/>
        <v>7</v>
      </c>
      <c r="C18" s="4" t="s">
        <v>32</v>
      </c>
      <c r="E18" s="16">
        <v>3205359.7</v>
      </c>
      <c r="G18" s="17">
        <v>0.88526355924125433</v>
      </c>
      <c r="I18" s="16">
        <f>+E18*G18</f>
        <v>2837588.1366704796</v>
      </c>
      <c r="J18" s="16"/>
      <c r="K18" s="22">
        <v>0.238401</v>
      </c>
      <c r="L18" s="16">
        <f t="shared" si="2"/>
        <v>-676483.849370379</v>
      </c>
    </row>
    <row r="19" spans="1:12" x14ac:dyDescent="0.25">
      <c r="A19" s="27">
        <f t="shared" si="1"/>
        <v>8</v>
      </c>
      <c r="C19" s="4" t="s">
        <v>33</v>
      </c>
      <c r="E19" s="16">
        <v>20835711.629999999</v>
      </c>
      <c r="G19" s="17">
        <v>0.88526355924125433</v>
      </c>
      <c r="I19" s="16">
        <f>+E19*G19</f>
        <v>18445096.236898195</v>
      </c>
      <c r="J19" s="16"/>
      <c r="K19" s="22">
        <v>0.238401</v>
      </c>
      <c r="L19" s="16">
        <f t="shared" si="2"/>
        <v>-4397329.3879727665</v>
      </c>
    </row>
    <row r="20" spans="1:12" x14ac:dyDescent="0.25">
      <c r="A20" s="27">
        <f t="shared" si="1"/>
        <v>9</v>
      </c>
      <c r="C20" s="4" t="s">
        <v>29</v>
      </c>
      <c r="E20" s="24">
        <v>-43475987.752348594</v>
      </c>
      <c r="G20" s="15">
        <v>1</v>
      </c>
      <c r="I20" s="16">
        <f>+E20*G20</f>
        <v>-43475987.752348594</v>
      </c>
      <c r="J20" s="16"/>
      <c r="K20" s="22">
        <v>0.238401</v>
      </c>
      <c r="L20" s="16">
        <f t="shared" si="2"/>
        <v>10364718.956147658</v>
      </c>
    </row>
    <row r="21" spans="1:12" ht="15.75" thickBot="1" x14ac:dyDescent="0.3">
      <c r="A21" s="27">
        <f t="shared" si="1"/>
        <v>10</v>
      </c>
      <c r="B21" s="11"/>
      <c r="C21" s="18" t="s">
        <v>34</v>
      </c>
      <c r="E21" s="19">
        <f>SUM(E12:E20)</f>
        <v>153555747.12391451</v>
      </c>
      <c r="I21" s="19">
        <f>SUM(I12:I20)</f>
        <v>149604101.18359223</v>
      </c>
      <c r="J21" s="35"/>
      <c r="L21" s="19">
        <f>SUM(L12:L20)</f>
        <v>-35665767.326269574</v>
      </c>
    </row>
    <row r="22" spans="1:12" ht="15.75" thickTop="1" x14ac:dyDescent="0.25">
      <c r="A22" s="11"/>
      <c r="B22" s="11"/>
    </row>
    <row r="24" spans="1:12" x14ac:dyDescent="0.25">
      <c r="A24" s="20" t="s">
        <v>35</v>
      </c>
      <c r="C24" s="18"/>
      <c r="L24" s="16"/>
    </row>
    <row r="25" spans="1:12" x14ac:dyDescent="0.25">
      <c r="A25" s="21" t="s">
        <v>36</v>
      </c>
      <c r="C25" s="18"/>
    </row>
    <row r="26" spans="1:12" x14ac:dyDescent="0.25">
      <c r="A26" s="21" t="s">
        <v>86</v>
      </c>
    </row>
  </sheetData>
  <mergeCells count="4">
    <mergeCell ref="A1:I1"/>
    <mergeCell ref="A2:I2"/>
    <mergeCell ref="A3:I3"/>
    <mergeCell ref="A4:I4"/>
  </mergeCells>
  <pageMargins left="0.7" right="0.7" top="0.75" bottom="0.75" header="0.3" footer="0.3"/>
  <pageSetup scale="70" orientation="landscape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15C36-10FB-4631-A4D3-BF923CC5191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BC22D-2F90-4A5C-9610-1121ADA88CD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2FC4A-32B4-4B5E-AECF-78943797CBC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05-22</vt:lpstr>
      <vt:lpstr>#44.8 Asbury</vt:lpstr>
      <vt:lpstr>RevReq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McCuen</dc:creator>
  <cp:lastModifiedBy>Angela Cloven</cp:lastModifiedBy>
  <cp:lastPrinted>2022-06-09T19:06:06Z</cp:lastPrinted>
  <dcterms:created xsi:type="dcterms:W3CDTF">2022-03-14T13:38:43Z</dcterms:created>
  <dcterms:modified xsi:type="dcterms:W3CDTF">2022-06-09T19:06:49Z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