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loven\Documents\Temp Folder\TODAY\EO-2022-0040\"/>
    </mc:Choice>
  </mc:AlternateContent>
  <xr:revisionPtr revIDLastSave="0" documentId="13_ncr:1_{474EBED8-46AD-4FC6-9EF1-8D8026438907}" xr6:coauthVersionLast="47" xr6:coauthVersionMax="47" xr10:uidLastSave="{00000000-0000-0000-0000-000000000000}"/>
  <bookViews>
    <workbookView xWindow="-120" yWindow="-120" windowWidth="29040" windowHeight="15840" xr2:uid="{FA37BFAD-96F8-4629-8632-78A61D5F8474}"/>
  </bookViews>
  <sheets>
    <sheet name="CWC" sheetId="1" r:id="rId1"/>
    <sheet name="ER-2019-0374 Suppor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O53" i="2"/>
  <c r="G17" i="1" s="1"/>
  <c r="A14" i="1"/>
  <c r="A15" i="1" s="1"/>
  <c r="A17" i="1" s="1"/>
  <c r="A19" i="1" s="1"/>
  <c r="G15" i="1" l="1"/>
  <c r="G19" i="1" s="1"/>
</calcChain>
</file>

<file path=xl/sharedStrings.xml><?xml version="1.0" encoding="utf-8"?>
<sst xmlns="http://schemas.openxmlformats.org/spreadsheetml/2006/main" count="26" uniqueCount="25">
  <si>
    <t>Total Missouri</t>
  </si>
  <si>
    <t>Line</t>
  </si>
  <si>
    <t>No.</t>
  </si>
  <si>
    <t>Description</t>
  </si>
  <si>
    <t>(a)</t>
  </si>
  <si>
    <t>(b)</t>
  </si>
  <si>
    <t xml:space="preserve">(c) </t>
  </si>
  <si>
    <t>Reference</t>
  </si>
  <si>
    <t>Approved ER-2019-0374 Revenue Requirement</t>
  </si>
  <si>
    <t>Approved ER-2019-0374 Asbury Baseline</t>
  </si>
  <si>
    <t>ER-2019-0374</t>
  </si>
  <si>
    <t>Balances</t>
  </si>
  <si>
    <t>CWC</t>
  </si>
  <si>
    <t>Allocation of Asbury Baseline</t>
  </si>
  <si>
    <t>Rev Req</t>
  </si>
  <si>
    <t>Approved ER-2019-0374 Cash Working Capital</t>
  </si>
  <si>
    <t>Line 2 / Line 1</t>
  </si>
  <si>
    <t>CASH WORKING CAPITAL</t>
  </si>
  <si>
    <t>Line 3 x Line 4</t>
  </si>
  <si>
    <t>Asbury Portion of Cash Working Capital:</t>
  </si>
  <si>
    <t>The Empire District Electric Company</t>
  </si>
  <si>
    <t>EO-2022-0193</t>
  </si>
  <si>
    <t>Missouri Asbury Securitization</t>
  </si>
  <si>
    <t>Asbury - Cash Working Capital</t>
  </si>
  <si>
    <t xml:space="preserve"> Surrebuttal Schedule CTE-8 Asbury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</si>
</sst>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0" fillId="0" borderId="0" xfId="1" applyNumberFormat="1" applyFont="1"/>
    <xf numFmtId="0" fontId="0" fillId="0" borderId="0" xfId="0" applyAlignment="1">
      <alignment horizontal="right"/>
    </xf>
    <xf numFmtId="0" fontId="4" fillId="0" borderId="0" xfId="0" applyFont="1" applyAlignment="1"/>
    <xf numFmtId="0" fontId="5" fillId="0" borderId="0" xfId="0" applyFont="1" applyAlignment="1"/>
    <xf numFmtId="0" fontId="0" fillId="0" borderId="0" xfId="0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165" fontId="3" fillId="0" borderId="6" xfId="2" applyNumberFormat="1" applyFont="1" applyBorder="1"/>
    <xf numFmtId="0" fontId="0" fillId="0" borderId="0" xfId="0" applyFill="1"/>
    <xf numFmtId="165" fontId="0" fillId="0" borderId="0" xfId="2" applyNumberFormat="1" applyFont="1" applyFill="1"/>
    <xf numFmtId="164" fontId="0" fillId="0" borderId="0" xfId="1" applyNumberFormat="1" applyFont="1" applyFill="1"/>
    <xf numFmtId="10" fontId="0" fillId="0" borderId="5" xfId="3" applyNumberFormat="1" applyFont="1" applyFill="1" applyBorder="1"/>
    <xf numFmtId="43" fontId="0" fillId="0" borderId="0" xfId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</xdr:rowOff>
    </xdr:from>
    <xdr:to>
      <xdr:col>12</xdr:col>
      <xdr:colOff>41240</xdr:colOff>
      <xdr:row>34</xdr:row>
      <xdr:rowOff>63501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BB0A242-B06A-4D98-906B-B14C515FD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7513072" cy="635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36</xdr:row>
      <xdr:rowOff>31751</xdr:rowOff>
    </xdr:from>
    <xdr:to>
      <xdr:col>12</xdr:col>
      <xdr:colOff>465668</xdr:colOff>
      <xdr:row>62</xdr:row>
      <xdr:rowOff>70540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195B640-3D20-4BD1-BB91-9397476DD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6699251"/>
          <a:ext cx="7937500" cy="49917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1B14B-0315-4437-BA63-D2BBE37D2D7E}">
  <sheetPr>
    <pageSetUpPr fitToPage="1"/>
  </sheetPr>
  <dimension ref="A1:AC20"/>
  <sheetViews>
    <sheetView tabSelected="1" zoomScale="90" zoomScaleNormal="90" workbookViewId="0">
      <selection activeCell="G5" sqref="G5"/>
    </sheetView>
  </sheetViews>
  <sheetFormatPr defaultRowHeight="15" x14ac:dyDescent="0.25"/>
  <cols>
    <col min="2" max="2" width="2.7109375" customWidth="1"/>
    <col min="3" max="3" width="43.28515625" bestFit="1" customWidth="1"/>
    <col min="4" max="4" width="2.7109375" customWidth="1"/>
    <col min="5" max="5" width="13.140625" bestFit="1" customWidth="1"/>
    <col min="6" max="6" width="2.7109375" customWidth="1"/>
    <col min="7" max="7" width="17.85546875" customWidth="1"/>
    <col min="8" max="8" width="15" bestFit="1" customWidth="1"/>
    <col min="9" max="9" width="9.28515625" bestFit="1" customWidth="1"/>
  </cols>
  <sheetData>
    <row r="1" spans="1:29" x14ac:dyDescent="0.25">
      <c r="A1" s="22" t="s">
        <v>20</v>
      </c>
      <c r="B1" s="22"/>
      <c r="C1" s="22"/>
      <c r="D1" s="22"/>
      <c r="E1" s="22"/>
      <c r="F1" s="22"/>
      <c r="G1" s="22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pans="1:29" x14ac:dyDescent="0.25">
      <c r="A2" s="23" t="s">
        <v>21</v>
      </c>
      <c r="B2" s="23"/>
      <c r="C2" s="23"/>
      <c r="D2" s="23"/>
      <c r="E2" s="23"/>
      <c r="F2" s="23"/>
      <c r="G2" s="2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spans="1:29" x14ac:dyDescent="0.25">
      <c r="A3" s="23" t="s">
        <v>22</v>
      </c>
      <c r="B3" s="23"/>
      <c r="C3" s="23"/>
      <c r="D3" s="23"/>
      <c r="E3" s="23"/>
      <c r="F3" s="23"/>
      <c r="G3" s="23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x14ac:dyDescent="0.25">
      <c r="A4" s="23" t="s">
        <v>23</v>
      </c>
      <c r="B4" s="23"/>
      <c r="C4" s="23"/>
      <c r="D4" s="23"/>
      <c r="E4" s="23"/>
      <c r="F4" s="23"/>
      <c r="G4" s="23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x14ac:dyDescent="0.25">
      <c r="G5" s="24" t="s">
        <v>24</v>
      </c>
    </row>
    <row r="6" spans="1:29" ht="15.75" thickBot="1" x14ac:dyDescent="0.3"/>
    <row r="7" spans="1:29" ht="15.75" thickBot="1" x14ac:dyDescent="0.3">
      <c r="A7" s="1"/>
      <c r="B7" s="1"/>
      <c r="C7" s="1"/>
      <c r="D7" s="1"/>
      <c r="E7" s="1"/>
      <c r="F7" s="1"/>
      <c r="G7" s="2" t="s">
        <v>0</v>
      </c>
    </row>
    <row r="8" spans="1:29" x14ac:dyDescent="0.25">
      <c r="A8" s="3" t="s">
        <v>1</v>
      </c>
      <c r="B8" s="1"/>
      <c r="C8" s="1"/>
      <c r="D8" s="1"/>
      <c r="E8" s="1"/>
      <c r="F8" s="1"/>
      <c r="G8" s="4" t="s">
        <v>10</v>
      </c>
    </row>
    <row r="9" spans="1:29" ht="15.75" thickBot="1" x14ac:dyDescent="0.3">
      <c r="A9" s="5" t="s">
        <v>2</v>
      </c>
      <c r="B9" s="6"/>
      <c r="C9" s="5" t="s">
        <v>3</v>
      </c>
      <c r="D9" s="8"/>
      <c r="E9" s="5" t="s">
        <v>7</v>
      </c>
      <c r="F9" s="6"/>
      <c r="G9" s="7" t="s">
        <v>11</v>
      </c>
    </row>
    <row r="10" spans="1:29" x14ac:dyDescent="0.25">
      <c r="A10" s="6"/>
      <c r="B10" s="6"/>
      <c r="C10" s="6" t="s">
        <v>4</v>
      </c>
      <c r="D10" s="6"/>
      <c r="E10" s="6" t="s">
        <v>5</v>
      </c>
      <c r="F10" s="6"/>
      <c r="G10" s="6" t="s">
        <v>6</v>
      </c>
    </row>
    <row r="11" spans="1:29" x14ac:dyDescent="0.25">
      <c r="A11" s="6"/>
      <c r="B11" s="6"/>
      <c r="C11" s="6"/>
      <c r="D11" s="6"/>
      <c r="E11" s="6"/>
      <c r="F11" s="6"/>
      <c r="G11" s="6"/>
    </row>
    <row r="12" spans="1:29" x14ac:dyDescent="0.25">
      <c r="A12" s="14" t="s">
        <v>17</v>
      </c>
      <c r="G12" s="17"/>
    </row>
    <row r="13" spans="1:29" x14ac:dyDescent="0.25">
      <c r="A13" s="13">
        <v>1</v>
      </c>
      <c r="C13" t="s">
        <v>8</v>
      </c>
      <c r="G13" s="18">
        <f>+'ER-2019-0374 Support'!O34</f>
        <v>506139287.86000001</v>
      </c>
    </row>
    <row r="14" spans="1:29" x14ac:dyDescent="0.25">
      <c r="A14" s="13">
        <f>+A13+1</f>
        <v>2</v>
      </c>
      <c r="C14" t="s">
        <v>9</v>
      </c>
      <c r="G14" s="19">
        <v>33006120.155067123</v>
      </c>
      <c r="H14" s="21"/>
      <c r="I14" s="21"/>
    </row>
    <row r="15" spans="1:29" x14ac:dyDescent="0.25">
      <c r="A15" s="13">
        <f>+A14+1</f>
        <v>3</v>
      </c>
      <c r="C15" t="s">
        <v>13</v>
      </c>
      <c r="E15" s="15" t="s">
        <v>16</v>
      </c>
      <c r="G15" s="20">
        <f>+G14/G13</f>
        <v>6.5211535533271497E-2</v>
      </c>
    </row>
    <row r="16" spans="1:29" x14ac:dyDescent="0.25">
      <c r="A16" s="13"/>
      <c r="G16" s="17"/>
    </row>
    <row r="17" spans="1:7" x14ac:dyDescent="0.25">
      <c r="A17" s="13">
        <f>+A15+1</f>
        <v>4</v>
      </c>
      <c r="C17" t="s">
        <v>15</v>
      </c>
      <c r="G17" s="19">
        <f>+'ER-2019-0374 Support'!O53</f>
        <v>-1977225</v>
      </c>
    </row>
    <row r="18" spans="1:7" x14ac:dyDescent="0.25">
      <c r="A18" s="13"/>
    </row>
    <row r="19" spans="1:7" ht="15.75" thickBot="1" x14ac:dyDescent="0.3">
      <c r="A19" s="13">
        <f>+A17+1</f>
        <v>5</v>
      </c>
      <c r="C19" s="14" t="s">
        <v>19</v>
      </c>
      <c r="E19" s="15" t="s">
        <v>18</v>
      </c>
      <c r="G19" s="16">
        <f>+G15*G17</f>
        <v>-128937.87834477273</v>
      </c>
    </row>
    <row r="20" spans="1:7" ht="15.75" thickTop="1" x14ac:dyDescent="0.25"/>
  </sheetData>
  <mergeCells count="4">
    <mergeCell ref="A1:G1"/>
    <mergeCell ref="A2:G2"/>
    <mergeCell ref="A3:G3"/>
    <mergeCell ref="A4:G4"/>
  </mergeCells>
  <pageMargins left="0.7" right="0.7" top="0.75" bottom="0.75" header="0.3" footer="0.3"/>
  <pageSetup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0F4AD-CCA1-41F3-9053-4E0C1C959F3F}">
  <sheetPr>
    <pageSetUpPr fitToPage="1"/>
  </sheetPr>
  <dimension ref="K1:S53"/>
  <sheetViews>
    <sheetView zoomScale="90" zoomScaleNormal="90" workbookViewId="0">
      <selection activeCell="R12" sqref="R12"/>
    </sheetView>
  </sheetViews>
  <sheetFormatPr defaultRowHeight="15" x14ac:dyDescent="0.25"/>
  <cols>
    <col min="12" max="12" width="10.85546875" bestFit="1" customWidth="1"/>
    <col min="13" max="13" width="8.140625" bestFit="1" customWidth="1"/>
    <col min="14" max="14" width="10.42578125" bestFit="1" customWidth="1"/>
    <col min="15" max="15" width="13.28515625" bestFit="1" customWidth="1"/>
  </cols>
  <sheetData>
    <row r="1" spans="11:14" x14ac:dyDescent="0.25">
      <c r="L1" s="24" t="s">
        <v>24</v>
      </c>
    </row>
    <row r="12" spans="11:14" x14ac:dyDescent="0.25">
      <c r="N12" s="9"/>
    </row>
    <row r="14" spans="11:14" x14ac:dyDescent="0.25">
      <c r="K14" s="10"/>
      <c r="M14" s="9"/>
    </row>
    <row r="26" spans="13:19" x14ac:dyDescent="0.25">
      <c r="S26" s="9"/>
    </row>
    <row r="30" spans="13:19" x14ac:dyDescent="0.25">
      <c r="N30" s="9"/>
    </row>
    <row r="31" spans="13:19" x14ac:dyDescent="0.25">
      <c r="N31" s="9"/>
    </row>
    <row r="32" spans="13:19" x14ac:dyDescent="0.25">
      <c r="M32" s="13"/>
      <c r="N32" s="13"/>
      <c r="O32" s="9"/>
    </row>
    <row r="33" spans="13:15" x14ac:dyDescent="0.25">
      <c r="N33" s="13"/>
    </row>
    <row r="34" spans="13:15" x14ac:dyDescent="0.25">
      <c r="N34" s="13" t="s">
        <v>14</v>
      </c>
      <c r="O34" s="9">
        <v>506139287.86000001</v>
      </c>
    </row>
    <row r="35" spans="13:15" x14ac:dyDescent="0.25">
      <c r="N35" s="13"/>
      <c r="O35" s="9"/>
    </row>
    <row r="36" spans="13:15" x14ac:dyDescent="0.25">
      <c r="N36" s="13"/>
    </row>
    <row r="37" spans="13:15" x14ac:dyDescent="0.25">
      <c r="N37" s="13"/>
    </row>
    <row r="38" spans="13:15" x14ac:dyDescent="0.25">
      <c r="N38" s="13"/>
    </row>
    <row r="39" spans="13:15" x14ac:dyDescent="0.25">
      <c r="N39" s="13"/>
    </row>
    <row r="40" spans="13:15" x14ac:dyDescent="0.25">
      <c r="N40" s="13"/>
    </row>
    <row r="41" spans="13:15" x14ac:dyDescent="0.25">
      <c r="N41" s="13"/>
    </row>
    <row r="42" spans="13:15" x14ac:dyDescent="0.25">
      <c r="N42" s="13"/>
    </row>
    <row r="43" spans="13:15" x14ac:dyDescent="0.25">
      <c r="N43" s="13"/>
    </row>
    <row r="44" spans="13:15" x14ac:dyDescent="0.25">
      <c r="N44" s="13"/>
    </row>
    <row r="45" spans="13:15" x14ac:dyDescent="0.25">
      <c r="N45" s="13"/>
    </row>
    <row r="46" spans="13:15" x14ac:dyDescent="0.25">
      <c r="N46" s="13"/>
    </row>
    <row r="47" spans="13:15" x14ac:dyDescent="0.25">
      <c r="M47" s="13"/>
      <c r="N47" s="13"/>
      <c r="O47" s="9"/>
    </row>
    <row r="49" spans="12:15" x14ac:dyDescent="0.25">
      <c r="L49" s="10"/>
      <c r="N49" s="9"/>
    </row>
    <row r="50" spans="12:15" x14ac:dyDescent="0.25">
      <c r="N50" s="13"/>
      <c r="O50" s="9"/>
    </row>
    <row r="52" spans="12:15" x14ac:dyDescent="0.25">
      <c r="N52" s="13"/>
      <c r="O52" s="9"/>
    </row>
    <row r="53" spans="12:15" x14ac:dyDescent="0.25">
      <c r="N53" s="13" t="s">
        <v>12</v>
      </c>
      <c r="O53" s="9">
        <f>2636976+89900+15964-4720065</f>
        <v>-1977225</v>
      </c>
    </row>
  </sheetData>
  <pageMargins left="0.7" right="0.7" top="0.75" bottom="0.75" header="0.3" footer="0.3"/>
  <pageSetup scale="63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CWC</vt:lpstr>
      <vt:lpstr>ER-2019-0374 Support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 McDaniel</dc:creator>
  <cp:lastModifiedBy>Angela Cloven</cp:lastModifiedBy>
  <cp:lastPrinted>2022-06-09T19:07:55Z</cp:lastPrinted>
  <dcterms:created xsi:type="dcterms:W3CDTF">2021-03-29T15:14:51Z</dcterms:created>
  <dcterms:modified xsi:type="dcterms:W3CDTF">2022-06-09T19:08:01Z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