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895"/>
  </bookViews>
  <sheets>
    <sheet name="All Differences" sheetId="1" r:id="rId1"/>
    <sheet name="Sheet1" sheetId="2" state="hidden" r:id="rId2"/>
  </sheets>
  <calcPr calcId="145621"/>
</workbook>
</file>

<file path=xl/calcChain.xml><?xml version="1.0" encoding="utf-8"?>
<calcChain xmlns="http://schemas.openxmlformats.org/spreadsheetml/2006/main">
  <c r="D17" i="1" l="1"/>
  <c r="E7" i="1" l="1"/>
  <c r="F7" i="1"/>
  <c r="G7" i="1"/>
  <c r="H7" i="1"/>
  <c r="I7" i="1" s="1"/>
  <c r="J7" i="1" s="1"/>
  <c r="K7" i="1" s="1"/>
  <c r="L7" i="1" s="1"/>
  <c r="M7" i="1" s="1"/>
  <c r="D7" i="1"/>
  <c r="C12" i="1"/>
  <c r="D12" i="1"/>
  <c r="F12" i="1" l="1"/>
  <c r="E12" i="1"/>
  <c r="G12" i="1"/>
  <c r="D5" i="1"/>
  <c r="E5" i="1" l="1"/>
  <c r="C10" i="1"/>
  <c r="C14" i="1" s="1"/>
  <c r="D10" i="1"/>
  <c r="D14" i="1" s="1"/>
  <c r="H12" i="1"/>
  <c r="D15" i="1" l="1"/>
  <c r="F5" i="1"/>
  <c r="I12" i="1"/>
  <c r="G5" i="1" l="1"/>
  <c r="E10" i="1"/>
  <c r="E14" i="1" s="1"/>
  <c r="E15" i="1" s="1"/>
  <c r="J12" i="1"/>
  <c r="H5" i="1" l="1"/>
  <c r="K12" i="1"/>
  <c r="F10" i="1"/>
  <c r="F14" i="1" s="1"/>
  <c r="F15" i="1" s="1"/>
  <c r="I5" i="1" l="1"/>
  <c r="G10" i="1"/>
  <c r="G14" i="1" s="1"/>
  <c r="G15" i="1" s="1"/>
  <c r="L12" i="1" l="1"/>
  <c r="J5" i="1"/>
  <c r="H10" i="1"/>
  <c r="H14" i="1" s="1"/>
  <c r="H15" i="1" s="1"/>
  <c r="M10" i="1" l="1"/>
  <c r="M12" i="1"/>
  <c r="K5" i="1"/>
  <c r="I10" i="1"/>
  <c r="I14" i="1" s="1"/>
  <c r="I15" i="1" s="1"/>
  <c r="M14" i="1" l="1"/>
  <c r="L5" i="1"/>
  <c r="J10" i="1"/>
  <c r="J14" i="1" s="1"/>
  <c r="J15" i="1" s="1"/>
  <c r="K10" i="1" l="1"/>
  <c r="K14" i="1" s="1"/>
  <c r="K15" i="1" s="1"/>
  <c r="L10" i="1"/>
  <c r="L14" i="1" s="1"/>
  <c r="L15" i="1" l="1"/>
  <c r="M15" i="1" s="1"/>
</calcChain>
</file>

<file path=xl/sharedStrings.xml><?xml version="1.0" encoding="utf-8"?>
<sst xmlns="http://schemas.openxmlformats.org/spreadsheetml/2006/main" count="14" uniqueCount="14">
  <si>
    <t>2013-2022 RRI Calculation Period</t>
  </si>
  <si>
    <t>"CarryForward"</t>
  </si>
  <si>
    <t>Cost of a RES-Compliant Portfolio/ Total Non-Renewable Generation Portfolio for that Year</t>
  </si>
  <si>
    <t>Forecasted Incremental Non-Renewable Generation + Avoided Costs (MM$)</t>
  </si>
  <si>
    <t>Compliance Plan Filing Year</t>
  </si>
  <si>
    <t>Actual Portfolio</t>
  </si>
  <si>
    <t>Actual Non-Renewable Generation Portfolio Revenue Requirement(MM$)</t>
  </si>
  <si>
    <t>Forecasted Non-Renewable Generation Portfolio Revenue Requirement (MM$)</t>
  </si>
  <si>
    <t>Total Non-Renewable Generation Portfolio Revenue Requirement (MM$)</t>
  </si>
  <si>
    <t>RES-Complaint Portfolio Revenue Requirement (MM$)</t>
  </si>
  <si>
    <t>10 Yr Forward Looking Average (2014-2023)</t>
  </si>
  <si>
    <t xml:space="preserve">Modification to Ameren Missouri Proposed RES Budget and Actual with Carryover  -- Calculating the Differences (Over/Under) as a Percentile </t>
  </si>
  <si>
    <t>A "CarryForward" of 100% means the RES-Compliant Portfolio Revenue Requirement equals the Total Non-Renewable Generation Portfolio Revenue Requirement.</t>
  </si>
  <si>
    <t>For the 1% retail rate impact test to be exceeded the "CarryForward" would need to exceed 101%.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</si>
</sst>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_);_(@_)"/>
    <numFmt numFmtId="167" formatCode="0.0%"/>
    <numFmt numFmtId="168" formatCode="0.0000%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2" borderId="0" xfId="0" applyNumberFormat="1" applyFill="1"/>
    <xf numFmtId="164" fontId="0" fillId="0" borderId="0" xfId="0" applyNumberFormat="1"/>
    <xf numFmtId="165" fontId="0" fillId="0" borderId="0" xfId="1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 wrapText="1"/>
    </xf>
    <xf numFmtId="0" fontId="0" fillId="0" borderId="1" xfId="0" applyBorder="1"/>
    <xf numFmtId="9" fontId="0" fillId="0" borderId="0" xfId="9" applyFont="1"/>
    <xf numFmtId="168" fontId="0" fillId="0" borderId="0" xfId="9" applyNumberFormat="1" applyFont="1"/>
    <xf numFmtId="168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" applyNumberFormat="1" applyFont="1" applyFill="1" applyBorder="1"/>
    <xf numFmtId="164" fontId="0" fillId="0" borderId="0" xfId="0" applyNumberFormat="1" applyFill="1" applyBorder="1"/>
    <xf numFmtId="166" fontId="0" fillId="0" borderId="0" xfId="0" applyNumberFormat="1" applyFill="1" applyBorder="1"/>
    <xf numFmtId="168" fontId="0" fillId="0" borderId="0" xfId="9" applyNumberFormat="1" applyFont="1" applyFill="1" applyBorder="1"/>
    <xf numFmtId="168" fontId="0" fillId="0" borderId="0" xfId="0" applyNumberFormat="1" applyFill="1" applyBorder="1"/>
    <xf numFmtId="167" fontId="0" fillId="0" borderId="0" xfId="9" applyNumberFormat="1" applyFont="1" applyFill="1" applyBorder="1"/>
    <xf numFmtId="167" fontId="8" fillId="0" borderId="0" xfId="9" applyNumberFormat="1" applyFont="1" applyFill="1" applyBorder="1"/>
    <xf numFmtId="164" fontId="0" fillId="3" borderId="0" xfId="1" applyNumberFormat="1" applyFont="1" applyFill="1"/>
    <xf numFmtId="0" fontId="0" fillId="0" borderId="3" xfId="0" applyBorder="1"/>
    <xf numFmtId="0" fontId="0" fillId="0" borderId="4" xfId="0" applyBorder="1"/>
    <xf numFmtId="164" fontId="0" fillId="0" borderId="3" xfId="1" applyNumberFormat="1" applyFont="1" applyBorder="1"/>
    <xf numFmtId="164" fontId="0" fillId="3" borderId="3" xfId="1" applyNumberFormat="1" applyFont="1" applyFill="1" applyBorder="1"/>
    <xf numFmtId="164" fontId="0" fillId="0" borderId="3" xfId="0" applyNumberFormat="1" applyBorder="1"/>
    <xf numFmtId="164" fontId="0" fillId="2" borderId="3" xfId="0" applyNumberFormat="1" applyFill="1" applyBorder="1"/>
    <xf numFmtId="168" fontId="0" fillId="0" borderId="3" xfId="9" applyNumberFormat="1" applyFont="1" applyBorder="1"/>
    <xf numFmtId="168" fontId="0" fillId="0" borderId="5" xfId="0" applyNumberFormat="1" applyBorder="1"/>
    <xf numFmtId="0" fontId="0" fillId="0" borderId="2" xfId="0" applyBorder="1" applyAlignment="1">
      <alignment horizontal="center" wrapText="1"/>
    </xf>
    <xf numFmtId="164" fontId="0" fillId="4" borderId="0" xfId="1" applyNumberFormat="1" applyFont="1" applyFill="1"/>
    <xf numFmtId="0" fontId="0" fillId="4" borderId="3" xfId="0" applyFill="1" applyBorder="1"/>
    <xf numFmtId="0" fontId="0" fillId="4" borderId="0" xfId="0" applyFill="1"/>
    <xf numFmtId="6" fontId="0" fillId="0" borderId="0" xfId="0" applyNumberFormat="1"/>
    <xf numFmtId="0" fontId="0" fillId="0" borderId="0" xfId="0" applyAlignment="1">
      <alignment horizontal="center"/>
    </xf>
    <xf numFmtId="169" fontId="0" fillId="0" borderId="0" xfId="10" applyNumberFormat="1" applyFont="1"/>
    <xf numFmtId="44" fontId="0" fillId="0" borderId="0" xfId="1" applyFont="1"/>
    <xf numFmtId="165" fontId="0" fillId="0" borderId="0" xfId="0" applyNumberFormat="1"/>
    <xf numFmtId="0" fontId="0" fillId="0" borderId="0" xfId="0" applyFill="1" applyBorder="1" applyAlignment="1">
      <alignment horizontal="center" wrapText="1"/>
    </xf>
    <xf numFmtId="0" fontId="7" fillId="5" borderId="0" xfId="0" applyFont="1" applyFill="1"/>
    <xf numFmtId="168" fontId="7" fillId="5" borderId="0" xfId="0" applyNumberFormat="1" applyFont="1" applyFill="1" applyBorder="1"/>
    <xf numFmtId="0" fontId="0" fillId="0" borderId="0" xfId="0" applyFill="1" applyBorder="1" applyAlignment="1">
      <alignment horizontal="left"/>
    </xf>
  </cellXfs>
  <cellStyles count="11">
    <cellStyle name="Comma" xfId="10" builtinId="3"/>
    <cellStyle name="Comma 2" xfId="2"/>
    <cellStyle name="Comma 2 10" xfId="3"/>
    <cellStyle name="Comma 3" xfId="4"/>
    <cellStyle name="Currency" xfId="1" builtinId="4"/>
    <cellStyle name="Normal" xfId="0" builtinId="0"/>
    <cellStyle name="Normal 29" xfId="5"/>
    <cellStyle name="Normal 3" xfId="6"/>
    <cellStyle name="Normal 4" xfId="7"/>
    <cellStyle name="Normal 73" xfId="8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zoomScaleNormal="100" workbookViewId="0">
      <selection activeCell="G21" sqref="G21"/>
    </sheetView>
  </sheetViews>
  <sheetFormatPr defaultRowHeight="15" x14ac:dyDescent="0.25"/>
  <cols>
    <col min="1" max="1" width="3.7109375" customWidth="1"/>
    <col min="2" max="2" width="42.85546875" customWidth="1"/>
    <col min="3" max="3" width="10.7109375" customWidth="1"/>
    <col min="4" max="4" width="12.85546875" customWidth="1"/>
    <col min="5" max="13" width="10.7109375" customWidth="1"/>
    <col min="15" max="15" width="12.7109375" customWidth="1"/>
  </cols>
  <sheetData>
    <row r="1" spans="1:13" ht="21" x14ac:dyDescent="0.35">
      <c r="A1" s="7" t="s">
        <v>11</v>
      </c>
      <c r="K1" s="8"/>
    </row>
    <row r="2" spans="1:13" ht="15.75" thickBot="1" x14ac:dyDescent="0.3"/>
    <row r="3" spans="1:13" ht="45.75" thickTop="1" x14ac:dyDescent="0.25">
      <c r="B3" s="6" t="s">
        <v>0</v>
      </c>
      <c r="C3" s="9" t="s">
        <v>5</v>
      </c>
      <c r="D3" s="35" t="s">
        <v>4</v>
      </c>
    </row>
    <row r="4" spans="1:13" x14ac:dyDescent="0.25">
      <c r="D4" s="27"/>
    </row>
    <row r="5" spans="1:13" x14ac:dyDescent="0.25">
      <c r="C5" s="10">
        <v>2013</v>
      </c>
      <c r="D5" s="28">
        <f>C5+1</f>
        <v>2014</v>
      </c>
      <c r="E5" s="10">
        <f t="shared" ref="E5:L5" si="0">D5+1</f>
        <v>2015</v>
      </c>
      <c r="F5" s="10">
        <f t="shared" si="0"/>
        <v>2016</v>
      </c>
      <c r="G5" s="10">
        <f t="shared" si="0"/>
        <v>2017</v>
      </c>
      <c r="H5" s="10">
        <f t="shared" si="0"/>
        <v>2018</v>
      </c>
      <c r="I5" s="10">
        <f t="shared" si="0"/>
        <v>2019</v>
      </c>
      <c r="J5" s="10">
        <f t="shared" si="0"/>
        <v>2020</v>
      </c>
      <c r="K5" s="10">
        <f t="shared" si="0"/>
        <v>2021</v>
      </c>
      <c r="L5" s="10">
        <f t="shared" si="0"/>
        <v>2022</v>
      </c>
      <c r="M5" s="10">
        <v>2023</v>
      </c>
    </row>
    <row r="6" spans="1:13" ht="30" x14ac:dyDescent="0.25">
      <c r="B6" s="14" t="s">
        <v>6</v>
      </c>
      <c r="C6" s="2">
        <v>2000</v>
      </c>
      <c r="D6" s="37"/>
      <c r="E6" s="38"/>
      <c r="F6" s="38"/>
      <c r="G6" s="38"/>
      <c r="H6" s="38"/>
      <c r="I6" s="38"/>
      <c r="J6" s="38"/>
      <c r="K6" s="38"/>
      <c r="L6" s="38"/>
      <c r="M6" s="38"/>
    </row>
    <row r="7" spans="1:13" ht="30" x14ac:dyDescent="0.25">
      <c r="B7" s="14" t="s">
        <v>7</v>
      </c>
      <c r="C7" s="36"/>
      <c r="D7" s="29">
        <f>+$C$6</f>
        <v>2000</v>
      </c>
      <c r="E7" s="2">
        <f t="shared" ref="E7:M7" si="1">+D7+100</f>
        <v>2100</v>
      </c>
      <c r="F7" s="2">
        <f t="shared" si="1"/>
        <v>2200</v>
      </c>
      <c r="G7" s="2">
        <f t="shared" si="1"/>
        <v>2300</v>
      </c>
      <c r="H7" s="2">
        <f t="shared" si="1"/>
        <v>2400</v>
      </c>
      <c r="I7" s="2">
        <f t="shared" si="1"/>
        <v>2500</v>
      </c>
      <c r="J7" s="2">
        <f t="shared" si="1"/>
        <v>2600</v>
      </c>
      <c r="K7" s="2">
        <f t="shared" si="1"/>
        <v>2700</v>
      </c>
      <c r="L7" s="2">
        <f t="shared" si="1"/>
        <v>2800</v>
      </c>
      <c r="M7" s="2">
        <f t="shared" si="1"/>
        <v>2900</v>
      </c>
    </row>
    <row r="8" spans="1:13" x14ac:dyDescent="0.25">
      <c r="B8" s="14"/>
      <c r="C8" s="2"/>
      <c r="D8" s="29"/>
      <c r="E8" s="2"/>
      <c r="F8" s="2"/>
      <c r="G8" s="2"/>
      <c r="H8" s="2"/>
      <c r="I8" s="2"/>
      <c r="J8" s="2"/>
      <c r="K8" s="2"/>
      <c r="L8" s="2"/>
      <c r="M8" s="2"/>
    </row>
    <row r="9" spans="1:13" ht="30" x14ac:dyDescent="0.25">
      <c r="B9" s="14" t="s">
        <v>3</v>
      </c>
      <c r="C9" s="36"/>
      <c r="D9" s="29">
        <v>140</v>
      </c>
      <c r="E9" s="2">
        <v>10</v>
      </c>
      <c r="F9" s="2">
        <v>10</v>
      </c>
      <c r="G9" s="2">
        <v>10</v>
      </c>
      <c r="H9" s="2">
        <v>230</v>
      </c>
      <c r="I9" s="2">
        <v>10</v>
      </c>
      <c r="J9" s="2">
        <v>10</v>
      </c>
      <c r="K9" s="2">
        <v>240</v>
      </c>
      <c r="L9" s="2">
        <v>10</v>
      </c>
      <c r="M9" s="2">
        <v>10</v>
      </c>
    </row>
    <row r="10" spans="1:13" ht="30" x14ac:dyDescent="0.25">
      <c r="B10" s="14" t="s">
        <v>8</v>
      </c>
      <c r="C10" s="26">
        <f>+C6+C9</f>
        <v>2000</v>
      </c>
      <c r="D10" s="30">
        <f t="shared" ref="D10:M10" si="2">+D7+D9</f>
        <v>2140</v>
      </c>
      <c r="E10" s="26">
        <f t="shared" si="2"/>
        <v>2110</v>
      </c>
      <c r="F10" s="26">
        <f t="shared" si="2"/>
        <v>2210</v>
      </c>
      <c r="G10" s="26">
        <f t="shared" si="2"/>
        <v>2310</v>
      </c>
      <c r="H10" s="26">
        <f t="shared" si="2"/>
        <v>2630</v>
      </c>
      <c r="I10" s="26">
        <f t="shared" si="2"/>
        <v>2510</v>
      </c>
      <c r="J10" s="26">
        <f t="shared" si="2"/>
        <v>2610</v>
      </c>
      <c r="K10" s="26">
        <f t="shared" si="2"/>
        <v>2940</v>
      </c>
      <c r="L10" s="26">
        <f t="shared" si="2"/>
        <v>2810</v>
      </c>
      <c r="M10" s="26">
        <f t="shared" si="2"/>
        <v>2910</v>
      </c>
    </row>
    <row r="11" spans="1:13" x14ac:dyDescent="0.25">
      <c r="C11" s="4"/>
      <c r="D11" s="31"/>
      <c r="E11" s="4"/>
      <c r="F11" s="4"/>
      <c r="G11" s="4"/>
      <c r="H11" s="4"/>
      <c r="I11" s="4"/>
      <c r="J11" s="4"/>
      <c r="K11" s="4"/>
      <c r="L11" s="4"/>
      <c r="M11" s="4"/>
    </row>
    <row r="12" spans="1:13" ht="30" x14ac:dyDescent="0.25">
      <c r="B12" s="14" t="s">
        <v>9</v>
      </c>
      <c r="C12" s="3">
        <f>5+C6</f>
        <v>2005</v>
      </c>
      <c r="D12" s="32">
        <f>112+D7</f>
        <v>2112</v>
      </c>
      <c r="E12" s="3">
        <f>5+E7</f>
        <v>2105</v>
      </c>
      <c r="F12" s="3">
        <f>5+F7</f>
        <v>2205</v>
      </c>
      <c r="G12" s="3">
        <f>5+G7</f>
        <v>2305</v>
      </c>
      <c r="H12" s="3">
        <f>194+H7</f>
        <v>2594</v>
      </c>
      <c r="I12" s="3">
        <f>5+I7</f>
        <v>2505</v>
      </c>
      <c r="J12" s="3">
        <f>5+J7</f>
        <v>2605</v>
      </c>
      <c r="K12" s="3">
        <f>198+K7</f>
        <v>2898</v>
      </c>
      <c r="L12" s="3">
        <f>5+L7</f>
        <v>2805</v>
      </c>
      <c r="M12" s="3">
        <f>5+M7</f>
        <v>2905</v>
      </c>
    </row>
    <row r="13" spans="1:13" x14ac:dyDescent="0.25">
      <c r="B13" s="1"/>
      <c r="D13" s="27"/>
    </row>
    <row r="14" spans="1:13" ht="30" x14ac:dyDescent="0.25">
      <c r="B14" s="15" t="s">
        <v>2</v>
      </c>
      <c r="C14" s="12">
        <f t="shared" ref="C14:M14" si="3">+(C12)/(C10)</f>
        <v>1.0024999999999999</v>
      </c>
      <c r="D14" s="33">
        <f t="shared" si="3"/>
        <v>0.98691588785046724</v>
      </c>
      <c r="E14" s="12">
        <f t="shared" si="3"/>
        <v>0.99763033175355453</v>
      </c>
      <c r="F14" s="12">
        <f t="shared" si="3"/>
        <v>0.99773755656108598</v>
      </c>
      <c r="G14" s="12">
        <f t="shared" si="3"/>
        <v>0.99783549783549785</v>
      </c>
      <c r="H14" s="12">
        <f t="shared" si="3"/>
        <v>0.98631178707224332</v>
      </c>
      <c r="I14" s="12">
        <f t="shared" si="3"/>
        <v>0.99800796812749004</v>
      </c>
      <c r="J14" s="12">
        <f t="shared" si="3"/>
        <v>0.99808429118773945</v>
      </c>
      <c r="K14" s="12">
        <f t="shared" si="3"/>
        <v>0.98571428571428577</v>
      </c>
      <c r="L14" s="12">
        <f t="shared" si="3"/>
        <v>0.99822064056939497</v>
      </c>
      <c r="M14" s="12">
        <f t="shared" si="3"/>
        <v>0.99828178694158076</v>
      </c>
    </row>
    <row r="15" spans="1:13" ht="15.75" thickBot="1" x14ac:dyDescent="0.3">
      <c r="B15" t="s">
        <v>1</v>
      </c>
      <c r="D15" s="34">
        <f>+D14-1+C14</f>
        <v>0.98941588785046719</v>
      </c>
      <c r="E15" s="13">
        <f>+E14-1+D15</f>
        <v>0.98704621960402172</v>
      </c>
      <c r="F15" s="13">
        <f t="shared" ref="F15:M15" si="4">+F14-1+E15</f>
        <v>0.9847837761651077</v>
      </c>
      <c r="G15" s="13">
        <f t="shared" si="4"/>
        <v>0.98261927400060556</v>
      </c>
      <c r="H15" s="13">
        <f t="shared" si="4"/>
        <v>0.96893106107284888</v>
      </c>
      <c r="I15" s="13">
        <f t="shared" si="4"/>
        <v>0.96693902920033892</v>
      </c>
      <c r="J15" s="13">
        <f t="shared" si="4"/>
        <v>0.96502332038807837</v>
      </c>
      <c r="K15" s="13">
        <f t="shared" si="4"/>
        <v>0.95073760610236413</v>
      </c>
      <c r="L15" s="13">
        <f t="shared" si="4"/>
        <v>0.9489582466717591</v>
      </c>
      <c r="M15" s="13">
        <f t="shared" si="4"/>
        <v>0.94724003361333986</v>
      </c>
    </row>
    <row r="16" spans="1:13" ht="15.75" thickTop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5" x14ac:dyDescent="0.25">
      <c r="B17" s="45" t="s">
        <v>10</v>
      </c>
      <c r="C17" s="45"/>
      <c r="D17" s="46">
        <f>AVERAGE(D15:M15)</f>
        <v>0.96916944546689321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2:15" x14ac:dyDescent="0.25">
      <c r="B19" s="17" t="s">
        <v>12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44"/>
    </row>
    <row r="20" spans="2:15" x14ac:dyDescent="0.25">
      <c r="B20" s="47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7"/>
      <c r="N20" s="17"/>
      <c r="O20" s="44"/>
    </row>
    <row r="21" spans="2:15" x14ac:dyDescent="0.25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17"/>
      <c r="O21" s="21"/>
    </row>
    <row r="22" spans="2:15" x14ac:dyDescent="0.25">
      <c r="B22" s="18"/>
      <c r="C22" s="19"/>
      <c r="D22" s="19"/>
      <c r="E22" s="19"/>
      <c r="F22" s="19"/>
      <c r="G22" s="19"/>
      <c r="H22" s="19"/>
      <c r="I22" s="19"/>
      <c r="J22" s="17"/>
      <c r="K22" s="19"/>
      <c r="L22" s="19"/>
      <c r="M22" s="20"/>
      <c r="N22" s="17"/>
      <c r="O22" s="17"/>
    </row>
    <row r="23" spans="2:15" x14ac:dyDescent="0.25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17"/>
      <c r="O23" s="44"/>
    </row>
    <row r="24" spans="2:15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44"/>
    </row>
    <row r="25" spans="2:15" x14ac:dyDescent="0.25">
      <c r="B25" s="1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7"/>
      <c r="O25" s="21"/>
    </row>
    <row r="26" spans="2:15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2:15" x14ac:dyDescent="0.25">
      <c r="B27" s="1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7"/>
      <c r="N27" s="17"/>
      <c r="O27" s="17"/>
    </row>
    <row r="28" spans="2:15" x14ac:dyDescent="0.25"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7"/>
      <c r="N28" s="17"/>
      <c r="O28" s="17"/>
    </row>
    <row r="29" spans="2:15" x14ac:dyDescent="0.25">
      <c r="B29" s="1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7"/>
      <c r="N29" s="17"/>
      <c r="O29" s="17"/>
    </row>
    <row r="30" spans="2:15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2:15" x14ac:dyDescent="0.25">
      <c r="B31" s="17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17"/>
      <c r="N31" s="17"/>
      <c r="O31" s="17"/>
    </row>
    <row r="32" spans="2:15" x14ac:dyDescent="0.25">
      <c r="B32" s="17"/>
      <c r="C32" s="17"/>
      <c r="D32" s="23"/>
      <c r="E32" s="23"/>
      <c r="F32" s="23"/>
      <c r="G32" s="23"/>
      <c r="H32" s="23"/>
      <c r="I32" s="23"/>
      <c r="J32" s="23"/>
      <c r="K32" s="23"/>
      <c r="L32" s="23"/>
      <c r="M32" s="17"/>
      <c r="N32" s="17"/>
      <c r="O32" s="17"/>
    </row>
    <row r="33" spans="2:15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 ht="15" customHeight="1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44"/>
    </row>
    <row r="36" spans="2:15" x14ac:dyDescent="0.25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7"/>
      <c r="N36" s="17"/>
      <c r="O36" s="44"/>
    </row>
    <row r="37" spans="2:15" x14ac:dyDescent="0.25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17"/>
      <c r="O37" s="20"/>
    </row>
    <row r="38" spans="2:15" x14ac:dyDescent="0.25">
      <c r="B38" s="18"/>
      <c r="C38" s="19"/>
      <c r="D38" s="19"/>
      <c r="E38" s="19"/>
      <c r="F38" s="19"/>
      <c r="G38" s="19"/>
      <c r="H38" s="19"/>
      <c r="I38" s="19"/>
      <c r="J38" s="17"/>
      <c r="K38" s="19"/>
      <c r="L38" s="19"/>
      <c r="M38" s="20"/>
      <c r="N38" s="17"/>
      <c r="O38" s="17"/>
    </row>
    <row r="39" spans="2:15" ht="15" customHeight="1" x14ac:dyDescent="0.2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7"/>
      <c r="O39" s="44"/>
    </row>
    <row r="40" spans="2:15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4"/>
    </row>
    <row r="41" spans="2:15" x14ac:dyDescent="0.25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7"/>
      <c r="O41" s="20"/>
    </row>
    <row r="42" spans="2:15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5" x14ac:dyDescent="0.25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7"/>
      <c r="N43" s="17"/>
      <c r="O43" s="17"/>
    </row>
    <row r="44" spans="2:15" x14ac:dyDescent="0.25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7"/>
      <c r="N44" s="17"/>
      <c r="O44" s="17"/>
    </row>
    <row r="45" spans="2:15" x14ac:dyDescent="0.25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7"/>
      <c r="N45" s="17"/>
      <c r="O45" s="17"/>
    </row>
    <row r="46" spans="2:15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5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2:15" x14ac:dyDescent="0.25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2:15" ht="15" customHeight="1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2:15" ht="15" customHeight="1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4"/>
    </row>
    <row r="51" spans="2:15" x14ac:dyDescent="0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7"/>
      <c r="N51" s="17"/>
      <c r="O51" s="44"/>
    </row>
    <row r="52" spans="2:15" x14ac:dyDescent="0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0"/>
      <c r="N52" s="17"/>
      <c r="O52" s="20"/>
    </row>
    <row r="53" spans="2:15" x14ac:dyDescent="0.25">
      <c r="B53" s="18"/>
      <c r="C53" s="19"/>
      <c r="D53" s="19"/>
      <c r="E53" s="19"/>
      <c r="F53" s="19"/>
      <c r="G53" s="19"/>
      <c r="H53" s="19"/>
      <c r="I53" s="19"/>
      <c r="J53" s="17"/>
      <c r="K53" s="19"/>
      <c r="L53" s="19"/>
      <c r="M53" s="20"/>
      <c r="N53" s="17"/>
      <c r="O53" s="17"/>
    </row>
    <row r="54" spans="2:15" ht="15" customHeight="1" x14ac:dyDescent="0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0"/>
      <c r="N54" s="17"/>
      <c r="O54" s="44"/>
    </row>
    <row r="55" spans="2:15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4"/>
    </row>
    <row r="56" spans="2:15" x14ac:dyDescent="0.25">
      <c r="B56" s="18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7"/>
      <c r="O56" s="20"/>
    </row>
    <row r="57" spans="2:15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2:15" x14ac:dyDescent="0.25">
      <c r="B58" s="18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7"/>
      <c r="N58" s="17"/>
      <c r="O58" s="17"/>
    </row>
    <row r="59" spans="2:15" x14ac:dyDescent="0.25">
      <c r="B59" s="1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17"/>
      <c r="N59" s="17"/>
      <c r="O59" s="17"/>
    </row>
    <row r="60" spans="2:15" x14ac:dyDescent="0.25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7"/>
      <c r="N60" s="17"/>
      <c r="O60" s="17"/>
    </row>
    <row r="61" spans="2:15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2:15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2:15" x14ac:dyDescent="0.25"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2:15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2:15" ht="15" customHeight="1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4"/>
    </row>
    <row r="66" spans="2:15" x14ac:dyDescent="0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7"/>
      <c r="N66" s="17"/>
      <c r="O66" s="44"/>
    </row>
    <row r="67" spans="2:15" x14ac:dyDescent="0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0"/>
      <c r="N67" s="17"/>
      <c r="O67" s="20"/>
    </row>
    <row r="68" spans="2:15" x14ac:dyDescent="0.25">
      <c r="B68" s="18"/>
      <c r="C68" s="19"/>
      <c r="D68" s="19"/>
      <c r="E68" s="19"/>
      <c r="F68" s="19"/>
      <c r="G68" s="19"/>
      <c r="H68" s="19"/>
      <c r="I68" s="19"/>
      <c r="J68" s="17"/>
      <c r="K68" s="19"/>
      <c r="L68" s="19"/>
      <c r="M68" s="20"/>
      <c r="N68" s="17"/>
      <c r="O68" s="17"/>
    </row>
    <row r="69" spans="2:15" ht="15" customHeight="1" x14ac:dyDescent="0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0"/>
      <c r="N69" s="17"/>
      <c r="O69" s="44"/>
    </row>
    <row r="70" spans="2:15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4"/>
    </row>
    <row r="71" spans="2:15" x14ac:dyDescent="0.25">
      <c r="B71" s="18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7"/>
      <c r="O71" s="20"/>
    </row>
    <row r="72" spans="2:15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2:15" x14ac:dyDescent="0.25">
      <c r="B73" s="18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17"/>
      <c r="N73" s="17"/>
      <c r="O73" s="17"/>
    </row>
    <row r="74" spans="2:15" x14ac:dyDescent="0.25">
      <c r="B74" s="18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17"/>
      <c r="N74" s="17"/>
      <c r="O74" s="17"/>
    </row>
    <row r="75" spans="2:15" x14ac:dyDescent="0.25">
      <c r="B75" s="18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17"/>
      <c r="N75" s="17"/>
      <c r="O75" s="17"/>
    </row>
    <row r="76" spans="2:15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2:15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2:15" x14ac:dyDescent="0.25"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2:15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2:15" ht="15" customHeigh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4"/>
    </row>
    <row r="81" spans="2:15" x14ac:dyDescent="0.25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7"/>
      <c r="N81" s="17"/>
      <c r="O81" s="44"/>
    </row>
    <row r="82" spans="2:15" x14ac:dyDescent="0.25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0"/>
      <c r="N82" s="17"/>
      <c r="O82" s="20"/>
    </row>
    <row r="83" spans="2:15" x14ac:dyDescent="0.25">
      <c r="B83" s="18"/>
      <c r="C83" s="19"/>
      <c r="D83" s="19"/>
      <c r="E83" s="19"/>
      <c r="F83" s="19"/>
      <c r="G83" s="19"/>
      <c r="H83" s="19"/>
      <c r="I83" s="19"/>
      <c r="J83" s="17"/>
      <c r="K83" s="19"/>
      <c r="L83" s="19"/>
      <c r="M83" s="20"/>
      <c r="N83" s="17"/>
      <c r="O83" s="17"/>
    </row>
    <row r="84" spans="2:15" ht="15" customHeight="1" x14ac:dyDescent="0.25"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0"/>
      <c r="N84" s="17"/>
      <c r="O84" s="44"/>
    </row>
    <row r="85" spans="2:15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44"/>
    </row>
    <row r="86" spans="2:15" x14ac:dyDescent="0.25">
      <c r="B86" s="18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17"/>
      <c r="O86" s="20"/>
    </row>
    <row r="87" spans="2:15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 x14ac:dyDescent="0.25">
      <c r="B88" s="18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17"/>
      <c r="N88" s="17"/>
      <c r="O88" s="17"/>
    </row>
    <row r="89" spans="2:15" x14ac:dyDescent="0.25">
      <c r="B89" s="18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17"/>
      <c r="N89" s="17"/>
      <c r="O89" s="17"/>
    </row>
    <row r="90" spans="2:15" x14ac:dyDescent="0.25">
      <c r="B90" s="1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17"/>
      <c r="N90" s="17"/>
      <c r="O90" s="17"/>
    </row>
    <row r="91" spans="2:15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2:15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2:15" x14ac:dyDescent="0.25"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2:15" x14ac:dyDescent="0.2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2:15" ht="15" customHeight="1" x14ac:dyDescent="0.2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44"/>
    </row>
    <row r="96" spans="2:15" x14ac:dyDescent="0.25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7"/>
      <c r="N96" s="17"/>
      <c r="O96" s="44"/>
    </row>
    <row r="97" spans="2:15" x14ac:dyDescent="0.25"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0"/>
      <c r="N97" s="17"/>
      <c r="O97" s="20"/>
    </row>
    <row r="98" spans="2:15" x14ac:dyDescent="0.25">
      <c r="B98" s="18"/>
      <c r="C98" s="19"/>
      <c r="D98" s="19"/>
      <c r="E98" s="19"/>
      <c r="F98" s="19"/>
      <c r="G98" s="19"/>
      <c r="H98" s="19"/>
      <c r="I98" s="19"/>
      <c r="J98" s="17"/>
      <c r="K98" s="19"/>
      <c r="L98" s="19"/>
      <c r="M98" s="20"/>
      <c r="N98" s="17"/>
      <c r="O98" s="17"/>
    </row>
    <row r="99" spans="2:15" ht="15" customHeight="1" x14ac:dyDescent="0.25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0"/>
      <c r="N99" s="17"/>
      <c r="O99" s="44"/>
    </row>
    <row r="100" spans="2:15" x14ac:dyDescent="0.2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44"/>
    </row>
    <row r="101" spans="2:15" x14ac:dyDescent="0.25">
      <c r="B101" s="18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17"/>
      <c r="O101" s="20"/>
    </row>
    <row r="102" spans="2:15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2:15" x14ac:dyDescent="0.25">
      <c r="B103" s="18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17"/>
      <c r="N103" s="17"/>
      <c r="O103" s="17"/>
    </row>
    <row r="104" spans="2:15" x14ac:dyDescent="0.25">
      <c r="B104" s="18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17"/>
      <c r="N104" s="17"/>
      <c r="O104" s="17"/>
    </row>
    <row r="105" spans="2:15" x14ac:dyDescent="0.25">
      <c r="B105" s="18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17"/>
      <c r="N105" s="17"/>
      <c r="O105" s="17"/>
    </row>
    <row r="106" spans="2:15" x14ac:dyDescent="0.2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2:15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2:15" x14ac:dyDescent="0.25"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2:15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2:15" ht="15" customHeight="1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4"/>
    </row>
    <row r="111" spans="2:15" x14ac:dyDescent="0.25"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7"/>
      <c r="N111" s="17"/>
      <c r="O111" s="44"/>
    </row>
    <row r="112" spans="2:15" x14ac:dyDescent="0.25"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0"/>
      <c r="N112" s="17"/>
      <c r="O112" s="20"/>
    </row>
    <row r="113" spans="2:15" x14ac:dyDescent="0.25">
      <c r="B113" s="18"/>
      <c r="C113" s="19"/>
      <c r="D113" s="19"/>
      <c r="E113" s="19"/>
      <c r="F113" s="19"/>
      <c r="G113" s="19"/>
      <c r="H113" s="19"/>
      <c r="I113" s="19"/>
      <c r="J113" s="17"/>
      <c r="K113" s="19"/>
      <c r="L113" s="19"/>
      <c r="M113" s="20"/>
      <c r="N113" s="17"/>
      <c r="O113" s="17"/>
    </row>
    <row r="114" spans="2:15" ht="15" customHeight="1" x14ac:dyDescent="0.25"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0"/>
      <c r="N114" s="17"/>
      <c r="O114" s="44"/>
    </row>
    <row r="115" spans="2:15" x14ac:dyDescent="0.2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4"/>
    </row>
    <row r="116" spans="2:15" x14ac:dyDescent="0.25">
      <c r="B116" s="18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7"/>
      <c r="O116" s="20"/>
    </row>
    <row r="117" spans="2:15" x14ac:dyDescent="0.2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2:15" x14ac:dyDescent="0.25">
      <c r="B118" s="18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17"/>
      <c r="N118" s="17"/>
      <c r="O118" s="17"/>
    </row>
    <row r="119" spans="2:15" x14ac:dyDescent="0.25">
      <c r="B119" s="18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17"/>
      <c r="N119" s="17"/>
      <c r="O119" s="17"/>
    </row>
    <row r="120" spans="2:15" x14ac:dyDescent="0.25">
      <c r="B120" s="18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17"/>
      <c r="N120" s="17"/>
      <c r="O120" s="17"/>
    </row>
    <row r="121" spans="2:15" x14ac:dyDescent="0.2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2:15" x14ac:dyDescent="0.2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2:15" x14ac:dyDescent="0.25">
      <c r="B123" s="1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2:15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2:15" ht="15" customHeight="1" x14ac:dyDescent="0.2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44"/>
    </row>
    <row r="126" spans="2:15" x14ac:dyDescent="0.25"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7"/>
      <c r="N126" s="17"/>
      <c r="O126" s="44"/>
    </row>
    <row r="127" spans="2:15" x14ac:dyDescent="0.25"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0"/>
      <c r="N127" s="17"/>
      <c r="O127" s="20"/>
    </row>
    <row r="128" spans="2:15" x14ac:dyDescent="0.25">
      <c r="B128" s="18"/>
      <c r="C128" s="19"/>
      <c r="D128" s="19"/>
      <c r="E128" s="19"/>
      <c r="F128" s="19"/>
      <c r="G128" s="19"/>
      <c r="H128" s="19"/>
      <c r="I128" s="19"/>
      <c r="J128" s="17"/>
      <c r="K128" s="19"/>
      <c r="L128" s="19"/>
      <c r="M128" s="20"/>
      <c r="N128" s="17"/>
      <c r="O128" s="17"/>
    </row>
    <row r="129" spans="2:15" ht="15" customHeight="1" x14ac:dyDescent="0.25">
      <c r="B129" s="18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0"/>
      <c r="N129" s="17"/>
      <c r="O129" s="44"/>
    </row>
    <row r="130" spans="2:15" x14ac:dyDescent="0.2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44"/>
    </row>
    <row r="131" spans="2:15" x14ac:dyDescent="0.25">
      <c r="B131" s="18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7"/>
      <c r="O131" s="20"/>
    </row>
    <row r="132" spans="2:15" x14ac:dyDescent="0.2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2:15" x14ac:dyDescent="0.25">
      <c r="B133" s="18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17"/>
      <c r="N133" s="17"/>
      <c r="O133" s="17"/>
    </row>
    <row r="134" spans="2:15" x14ac:dyDescent="0.25">
      <c r="B134" s="18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17"/>
      <c r="N134" s="17"/>
      <c r="O134" s="17"/>
    </row>
    <row r="135" spans="2:15" x14ac:dyDescent="0.25">
      <c r="B135" s="18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17"/>
      <c r="N135" s="17"/>
      <c r="O135" s="17"/>
    </row>
    <row r="136" spans="2:15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2:15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2:15" x14ac:dyDescent="0.25"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2:15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2:15" ht="15" customHeight="1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44"/>
    </row>
    <row r="141" spans="2:15" x14ac:dyDescent="0.25">
      <c r="B141" s="18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7"/>
      <c r="N141" s="17"/>
      <c r="O141" s="44"/>
    </row>
    <row r="142" spans="2:15" x14ac:dyDescent="0.25">
      <c r="B142" s="18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0"/>
      <c r="N142" s="17"/>
      <c r="O142" s="20"/>
    </row>
    <row r="143" spans="2:15" x14ac:dyDescent="0.25">
      <c r="B143" s="18"/>
      <c r="C143" s="19"/>
      <c r="D143" s="19"/>
      <c r="E143" s="19"/>
      <c r="F143" s="19"/>
      <c r="G143" s="19"/>
      <c r="H143" s="19"/>
      <c r="I143" s="19"/>
      <c r="J143" s="17"/>
      <c r="K143" s="19"/>
      <c r="L143" s="19"/>
      <c r="M143" s="20"/>
      <c r="N143" s="17"/>
      <c r="O143" s="17"/>
    </row>
    <row r="144" spans="2:15" ht="15" customHeight="1" x14ac:dyDescent="0.25">
      <c r="B144" s="18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7"/>
      <c r="O144" s="44"/>
    </row>
    <row r="145" spans="2:15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44"/>
    </row>
    <row r="146" spans="2:15" x14ac:dyDescent="0.25">
      <c r="B146" s="18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17"/>
      <c r="O146" s="20"/>
    </row>
    <row r="147" spans="2:15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2:15" x14ac:dyDescent="0.25">
      <c r="B148" s="18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17"/>
      <c r="N148" s="17"/>
      <c r="O148" s="17"/>
    </row>
    <row r="149" spans="2:15" x14ac:dyDescent="0.25">
      <c r="B149" s="18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17"/>
      <c r="N149" s="17"/>
      <c r="O149" s="17"/>
    </row>
    <row r="150" spans="2:15" x14ac:dyDescent="0.25">
      <c r="B150" s="18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17"/>
      <c r="N150" s="17"/>
      <c r="O150" s="17"/>
    </row>
    <row r="151" spans="2:15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2:15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2:15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2:15" x14ac:dyDescent="0.25">
      <c r="B154" s="18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17"/>
      <c r="O154" s="17"/>
    </row>
    <row r="155" spans="2:15" x14ac:dyDescent="0.25">
      <c r="B155" s="18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17"/>
      <c r="O155" s="17"/>
    </row>
    <row r="156" spans="2:15" x14ac:dyDescent="0.25">
      <c r="B156" s="18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17"/>
      <c r="O156" s="17"/>
    </row>
    <row r="157" spans="2:15" x14ac:dyDescent="0.25">
      <c r="B157" s="18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17"/>
      <c r="O157" s="17"/>
    </row>
    <row r="158" spans="2:15" x14ac:dyDescent="0.25">
      <c r="B158" s="18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5"/>
      <c r="N158" s="17"/>
      <c r="O158" s="17"/>
    </row>
    <row r="159" spans="2:15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</sheetData>
  <mergeCells count="18">
    <mergeCell ref="O19:O20"/>
    <mergeCell ref="O35:O36"/>
    <mergeCell ref="O50:O51"/>
    <mergeCell ref="O65:O66"/>
    <mergeCell ref="O69:O70"/>
    <mergeCell ref="O23:O24"/>
    <mergeCell ref="O39:O40"/>
    <mergeCell ref="O54:O55"/>
    <mergeCell ref="O80:O81"/>
    <mergeCell ref="O84:O85"/>
    <mergeCell ref="O95:O96"/>
    <mergeCell ref="O99:O100"/>
    <mergeCell ref="O110:O111"/>
    <mergeCell ref="O114:O115"/>
    <mergeCell ref="O125:O126"/>
    <mergeCell ref="O129:O130"/>
    <mergeCell ref="O140:O141"/>
    <mergeCell ref="O144:O145"/>
  </mergeCells>
  <pageMargins left="0.7" right="0.7" top="0.75" bottom="0.75" header="0.3" footer="0.3"/>
  <pageSetup scale="65" orientation="landscape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4"/>
  <sheetViews>
    <sheetView workbookViewId="0">
      <selection activeCell="K10" sqref="K10"/>
    </sheetView>
  </sheetViews>
  <sheetFormatPr defaultRowHeight="15" x14ac:dyDescent="0.25"/>
  <cols>
    <col min="4" max="6" width="9.140625" customWidth="1"/>
  </cols>
  <sheetData>
    <row r="6" spans="3:6" x14ac:dyDescent="0.25">
      <c r="D6" s="40"/>
      <c r="E6" s="40"/>
      <c r="F6" s="40"/>
    </row>
    <row r="7" spans="3:6" x14ac:dyDescent="0.25">
      <c r="D7" s="41"/>
      <c r="E7" s="41"/>
      <c r="F7" s="41"/>
    </row>
    <row r="8" spans="3:6" x14ac:dyDescent="0.25">
      <c r="C8" s="11"/>
    </row>
    <row r="11" spans="3:6" x14ac:dyDescent="0.25">
      <c r="C11" s="39"/>
    </row>
    <row r="12" spans="3:6" x14ac:dyDescent="0.25">
      <c r="D12" s="39"/>
      <c r="E12" s="39"/>
      <c r="F12" s="39"/>
    </row>
    <row r="14" spans="3:6" x14ac:dyDescent="0.25">
      <c r="C14" s="42"/>
      <c r="D14" s="43"/>
      <c r="E14" s="43"/>
      <c r="F14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Differences</vt:lpstr>
      <vt:lpstr>Sheet1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Tatro, Wendy K</dc:creator>
  <cp:lastModifiedBy>sbrady</cp:lastModifiedBy>
  <cp:lastPrinted>2013-11-08T18:32:56Z</cp:lastPrinted>
  <dcterms:created xsi:type="dcterms:W3CDTF">2013-11-07T20:36:37Z</dcterms:created>
  <dcterms:modified xsi:type="dcterms:W3CDTF">2014-02-21T22:52:51Z</dcterms:modified>
</cp:coreProperties>
</file>