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Open\EO-2023-0358 Annual RES Report-Plan Filing\All Case Filings\RES Report Filed 041423\"/>
    </mc:Choice>
  </mc:AlternateContent>
  <xr:revisionPtr revIDLastSave="0" documentId="13_ncr:1_{91A53839-A496-4A34-98AC-1BF8394F179E}" xr6:coauthVersionLast="47" xr6:coauthVersionMax="47" xr10:uidLastSave="{00000000-0000-0000-0000-000000000000}"/>
  <bookViews>
    <workbookView xWindow="-120" yWindow="-120" windowWidth="29040" windowHeight="15840" xr2:uid="{08D9718A-0D34-468A-8009-09CCC7F1180E}"/>
  </bookViews>
  <sheets>
    <sheet name="Elk River 2022" sheetId="2" r:id="rId1"/>
    <sheet name="Meridian Way 2022" sheetId="3" r:id="rId2"/>
    <sheet name="Neosho Ridge 2022" sheetId="4" r:id="rId3"/>
    <sheet name="North Fork Ridge 2022" sheetId="5" r:id="rId4"/>
    <sheet name="Kings Poing 2022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J14" i="5" l="1"/>
  <c r="J20" i="5"/>
  <c r="J26" i="5"/>
  <c r="J27" i="5" s="1"/>
  <c r="J32" i="5"/>
  <c r="J38" i="5"/>
  <c r="I14" i="5"/>
  <c r="I15" i="5" s="1"/>
  <c r="I16" i="5" s="1"/>
  <c r="I20" i="5"/>
  <c r="I21" i="5" s="1"/>
  <c r="I22" i="5" s="1"/>
  <c r="I38" i="5"/>
  <c r="B20" i="5"/>
  <c r="B26" i="5"/>
  <c r="B27" i="5" s="1"/>
  <c r="B32" i="5"/>
  <c r="B33" i="5" s="1"/>
  <c r="B34" i="5" s="1"/>
  <c r="B38" i="5"/>
  <c r="B96" i="5"/>
  <c r="C96" i="5" s="1"/>
  <c r="D96" i="5" s="1"/>
  <c r="E96" i="5" s="1"/>
  <c r="F96" i="5" s="1"/>
  <c r="G96" i="5" s="1"/>
  <c r="H96" i="5" s="1"/>
  <c r="I96" i="5" s="1"/>
  <c r="J96" i="5" s="1"/>
  <c r="L92" i="5"/>
  <c r="L94" i="5" s="1"/>
  <c r="G92" i="5"/>
  <c r="G94" i="5" s="1"/>
  <c r="F92" i="5"/>
  <c r="F94" i="5" s="1"/>
  <c r="J92" i="5"/>
  <c r="D92" i="5"/>
  <c r="D93" i="5" s="1"/>
  <c r="C92" i="5"/>
  <c r="C93" i="5"/>
  <c r="M92" i="5"/>
  <c r="M93" i="5" s="1"/>
  <c r="M94" i="5" s="1"/>
  <c r="K92" i="5"/>
  <c r="K93" i="5" s="1"/>
  <c r="I92" i="5"/>
  <c r="I94" i="5" s="1"/>
  <c r="H92" i="5"/>
  <c r="E92" i="5"/>
  <c r="E94" i="5"/>
  <c r="B92" i="5"/>
  <c r="O90" i="5"/>
  <c r="I86" i="5"/>
  <c r="I88" i="5" s="1"/>
  <c r="G86" i="5"/>
  <c r="G88" i="5" s="1"/>
  <c r="F86" i="5"/>
  <c r="F88" i="5" s="1"/>
  <c r="J86" i="5"/>
  <c r="J87" i="5" s="1"/>
  <c r="J88" i="5" s="1"/>
  <c r="B86" i="5"/>
  <c r="B87" i="5" s="1"/>
  <c r="M86" i="5"/>
  <c r="M87" i="5" s="1"/>
  <c r="L86" i="5"/>
  <c r="L88" i="5" s="1"/>
  <c r="K86" i="5"/>
  <c r="K87" i="5" s="1"/>
  <c r="K88" i="5" s="1"/>
  <c r="H86" i="5"/>
  <c r="H87" i="5" s="1"/>
  <c r="H88" i="5" s="1"/>
  <c r="E86" i="5"/>
  <c r="E88" i="5" s="1"/>
  <c r="D86" i="5"/>
  <c r="C86" i="5"/>
  <c r="C87" i="5" s="1"/>
  <c r="O84" i="5"/>
  <c r="L80" i="5"/>
  <c r="L82" i="5" s="1"/>
  <c r="I80" i="5"/>
  <c r="I82" i="5" s="1"/>
  <c r="C80" i="5"/>
  <c r="C81" i="5" s="1"/>
  <c r="C82" i="5" s="1"/>
  <c r="M80" i="5"/>
  <c r="M82" i="5" s="1"/>
  <c r="K80" i="5"/>
  <c r="K81" i="5" s="1"/>
  <c r="K82" i="5" s="1"/>
  <c r="J80" i="5"/>
  <c r="J81" i="5" s="1"/>
  <c r="H80" i="5"/>
  <c r="H81" i="5" s="1"/>
  <c r="G80" i="5"/>
  <c r="G82" i="5" s="1"/>
  <c r="F80" i="5"/>
  <c r="F82" i="5" s="1"/>
  <c r="E80" i="5"/>
  <c r="E82" i="5" s="1"/>
  <c r="D80" i="5"/>
  <c r="D81" i="5" s="1"/>
  <c r="B80" i="5"/>
  <c r="B81" i="5" s="1"/>
  <c r="O78" i="5"/>
  <c r="L74" i="5"/>
  <c r="L76" i="5" s="1"/>
  <c r="F74" i="5"/>
  <c r="F76" i="5" s="1"/>
  <c r="C74" i="5"/>
  <c r="B74" i="5"/>
  <c r="B75" i="5" s="1"/>
  <c r="B76" i="5" s="1"/>
  <c r="K74" i="5"/>
  <c r="K75" i="5" s="1"/>
  <c r="J74" i="5"/>
  <c r="I74" i="5"/>
  <c r="I76" i="5" s="1"/>
  <c r="H74" i="5"/>
  <c r="G74" i="5"/>
  <c r="G76" i="5" s="1"/>
  <c r="E74" i="5"/>
  <c r="E76" i="5" s="1"/>
  <c r="D74" i="5"/>
  <c r="O73" i="5"/>
  <c r="O72" i="5"/>
  <c r="G68" i="5"/>
  <c r="G70" i="5" s="1"/>
  <c r="F68" i="5"/>
  <c r="F70" i="5" s="1"/>
  <c r="H68" i="5"/>
  <c r="D68" i="5"/>
  <c r="O66" i="5"/>
  <c r="L68" i="5"/>
  <c r="L70" i="5" s="1"/>
  <c r="K68" i="5"/>
  <c r="K69" i="5" s="1"/>
  <c r="J68" i="5"/>
  <c r="I68" i="5"/>
  <c r="I70" i="5" s="1"/>
  <c r="E68" i="5"/>
  <c r="E70" i="5" s="1"/>
  <c r="C68" i="5"/>
  <c r="C69" i="5" s="1"/>
  <c r="C70" i="5" s="1"/>
  <c r="B68" i="5"/>
  <c r="B69" i="5" s="1"/>
  <c r="J62" i="5"/>
  <c r="I62" i="5"/>
  <c r="I64" i="5" s="1"/>
  <c r="G62" i="5"/>
  <c r="G64" i="5" s="1"/>
  <c r="D62" i="5"/>
  <c r="L62" i="5"/>
  <c r="L64" i="5" s="1"/>
  <c r="K62" i="5"/>
  <c r="K63" i="5" s="1"/>
  <c r="H62" i="5"/>
  <c r="H63" i="5" s="1"/>
  <c r="H64" i="5" s="1"/>
  <c r="F62" i="5"/>
  <c r="F64" i="5" s="1"/>
  <c r="E62" i="5"/>
  <c r="E64" i="5" s="1"/>
  <c r="B62" i="5"/>
  <c r="C62" i="5"/>
  <c r="C63" i="5" s="1"/>
  <c r="O60" i="5"/>
  <c r="K56" i="5"/>
  <c r="K57" i="5" s="1"/>
  <c r="G56" i="5"/>
  <c r="G58" i="5" s="1"/>
  <c r="J56" i="5"/>
  <c r="D56" i="5"/>
  <c r="D57" i="5" s="1"/>
  <c r="C56" i="5"/>
  <c r="C57" i="5" s="1"/>
  <c r="C58" i="5" s="1"/>
  <c r="B56" i="5"/>
  <c r="M56" i="5"/>
  <c r="M57" i="5" s="1"/>
  <c r="I56" i="5"/>
  <c r="I58" i="5" s="1"/>
  <c r="H56" i="5"/>
  <c r="H57" i="5" s="1"/>
  <c r="H58" i="5" s="1"/>
  <c r="F56" i="5"/>
  <c r="F58" i="5" s="1"/>
  <c r="E56" i="5"/>
  <c r="E58" i="5" s="1"/>
  <c r="O54" i="5"/>
  <c r="G50" i="5"/>
  <c r="G52" i="5" s="1"/>
  <c r="F50" i="5"/>
  <c r="F52" i="5" s="1"/>
  <c r="J50" i="5"/>
  <c r="H50" i="5"/>
  <c r="H51" i="5" s="1"/>
  <c r="H52" i="5" s="1"/>
  <c r="B50" i="5"/>
  <c r="B51" i="5" s="1"/>
  <c r="M50" i="5"/>
  <c r="M51" i="5" s="1"/>
  <c r="K50" i="5"/>
  <c r="I50" i="5"/>
  <c r="I52" i="5" s="1"/>
  <c r="E50" i="5"/>
  <c r="E52" i="5" s="1"/>
  <c r="D50" i="5"/>
  <c r="C50" i="5"/>
  <c r="O48" i="5"/>
  <c r="I44" i="5"/>
  <c r="I46" i="5" s="1"/>
  <c r="H44" i="5"/>
  <c r="H45" i="5" s="1"/>
  <c r="M44" i="5"/>
  <c r="M46" i="5" s="1"/>
  <c r="L44" i="5"/>
  <c r="L45" i="5" s="1"/>
  <c r="L46" i="5" s="1"/>
  <c r="G44" i="5"/>
  <c r="G46" i="5" s="1"/>
  <c r="F44" i="5"/>
  <c r="F46" i="5" s="1"/>
  <c r="E44" i="5"/>
  <c r="E46" i="5" s="1"/>
  <c r="D44" i="5"/>
  <c r="D45" i="5" s="1"/>
  <c r="C44" i="5"/>
  <c r="C45" i="5" s="1"/>
  <c r="B44" i="5"/>
  <c r="B45" i="5" s="1"/>
  <c r="B46" i="5" s="1"/>
  <c r="O42" i="5"/>
  <c r="I40" i="5"/>
  <c r="G38" i="5"/>
  <c r="G40" i="5" s="1"/>
  <c r="L38" i="5"/>
  <c r="L39" i="5" s="1"/>
  <c r="L40" i="5" s="1"/>
  <c r="D38" i="5"/>
  <c r="M38" i="5"/>
  <c r="M39" i="5" s="1"/>
  <c r="H38" i="5"/>
  <c r="F38" i="5"/>
  <c r="F40" i="5" s="1"/>
  <c r="E38" i="5"/>
  <c r="E40" i="5" s="1"/>
  <c r="C38" i="5"/>
  <c r="B39" i="5"/>
  <c r="B40" i="5" s="1"/>
  <c r="O36" i="5"/>
  <c r="G32" i="5"/>
  <c r="G34" i="5" s="1"/>
  <c r="D32" i="5"/>
  <c r="D34" i="5" s="1"/>
  <c r="C32" i="5"/>
  <c r="C34" i="5" s="1"/>
  <c r="F32" i="5"/>
  <c r="F33" i="5" s="1"/>
  <c r="F34" i="5" s="1"/>
  <c r="M32" i="5"/>
  <c r="M33" i="5" s="1"/>
  <c r="L32" i="5"/>
  <c r="L33" i="5" s="1"/>
  <c r="L34" i="5" s="1"/>
  <c r="K32" i="5"/>
  <c r="K33" i="5" s="1"/>
  <c r="K34" i="5" s="1"/>
  <c r="J33" i="5"/>
  <c r="J34" i="5" s="1"/>
  <c r="H32" i="5"/>
  <c r="E32" i="5"/>
  <c r="E34" i="5" s="1"/>
  <c r="O30" i="5"/>
  <c r="D28" i="5"/>
  <c r="L26" i="5"/>
  <c r="L27" i="5" s="1"/>
  <c r="K26" i="5"/>
  <c r="K27" i="5" s="1"/>
  <c r="H26" i="5"/>
  <c r="H27" i="5" s="1"/>
  <c r="M26" i="5"/>
  <c r="M27" i="5" s="1"/>
  <c r="M28" i="5" s="1"/>
  <c r="G26" i="5"/>
  <c r="F26" i="5"/>
  <c r="F27" i="5" s="1"/>
  <c r="F28" i="5" s="1"/>
  <c r="E26" i="5"/>
  <c r="E27" i="5" s="1"/>
  <c r="C26" i="5"/>
  <c r="C28" i="5" s="1"/>
  <c r="O24" i="5"/>
  <c r="J21" i="5"/>
  <c r="J22" i="5" s="1"/>
  <c r="E20" i="5"/>
  <c r="E21" i="5" s="1"/>
  <c r="E22" i="5" s="1"/>
  <c r="C20" i="5"/>
  <c r="M20" i="5"/>
  <c r="M21" i="5" s="1"/>
  <c r="L20" i="5"/>
  <c r="L21" i="5" s="1"/>
  <c r="L22" i="5" s="1"/>
  <c r="K20" i="5"/>
  <c r="K21" i="5" s="1"/>
  <c r="K22" i="5" s="1"/>
  <c r="H20" i="5"/>
  <c r="H22" i="5" s="1"/>
  <c r="G20" i="5"/>
  <c r="G22" i="5" s="1"/>
  <c r="O18" i="5"/>
  <c r="K14" i="5"/>
  <c r="K15" i="5" s="1"/>
  <c r="J15" i="5"/>
  <c r="J16" i="5" s="1"/>
  <c r="H14" i="5"/>
  <c r="H15" i="5" s="1"/>
  <c r="C14" i="5"/>
  <c r="M14" i="5"/>
  <c r="L14" i="5"/>
  <c r="G14" i="5"/>
  <c r="F14" i="5"/>
  <c r="F15" i="5" s="1"/>
  <c r="E14" i="5"/>
  <c r="E15" i="5" s="1"/>
  <c r="E16" i="5" s="1"/>
  <c r="D14" i="5"/>
  <c r="D15" i="5" s="1"/>
  <c r="D16" i="5" s="1"/>
  <c r="O12" i="5"/>
  <c r="O10" i="5"/>
  <c r="O7" i="5"/>
  <c r="B65" i="4"/>
  <c r="C65" i="4" s="1"/>
  <c r="D65" i="4" s="1"/>
  <c r="E65" i="4" s="1"/>
  <c r="F65" i="4" s="1"/>
  <c r="G65" i="4" s="1"/>
  <c r="H65" i="4" s="1"/>
  <c r="I65" i="4" s="1"/>
  <c r="J65" i="4" s="1"/>
  <c r="K65" i="4" s="1"/>
  <c r="L65" i="4" s="1"/>
  <c r="M65" i="4" s="1"/>
  <c r="O65" i="4" s="1"/>
  <c r="L64" i="4"/>
  <c r="K64" i="4"/>
  <c r="H63" i="4"/>
  <c r="B63" i="4"/>
  <c r="O62" i="4"/>
  <c r="M62" i="4"/>
  <c r="M64" i="4"/>
  <c r="L62" i="4"/>
  <c r="K62" i="4"/>
  <c r="J62" i="4"/>
  <c r="J64" i="4"/>
  <c r="I62" i="4"/>
  <c r="H62" i="4"/>
  <c r="H64" i="4"/>
  <c r="G62" i="4"/>
  <c r="G64" i="4"/>
  <c r="F62" i="4"/>
  <c r="F64" i="4"/>
  <c r="E62" i="4"/>
  <c r="E64" i="4"/>
  <c r="D62" i="4"/>
  <c r="D63" i="4"/>
  <c r="D64" i="4"/>
  <c r="C62" i="4"/>
  <c r="C63" i="4"/>
  <c r="C64" i="4"/>
  <c r="B62" i="4"/>
  <c r="B64" i="4"/>
  <c r="O60" i="4"/>
  <c r="L58" i="4"/>
  <c r="L69" i="4"/>
  <c r="E58" i="4"/>
  <c r="I57" i="4"/>
  <c r="C57" i="4"/>
  <c r="B57" i="4"/>
  <c r="L56" i="4"/>
  <c r="L67" i="4"/>
  <c r="K56" i="4"/>
  <c r="K58" i="4"/>
  <c r="J56" i="4"/>
  <c r="J58" i="4"/>
  <c r="I56" i="4"/>
  <c r="I58" i="4"/>
  <c r="H56" i="4"/>
  <c r="G56" i="4"/>
  <c r="G58" i="4"/>
  <c r="F56" i="4"/>
  <c r="F58" i="4"/>
  <c r="E56" i="4"/>
  <c r="D56" i="4"/>
  <c r="D57" i="4"/>
  <c r="D58" i="4"/>
  <c r="C56" i="4"/>
  <c r="C58" i="4"/>
  <c r="B56" i="4"/>
  <c r="O56" i="4"/>
  <c r="O54" i="4"/>
  <c r="F52" i="4"/>
  <c r="E52" i="4"/>
  <c r="I51" i="4"/>
  <c r="I52" i="4"/>
  <c r="H51" i="4"/>
  <c r="M50" i="4"/>
  <c r="M51" i="4"/>
  <c r="M52" i="4"/>
  <c r="L50" i="4"/>
  <c r="K69" i="4"/>
  <c r="J50" i="4"/>
  <c r="J52" i="4"/>
  <c r="I50" i="4"/>
  <c r="H50" i="4"/>
  <c r="H52" i="4"/>
  <c r="G50" i="4"/>
  <c r="G52" i="4"/>
  <c r="F50" i="4"/>
  <c r="E50" i="4"/>
  <c r="D50" i="4"/>
  <c r="C50" i="4"/>
  <c r="B50" i="4"/>
  <c r="O48" i="4"/>
  <c r="M44" i="4"/>
  <c r="M45" i="4"/>
  <c r="L44" i="4"/>
  <c r="L45" i="4"/>
  <c r="K44" i="4"/>
  <c r="K46" i="4"/>
  <c r="I44" i="4"/>
  <c r="I45" i="4"/>
  <c r="I46" i="4"/>
  <c r="H44" i="4"/>
  <c r="H45" i="4"/>
  <c r="H46" i="4"/>
  <c r="G44" i="4"/>
  <c r="G46" i="4"/>
  <c r="F44" i="4"/>
  <c r="F46" i="4"/>
  <c r="E44" i="4"/>
  <c r="E46" i="4"/>
  <c r="D44" i="4"/>
  <c r="C44" i="4"/>
  <c r="B44" i="4"/>
  <c r="O42" i="4"/>
  <c r="K40" i="4"/>
  <c r="C40" i="4"/>
  <c r="C39" i="4"/>
  <c r="B39" i="4"/>
  <c r="M38" i="4"/>
  <c r="M39" i="4"/>
  <c r="L38" i="4"/>
  <c r="L39" i="4"/>
  <c r="L40" i="4"/>
  <c r="K38" i="4"/>
  <c r="J38" i="4"/>
  <c r="J40" i="4"/>
  <c r="H38" i="4"/>
  <c r="G38" i="4"/>
  <c r="G40" i="4"/>
  <c r="F38" i="4"/>
  <c r="F40" i="4"/>
  <c r="E38" i="4"/>
  <c r="E40" i="4"/>
  <c r="D38" i="4"/>
  <c r="D39" i="4"/>
  <c r="D40" i="4"/>
  <c r="C38" i="4"/>
  <c r="B38" i="4"/>
  <c r="B40" i="4"/>
  <c r="O36" i="4"/>
  <c r="K33" i="4"/>
  <c r="H33" i="4"/>
  <c r="M32" i="4"/>
  <c r="M33" i="4"/>
  <c r="M34" i="4"/>
  <c r="L32" i="4"/>
  <c r="K32" i="4"/>
  <c r="K34" i="4"/>
  <c r="J32" i="4"/>
  <c r="J34" i="4"/>
  <c r="I32" i="4"/>
  <c r="I34" i="4"/>
  <c r="H32" i="4"/>
  <c r="H34" i="4"/>
  <c r="G32" i="4"/>
  <c r="G34" i="4"/>
  <c r="F32" i="4"/>
  <c r="F33" i="4"/>
  <c r="F34" i="4"/>
  <c r="D32" i="4"/>
  <c r="D34" i="4"/>
  <c r="C32" i="4"/>
  <c r="C34" i="4"/>
  <c r="B32" i="4"/>
  <c r="B33" i="4"/>
  <c r="O30" i="4"/>
  <c r="M27" i="4"/>
  <c r="L27" i="4"/>
  <c r="E27" i="4"/>
  <c r="B27" i="4"/>
  <c r="B68" i="4"/>
  <c r="M26" i="4"/>
  <c r="M28" i="4"/>
  <c r="L26" i="4"/>
  <c r="L28" i="4"/>
  <c r="K26" i="4"/>
  <c r="K27" i="4"/>
  <c r="J26" i="4"/>
  <c r="J27" i="4"/>
  <c r="I26" i="4"/>
  <c r="I27" i="4"/>
  <c r="H26" i="4"/>
  <c r="H27" i="4"/>
  <c r="G26" i="4"/>
  <c r="G27" i="4"/>
  <c r="F26" i="4"/>
  <c r="E26" i="4"/>
  <c r="E28" i="4"/>
  <c r="C26" i="4"/>
  <c r="C28" i="4"/>
  <c r="B26" i="4"/>
  <c r="O26" i="4"/>
  <c r="O24" i="4"/>
  <c r="J21" i="4"/>
  <c r="I21" i="4"/>
  <c r="M20" i="4"/>
  <c r="M21" i="4"/>
  <c r="M22" i="4"/>
  <c r="L20" i="4"/>
  <c r="K20" i="4"/>
  <c r="J20" i="4"/>
  <c r="J22" i="4"/>
  <c r="I20" i="4"/>
  <c r="I22" i="4"/>
  <c r="H20" i="4"/>
  <c r="H22" i="4"/>
  <c r="G20" i="4"/>
  <c r="G22" i="4"/>
  <c r="F20" i="4"/>
  <c r="F22" i="4"/>
  <c r="E20" i="4"/>
  <c r="E21" i="4"/>
  <c r="O18" i="4"/>
  <c r="J15" i="4"/>
  <c r="J68" i="4"/>
  <c r="M14" i="4"/>
  <c r="M67" i="4"/>
  <c r="L14" i="4"/>
  <c r="K14" i="4"/>
  <c r="J14" i="4"/>
  <c r="J16" i="4"/>
  <c r="I14" i="4"/>
  <c r="I15" i="4"/>
  <c r="I68" i="4"/>
  <c r="H14" i="4"/>
  <c r="H67" i="4"/>
  <c r="G14" i="4"/>
  <c r="G67" i="4"/>
  <c r="F14" i="4"/>
  <c r="F67" i="4"/>
  <c r="E14" i="4"/>
  <c r="E67" i="4"/>
  <c r="D14" i="4"/>
  <c r="C14" i="4"/>
  <c r="O12" i="4"/>
  <c r="P7" i="4"/>
  <c r="O7" i="4"/>
  <c r="D40" i="3"/>
  <c r="M39" i="3"/>
  <c r="M41" i="3"/>
  <c r="L39" i="3"/>
  <c r="L40" i="3"/>
  <c r="K39" i="3"/>
  <c r="K40" i="3"/>
  <c r="K41" i="3"/>
  <c r="J39" i="3"/>
  <c r="I39" i="3"/>
  <c r="H39" i="3"/>
  <c r="G39" i="3"/>
  <c r="G41" i="3"/>
  <c r="F39" i="3"/>
  <c r="F41" i="3"/>
  <c r="E39" i="3"/>
  <c r="E41" i="3"/>
  <c r="D39" i="3"/>
  <c r="D41" i="3"/>
  <c r="C39" i="3"/>
  <c r="C40" i="3"/>
  <c r="C41" i="3"/>
  <c r="B39" i="3"/>
  <c r="O37" i="3"/>
  <c r="G35" i="3"/>
  <c r="M33" i="3"/>
  <c r="L33" i="3"/>
  <c r="K33" i="3"/>
  <c r="K34" i="3"/>
  <c r="J33" i="3"/>
  <c r="J34" i="3"/>
  <c r="I33" i="3"/>
  <c r="I34" i="3"/>
  <c r="H33" i="3"/>
  <c r="H35" i="3"/>
  <c r="G33" i="3"/>
  <c r="F33" i="3"/>
  <c r="E33" i="3"/>
  <c r="E35" i="3"/>
  <c r="D33" i="3"/>
  <c r="D35" i="3"/>
  <c r="C33" i="3"/>
  <c r="C35" i="3"/>
  <c r="B33" i="3"/>
  <c r="O31" i="3"/>
  <c r="O28" i="3"/>
  <c r="M25" i="3"/>
  <c r="M27" i="3" s="1"/>
  <c r="E25" i="3"/>
  <c r="E27" i="3" s="1"/>
  <c r="E22" i="3"/>
  <c r="M21" i="3"/>
  <c r="M22" i="3"/>
  <c r="L21" i="3"/>
  <c r="L22" i="3"/>
  <c r="K21" i="3"/>
  <c r="K22" i="3"/>
  <c r="J21" i="3"/>
  <c r="J22" i="3"/>
  <c r="J23" i="3"/>
  <c r="I21" i="3"/>
  <c r="I23" i="3"/>
  <c r="H21" i="3"/>
  <c r="G21" i="3"/>
  <c r="F21" i="3"/>
  <c r="F23" i="3"/>
  <c r="E21" i="3"/>
  <c r="E23" i="3"/>
  <c r="D21" i="3"/>
  <c r="D23" i="3"/>
  <c r="C21" i="3"/>
  <c r="C22" i="3"/>
  <c r="B21" i="3"/>
  <c r="B22" i="3"/>
  <c r="O19" i="3"/>
  <c r="L16" i="3"/>
  <c r="C16" i="3"/>
  <c r="M15" i="3"/>
  <c r="L15" i="3"/>
  <c r="L17" i="3"/>
  <c r="K15" i="3"/>
  <c r="K16" i="3"/>
  <c r="J15" i="3"/>
  <c r="J16" i="3"/>
  <c r="I15" i="3"/>
  <c r="I16" i="3"/>
  <c r="H15" i="3"/>
  <c r="G15" i="3"/>
  <c r="F15" i="3"/>
  <c r="F17" i="3"/>
  <c r="E15" i="3"/>
  <c r="D15" i="3"/>
  <c r="C15" i="3"/>
  <c r="C17" i="3"/>
  <c r="B15" i="3"/>
  <c r="B16" i="3"/>
  <c r="O13" i="3"/>
  <c r="O11" i="3"/>
  <c r="O10" i="3"/>
  <c r="L25" i="3"/>
  <c r="L27" i="3" s="1"/>
  <c r="K25" i="3"/>
  <c r="K27" i="3" s="1"/>
  <c r="J25" i="3"/>
  <c r="J27" i="3" s="1"/>
  <c r="I25" i="3"/>
  <c r="I27" i="3" s="1"/>
  <c r="H25" i="3"/>
  <c r="H27" i="3" s="1"/>
  <c r="G25" i="3"/>
  <c r="G27" i="3" s="1"/>
  <c r="G44" i="3" s="1"/>
  <c r="F25" i="3"/>
  <c r="F27" i="3" s="1"/>
  <c r="D25" i="3"/>
  <c r="D27" i="3" s="1"/>
  <c r="D29" i="3" s="1"/>
  <c r="D46" i="3" s="1"/>
  <c r="C25" i="3"/>
  <c r="C42" i="3" s="1"/>
  <c r="D42" i="3" s="1"/>
  <c r="E42" i="3" s="1"/>
  <c r="F42" i="3" s="1"/>
  <c r="G42" i="3" s="1"/>
  <c r="H42" i="3" s="1"/>
  <c r="I42" i="3" s="1"/>
  <c r="J42" i="3" s="1"/>
  <c r="K42" i="3" s="1"/>
  <c r="L42" i="3" s="1"/>
  <c r="M42" i="3" s="1"/>
  <c r="O42" i="3" s="1"/>
  <c r="O7" i="3"/>
  <c r="J45" i="2"/>
  <c r="B45" i="2"/>
  <c r="B43" i="2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O43" i="2" s="1"/>
  <c r="G42" i="2"/>
  <c r="E42" i="2"/>
  <c r="J41" i="2"/>
  <c r="I41" i="2"/>
  <c r="M40" i="2"/>
  <c r="M41" i="2"/>
  <c r="M42" i="2"/>
  <c r="L40" i="2"/>
  <c r="L41" i="2"/>
  <c r="L42" i="2"/>
  <c r="K40" i="2"/>
  <c r="K41" i="2"/>
  <c r="J40" i="2"/>
  <c r="J42" i="2"/>
  <c r="I40" i="2"/>
  <c r="I42" i="2"/>
  <c r="H40" i="2"/>
  <c r="G40" i="2"/>
  <c r="F40" i="2"/>
  <c r="F42" i="2"/>
  <c r="E40" i="2"/>
  <c r="D40" i="2"/>
  <c r="D41" i="2"/>
  <c r="D42" i="2"/>
  <c r="C40" i="2"/>
  <c r="C41" i="2"/>
  <c r="B40" i="2"/>
  <c r="O38" i="2"/>
  <c r="I36" i="2"/>
  <c r="D36" i="2"/>
  <c r="I35" i="2"/>
  <c r="F35" i="2"/>
  <c r="B35" i="2"/>
  <c r="B36" i="2"/>
  <c r="M34" i="2"/>
  <c r="L34" i="2"/>
  <c r="L35" i="2"/>
  <c r="L36" i="2"/>
  <c r="K34" i="2"/>
  <c r="K35" i="2"/>
  <c r="J34" i="2"/>
  <c r="J35" i="2"/>
  <c r="J36" i="2"/>
  <c r="I34" i="2"/>
  <c r="H34" i="2"/>
  <c r="H35" i="2"/>
  <c r="G34" i="2"/>
  <c r="G36" i="2"/>
  <c r="F34" i="2"/>
  <c r="F36" i="2"/>
  <c r="E34" i="2"/>
  <c r="E36" i="2"/>
  <c r="D34" i="2"/>
  <c r="C34" i="2"/>
  <c r="C36" i="2"/>
  <c r="B34" i="2"/>
  <c r="O34" i="2"/>
  <c r="O32" i="2"/>
  <c r="D30" i="2"/>
  <c r="K29" i="2"/>
  <c r="J29" i="2"/>
  <c r="M28" i="2"/>
  <c r="M29" i="2"/>
  <c r="L28" i="2"/>
  <c r="L29" i="2"/>
  <c r="K28" i="2"/>
  <c r="K30" i="2"/>
  <c r="J28" i="2"/>
  <c r="J30" i="2"/>
  <c r="I28" i="2"/>
  <c r="H28" i="2"/>
  <c r="H29" i="2"/>
  <c r="G28" i="2"/>
  <c r="G29" i="2"/>
  <c r="F28" i="2"/>
  <c r="F29" i="2"/>
  <c r="E28" i="2"/>
  <c r="E29" i="2"/>
  <c r="E46" i="2"/>
  <c r="C28" i="2"/>
  <c r="C30" i="2"/>
  <c r="B28" i="2"/>
  <c r="O26" i="2"/>
  <c r="E23" i="2"/>
  <c r="E24" i="2"/>
  <c r="C23" i="2"/>
  <c r="M22" i="2"/>
  <c r="M23" i="2"/>
  <c r="L22" i="2"/>
  <c r="L23" i="2"/>
  <c r="K22" i="2"/>
  <c r="K23" i="2"/>
  <c r="K24" i="2"/>
  <c r="J22" i="2"/>
  <c r="J23" i="2"/>
  <c r="J24" i="2"/>
  <c r="I22" i="2"/>
  <c r="H22" i="2"/>
  <c r="G22" i="2"/>
  <c r="G24" i="2"/>
  <c r="F22" i="2"/>
  <c r="F24" i="2"/>
  <c r="E22" i="2"/>
  <c r="C22" i="2"/>
  <c r="C24" i="2"/>
  <c r="B22" i="2"/>
  <c r="O22" i="2"/>
  <c r="O20" i="2"/>
  <c r="M18" i="2"/>
  <c r="E18" i="2"/>
  <c r="M17" i="2"/>
  <c r="K17" i="2"/>
  <c r="K46" i="2"/>
  <c r="J17" i="2"/>
  <c r="J46" i="2"/>
  <c r="E17" i="2"/>
  <c r="C17" i="2"/>
  <c r="C46" i="2"/>
  <c r="B17" i="2"/>
  <c r="M16" i="2"/>
  <c r="M45" i="2"/>
  <c r="L16" i="2"/>
  <c r="L45" i="2"/>
  <c r="K16" i="2"/>
  <c r="K18" i="2"/>
  <c r="J16" i="2"/>
  <c r="J18" i="2"/>
  <c r="I16" i="2"/>
  <c r="H16" i="2"/>
  <c r="H45" i="2"/>
  <c r="G16" i="2"/>
  <c r="G45" i="2"/>
  <c r="F16" i="2"/>
  <c r="F45" i="2"/>
  <c r="E16" i="2"/>
  <c r="E45" i="2"/>
  <c r="D16" i="2"/>
  <c r="D45" i="2"/>
  <c r="C16" i="2"/>
  <c r="C18" i="2"/>
  <c r="B16" i="2"/>
  <c r="B18" i="2"/>
  <c r="O14" i="2"/>
  <c r="O10" i="2"/>
  <c r="P10" i="2"/>
  <c r="O9" i="2"/>
  <c r="O7" i="2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O73" i="1" s="1"/>
  <c r="M70" i="1"/>
  <c r="L70" i="1"/>
  <c r="E70" i="1"/>
  <c r="I69" i="1"/>
  <c r="B69" i="1"/>
  <c r="M68" i="1"/>
  <c r="L68" i="1"/>
  <c r="K68" i="1"/>
  <c r="K69" i="1"/>
  <c r="K70" i="1"/>
  <c r="J68" i="1"/>
  <c r="J70" i="1"/>
  <c r="I68" i="1"/>
  <c r="I70" i="1"/>
  <c r="H68" i="1"/>
  <c r="G68" i="1"/>
  <c r="G70" i="1"/>
  <c r="F68" i="1"/>
  <c r="F70" i="1"/>
  <c r="E68" i="1"/>
  <c r="D68" i="1"/>
  <c r="D69" i="1"/>
  <c r="D70" i="1"/>
  <c r="C68" i="1"/>
  <c r="C69" i="1"/>
  <c r="C70" i="1"/>
  <c r="B68" i="1"/>
  <c r="B70" i="1"/>
  <c r="O66" i="1"/>
  <c r="G64" i="1"/>
  <c r="F64" i="1"/>
  <c r="E64" i="1"/>
  <c r="H63" i="1"/>
  <c r="D63" i="1"/>
  <c r="L62" i="1"/>
  <c r="L64" i="1"/>
  <c r="K62" i="1"/>
  <c r="J62" i="1"/>
  <c r="J64" i="1"/>
  <c r="I62" i="1"/>
  <c r="H62" i="1"/>
  <c r="H64" i="1"/>
  <c r="G62" i="1"/>
  <c r="F62" i="1"/>
  <c r="E62" i="1"/>
  <c r="D62" i="1"/>
  <c r="D64" i="1"/>
  <c r="C62" i="1"/>
  <c r="C63" i="1"/>
  <c r="B62" i="1"/>
  <c r="O60" i="1"/>
  <c r="J58" i="1"/>
  <c r="M57" i="1"/>
  <c r="C57" i="1"/>
  <c r="M56" i="1"/>
  <c r="M58" i="1"/>
  <c r="L56" i="1"/>
  <c r="L58" i="1"/>
  <c r="J56" i="1"/>
  <c r="I56" i="1"/>
  <c r="I57" i="1"/>
  <c r="I58" i="1"/>
  <c r="H56" i="1"/>
  <c r="H57" i="1"/>
  <c r="H58" i="1"/>
  <c r="G56" i="1"/>
  <c r="G58" i="1"/>
  <c r="F56" i="1"/>
  <c r="F58" i="1"/>
  <c r="E56" i="1"/>
  <c r="E58" i="1"/>
  <c r="D56" i="1"/>
  <c r="D57" i="1"/>
  <c r="C56" i="1"/>
  <c r="C58" i="1"/>
  <c r="B56" i="1"/>
  <c r="B57" i="1"/>
  <c r="O54" i="1"/>
  <c r="L52" i="1"/>
  <c r="J52" i="1"/>
  <c r="I51" i="1"/>
  <c r="H51" i="1"/>
  <c r="O50" i="1"/>
  <c r="M50" i="1"/>
  <c r="M52" i="1"/>
  <c r="L50" i="1"/>
  <c r="J50" i="1"/>
  <c r="I50" i="1"/>
  <c r="I52" i="1"/>
  <c r="H50" i="1"/>
  <c r="H52" i="1"/>
  <c r="G50" i="1"/>
  <c r="G52" i="1"/>
  <c r="F50" i="1"/>
  <c r="F52" i="1"/>
  <c r="E50" i="1"/>
  <c r="E52" i="1"/>
  <c r="D50" i="1"/>
  <c r="D51" i="1"/>
  <c r="D52" i="1"/>
  <c r="C50" i="1"/>
  <c r="C51" i="1"/>
  <c r="C52" i="1"/>
  <c r="B50" i="1"/>
  <c r="B51" i="1"/>
  <c r="O48" i="1"/>
  <c r="D46" i="1"/>
  <c r="H45" i="1"/>
  <c r="H46" i="1"/>
  <c r="D45" i="1"/>
  <c r="M44" i="1"/>
  <c r="M45" i="1"/>
  <c r="L44" i="1"/>
  <c r="L45" i="1"/>
  <c r="L46" i="1"/>
  <c r="K44" i="1"/>
  <c r="J44" i="1"/>
  <c r="J46" i="1"/>
  <c r="H44" i="1"/>
  <c r="G44" i="1"/>
  <c r="G46" i="1"/>
  <c r="F44" i="1"/>
  <c r="F46" i="1"/>
  <c r="E44" i="1"/>
  <c r="E46" i="1"/>
  <c r="D44" i="1"/>
  <c r="C44" i="1"/>
  <c r="B44" i="1"/>
  <c r="O44" i="1"/>
  <c r="O42" i="1"/>
  <c r="L38" i="1"/>
  <c r="I34" i="1"/>
  <c r="H34" i="1"/>
  <c r="E34" i="1"/>
  <c r="D34" i="1"/>
  <c r="M33" i="1"/>
  <c r="M34" i="1"/>
  <c r="I33" i="1"/>
  <c r="H33" i="1"/>
  <c r="E33" i="1"/>
  <c r="M32" i="1"/>
  <c r="L32" i="1"/>
  <c r="L33" i="1"/>
  <c r="L34" i="1"/>
  <c r="K32" i="1"/>
  <c r="K33" i="1"/>
  <c r="J32" i="1"/>
  <c r="J34" i="1"/>
  <c r="I32" i="1"/>
  <c r="H32" i="1"/>
  <c r="G32" i="1"/>
  <c r="G34" i="1"/>
  <c r="E32" i="1"/>
  <c r="D32" i="1"/>
  <c r="C32" i="1"/>
  <c r="C34" i="1"/>
  <c r="B32" i="1"/>
  <c r="O30" i="1"/>
  <c r="I28" i="1"/>
  <c r="H28" i="1"/>
  <c r="E28" i="1"/>
  <c r="M27" i="1"/>
  <c r="M28" i="1"/>
  <c r="G27" i="1"/>
  <c r="E27" i="1"/>
  <c r="M26" i="1"/>
  <c r="L26" i="1"/>
  <c r="L27" i="1"/>
  <c r="L28" i="1"/>
  <c r="K26" i="1"/>
  <c r="J26" i="1"/>
  <c r="I26" i="1"/>
  <c r="H26" i="1"/>
  <c r="G26" i="1"/>
  <c r="G28" i="1"/>
  <c r="F26" i="1"/>
  <c r="F27" i="1"/>
  <c r="E26" i="1"/>
  <c r="C26" i="1"/>
  <c r="C28" i="1"/>
  <c r="B26" i="1"/>
  <c r="O24" i="1"/>
  <c r="H22" i="1"/>
  <c r="C22" i="1"/>
  <c r="L21" i="1"/>
  <c r="L22" i="1"/>
  <c r="H21" i="1"/>
  <c r="H76" i="1"/>
  <c r="C21" i="1"/>
  <c r="M20" i="1"/>
  <c r="M75" i="1"/>
  <c r="L20" i="1"/>
  <c r="K20" i="1"/>
  <c r="K21" i="1"/>
  <c r="J20" i="1"/>
  <c r="J21" i="1"/>
  <c r="I20" i="1"/>
  <c r="I21" i="1"/>
  <c r="H20" i="1"/>
  <c r="G20" i="1"/>
  <c r="G22" i="1"/>
  <c r="F20" i="1"/>
  <c r="F22" i="1"/>
  <c r="E20" i="1"/>
  <c r="E75" i="1"/>
  <c r="C20" i="1"/>
  <c r="M15" i="1"/>
  <c r="L15" i="1"/>
  <c r="J15" i="1"/>
  <c r="I15" i="1"/>
  <c r="G15" i="1"/>
  <c r="G76" i="1"/>
  <c r="M14" i="1"/>
  <c r="M16" i="1"/>
  <c r="L14" i="1"/>
  <c r="L75" i="1"/>
  <c r="K14" i="1"/>
  <c r="J14" i="1"/>
  <c r="J16" i="1"/>
  <c r="I14" i="1"/>
  <c r="I16" i="1"/>
  <c r="H14" i="1"/>
  <c r="H75" i="1"/>
  <c r="G14" i="1"/>
  <c r="G75" i="1"/>
  <c r="F14" i="1"/>
  <c r="F15" i="1"/>
  <c r="E14" i="1"/>
  <c r="E15" i="1"/>
  <c r="D14" i="1"/>
  <c r="D15" i="1"/>
  <c r="D76" i="1"/>
  <c r="C14" i="1"/>
  <c r="C15" i="1"/>
  <c r="O7" i="1"/>
  <c r="M2" i="1"/>
  <c r="H33" i="5"/>
  <c r="H34" i="5" s="1"/>
  <c r="D51" i="5"/>
  <c r="D52" i="5" s="1"/>
  <c r="H39" i="5"/>
  <c r="H40" i="5" s="1"/>
  <c r="L15" i="5"/>
  <c r="L16" i="5" s="1"/>
  <c r="H93" i="5"/>
  <c r="M15" i="5"/>
  <c r="C51" i="5"/>
  <c r="C52" i="5" s="1"/>
  <c r="K51" i="5"/>
  <c r="K52" i="5" s="1"/>
  <c r="H75" i="5"/>
  <c r="B93" i="5"/>
  <c r="B94" i="5" s="1"/>
  <c r="B52" i="4"/>
  <c r="M69" i="4"/>
  <c r="B69" i="4"/>
  <c r="E22" i="4"/>
  <c r="O14" i="4"/>
  <c r="C15" i="4"/>
  <c r="K15" i="4"/>
  <c r="H28" i="4"/>
  <c r="O44" i="4"/>
  <c r="B67" i="4"/>
  <c r="J67" i="4"/>
  <c r="G28" i="4"/>
  <c r="D15" i="4"/>
  <c r="D68" i="4"/>
  <c r="L15" i="4"/>
  <c r="L16" i="4"/>
  <c r="G16" i="4"/>
  <c r="G69" i="4"/>
  <c r="K21" i="4"/>
  <c r="K22" i="4"/>
  <c r="F27" i="4"/>
  <c r="F28" i="4"/>
  <c r="O27" i="4"/>
  <c r="I28" i="4"/>
  <c r="L33" i="4"/>
  <c r="L34" i="4"/>
  <c r="M40" i="4"/>
  <c r="B45" i="4"/>
  <c r="L51" i="4"/>
  <c r="L52" i="4"/>
  <c r="C67" i="4"/>
  <c r="K67" i="4"/>
  <c r="E15" i="4"/>
  <c r="M15" i="4"/>
  <c r="L21" i="4"/>
  <c r="L22" i="4"/>
  <c r="B28" i="4"/>
  <c r="J28" i="4"/>
  <c r="J69" i="4"/>
  <c r="H39" i="4"/>
  <c r="O39" i="4"/>
  <c r="C45" i="4"/>
  <c r="C46" i="4"/>
  <c r="H57" i="4"/>
  <c r="O57" i="4"/>
  <c r="D67" i="4"/>
  <c r="I67" i="4"/>
  <c r="F15" i="4"/>
  <c r="F16" i="4"/>
  <c r="I16" i="4"/>
  <c r="I69" i="4"/>
  <c r="K28" i="4"/>
  <c r="D45" i="4"/>
  <c r="D46" i="4"/>
  <c r="L46" i="4"/>
  <c r="O50" i="4"/>
  <c r="G15" i="4"/>
  <c r="G68" i="4"/>
  <c r="O32" i="4"/>
  <c r="B34" i="4"/>
  <c r="M46" i="4"/>
  <c r="B51" i="4"/>
  <c r="O51" i="4"/>
  <c r="I63" i="4"/>
  <c r="O63" i="4"/>
  <c r="H15" i="4"/>
  <c r="H68" i="4"/>
  <c r="O20" i="4"/>
  <c r="C51" i="4"/>
  <c r="C52" i="4"/>
  <c r="B58" i="4"/>
  <c r="O38" i="4"/>
  <c r="D51" i="4"/>
  <c r="D52" i="4"/>
  <c r="G23" i="3"/>
  <c r="F35" i="3"/>
  <c r="H41" i="3"/>
  <c r="C45" i="3"/>
  <c r="B23" i="3"/>
  <c r="K45" i="3"/>
  <c r="D17" i="3"/>
  <c r="D16" i="3"/>
  <c r="D45" i="3"/>
  <c r="M16" i="3"/>
  <c r="M45" i="3"/>
  <c r="H17" i="3"/>
  <c r="G22" i="3"/>
  <c r="O22" i="3"/>
  <c r="C23" i="3"/>
  <c r="K23" i="3"/>
  <c r="M34" i="3"/>
  <c r="M35" i="3"/>
  <c r="H40" i="3"/>
  <c r="L41" i="3"/>
  <c r="L34" i="3"/>
  <c r="L45" i="3"/>
  <c r="E16" i="3"/>
  <c r="E45" i="3"/>
  <c r="I17" i="3"/>
  <c r="H22" i="3"/>
  <c r="H23" i="3"/>
  <c r="L23" i="3"/>
  <c r="O33" i="3"/>
  <c r="I35" i="3"/>
  <c r="I40" i="3"/>
  <c r="I45" i="3"/>
  <c r="G16" i="3"/>
  <c r="B17" i="3"/>
  <c r="J17" i="3"/>
  <c r="M23" i="3"/>
  <c r="B34" i="3"/>
  <c r="B35" i="3"/>
  <c r="J35" i="3"/>
  <c r="J40" i="3"/>
  <c r="J45" i="3"/>
  <c r="H16" i="3"/>
  <c r="H45" i="3"/>
  <c r="K17" i="3"/>
  <c r="F34" i="3"/>
  <c r="F45" i="3"/>
  <c r="K35" i="3"/>
  <c r="O21" i="3"/>
  <c r="B25" i="3"/>
  <c r="B42" i="3" s="1"/>
  <c r="O39" i="3"/>
  <c r="O15" i="3"/>
  <c r="B40" i="3"/>
  <c r="B41" i="3"/>
  <c r="C47" i="2"/>
  <c r="J47" i="2"/>
  <c r="O35" i="2"/>
  <c r="M24" i="2"/>
  <c r="M46" i="2"/>
  <c r="I24" i="2"/>
  <c r="B30" i="2"/>
  <c r="I23" i="2"/>
  <c r="O16" i="2"/>
  <c r="I17" i="2"/>
  <c r="I46" i="2"/>
  <c r="B23" i="2"/>
  <c r="I29" i="2"/>
  <c r="I30" i="2"/>
  <c r="L30" i="2"/>
  <c r="M35" i="2"/>
  <c r="M36" i="2"/>
  <c r="H36" i="2"/>
  <c r="O36" i="2"/>
  <c r="H41" i="2"/>
  <c r="H42" i="2"/>
  <c r="C42" i="2"/>
  <c r="K42" i="2"/>
  <c r="I45" i="2"/>
  <c r="E30" i="2"/>
  <c r="E47" i="2"/>
  <c r="F30" i="2"/>
  <c r="C45" i="2"/>
  <c r="O45" i="2"/>
  <c r="K45" i="2"/>
  <c r="D17" i="2"/>
  <c r="D46" i="2"/>
  <c r="L17" i="2"/>
  <c r="L46" i="2"/>
  <c r="H23" i="2"/>
  <c r="H24" i="2"/>
  <c r="L24" i="2"/>
  <c r="B29" i="2"/>
  <c r="O29" i="2"/>
  <c r="G30" i="2"/>
  <c r="K36" i="2"/>
  <c r="K47" i="2"/>
  <c r="M30" i="2"/>
  <c r="O40" i="2"/>
  <c r="O28" i="2"/>
  <c r="H30" i="2"/>
  <c r="F17" i="2"/>
  <c r="B41" i="2"/>
  <c r="G17" i="2"/>
  <c r="G46" i="2"/>
  <c r="H18" i="2"/>
  <c r="H17" i="2"/>
  <c r="B34" i="1"/>
  <c r="B58" i="1"/>
  <c r="O58" i="1"/>
  <c r="O57" i="1"/>
  <c r="B75" i="1"/>
  <c r="O20" i="1"/>
  <c r="B28" i="1"/>
  <c r="J28" i="1"/>
  <c r="E76" i="1"/>
  <c r="O51" i="1"/>
  <c r="B52" i="1"/>
  <c r="O52" i="1"/>
  <c r="I64" i="1"/>
  <c r="F76" i="1"/>
  <c r="I76" i="1"/>
  <c r="K46" i="1"/>
  <c r="L76" i="1"/>
  <c r="D16" i="1"/>
  <c r="D77" i="1"/>
  <c r="L16" i="1"/>
  <c r="L77" i="1"/>
  <c r="M21" i="1"/>
  <c r="M22" i="1"/>
  <c r="M77" i="1"/>
  <c r="I22" i="1"/>
  <c r="I77" i="1"/>
  <c r="J27" i="1"/>
  <c r="J76" i="1"/>
  <c r="B33" i="1"/>
  <c r="M46" i="1"/>
  <c r="J75" i="1"/>
  <c r="E16" i="1"/>
  <c r="E77" i="1"/>
  <c r="J22" i="1"/>
  <c r="J77" i="1"/>
  <c r="K27" i="1"/>
  <c r="K28" i="1"/>
  <c r="F28" i="1"/>
  <c r="K45" i="1"/>
  <c r="O56" i="1"/>
  <c r="I63" i="1"/>
  <c r="C75" i="1"/>
  <c r="K75" i="1"/>
  <c r="K15" i="1"/>
  <c r="K76" i="1"/>
  <c r="F16" i="1"/>
  <c r="E21" i="1"/>
  <c r="O21" i="1"/>
  <c r="K22" i="1"/>
  <c r="K34" i="1"/>
  <c r="K63" i="1"/>
  <c r="K64" i="1"/>
  <c r="H69" i="1"/>
  <c r="O69" i="1"/>
  <c r="D75" i="1"/>
  <c r="O26" i="1"/>
  <c r="D58" i="1"/>
  <c r="O18" i="1"/>
  <c r="E22" i="1"/>
  <c r="B27" i="1"/>
  <c r="C16" i="1"/>
  <c r="O32" i="1"/>
  <c r="I75" i="1"/>
  <c r="G16" i="1"/>
  <c r="G77" i="1"/>
  <c r="B45" i="1"/>
  <c r="B46" i="1"/>
  <c r="B63" i="1"/>
  <c r="B64" i="1"/>
  <c r="O64" i="1"/>
  <c r="C64" i="1"/>
  <c r="H16" i="1"/>
  <c r="H77" i="1"/>
  <c r="O62" i="1"/>
  <c r="F75" i="1"/>
  <c r="C45" i="1"/>
  <c r="C76" i="1"/>
  <c r="O68" i="1"/>
  <c r="F69" i="4"/>
  <c r="O22" i="4"/>
  <c r="E16" i="4"/>
  <c r="E69" i="4"/>
  <c r="E68" i="4"/>
  <c r="H40" i="4"/>
  <c r="O40" i="4"/>
  <c r="H58" i="4"/>
  <c r="O58" i="4"/>
  <c r="O52" i="4"/>
  <c r="O28" i="4"/>
  <c r="O45" i="4"/>
  <c r="L68" i="4"/>
  <c r="O21" i="4"/>
  <c r="I64" i="4"/>
  <c r="O64" i="4"/>
  <c r="O33" i="4"/>
  <c r="O34" i="4"/>
  <c r="F68" i="4"/>
  <c r="K68" i="4"/>
  <c r="B46" i="4"/>
  <c r="O46" i="4"/>
  <c r="K16" i="4"/>
  <c r="H16" i="4"/>
  <c r="H69" i="4"/>
  <c r="C68" i="4"/>
  <c r="O15" i="4"/>
  <c r="C16" i="4"/>
  <c r="M16" i="4"/>
  <c r="M68" i="4"/>
  <c r="D16" i="4"/>
  <c r="D69" i="4"/>
  <c r="O35" i="3"/>
  <c r="O23" i="3"/>
  <c r="J41" i="3"/>
  <c r="O34" i="3"/>
  <c r="L35" i="3"/>
  <c r="I41" i="3"/>
  <c r="O41" i="3"/>
  <c r="O40" i="3"/>
  <c r="G45" i="3"/>
  <c r="G17" i="3"/>
  <c r="O16" i="3"/>
  <c r="M17" i="3"/>
  <c r="B45" i="3"/>
  <c r="O45" i="3"/>
  <c r="E17" i="3"/>
  <c r="M47" i="2"/>
  <c r="H47" i="2"/>
  <c r="O41" i="2"/>
  <c r="F18" i="2"/>
  <c r="F47" i="2"/>
  <c r="F46" i="2"/>
  <c r="O17" i="2"/>
  <c r="B24" i="2"/>
  <c r="O23" i="2"/>
  <c r="O30" i="2"/>
  <c r="G18" i="2"/>
  <c r="G47" i="2"/>
  <c r="L18" i="2"/>
  <c r="L47" i="2"/>
  <c r="B42" i="2"/>
  <c r="O42" i="2"/>
  <c r="H46" i="2"/>
  <c r="D18" i="2"/>
  <c r="B46" i="2"/>
  <c r="O46" i="2"/>
  <c r="I18" i="2"/>
  <c r="I47" i="2"/>
  <c r="O34" i="1"/>
  <c r="M76" i="1"/>
  <c r="O22" i="1"/>
  <c r="K16" i="1"/>
  <c r="K77" i="1"/>
  <c r="O77" i="1" s="1"/>
  <c r="O28" i="1"/>
  <c r="H70" i="1"/>
  <c r="O70" i="1"/>
  <c r="F77" i="1"/>
  <c r="B77" i="1"/>
  <c r="B76" i="1"/>
  <c r="O27" i="1"/>
  <c r="O63" i="1"/>
  <c r="O45" i="1"/>
  <c r="O33" i="1"/>
  <c r="C46" i="1"/>
  <c r="O46" i="1"/>
  <c r="C69" i="4"/>
  <c r="O16" i="4"/>
  <c r="O17" i="3"/>
  <c r="D47" i="2"/>
  <c r="O18" i="2"/>
  <c r="O24" i="2"/>
  <c r="B47" i="2"/>
  <c r="O47" i="2"/>
  <c r="C77" i="1"/>
  <c r="O75" i="1" l="1"/>
  <c r="O76" i="1"/>
  <c r="P12" i="1"/>
  <c r="L29" i="3"/>
  <c r="L46" i="3" s="1"/>
  <c r="L44" i="3"/>
  <c r="C27" i="3"/>
  <c r="C29" i="3" s="1"/>
  <c r="C46" i="3" s="1"/>
  <c r="E44" i="3"/>
  <c r="E29" i="3"/>
  <c r="E46" i="3" s="1"/>
  <c r="H44" i="3"/>
  <c r="H29" i="3"/>
  <c r="H46" i="3" s="1"/>
  <c r="G29" i="3"/>
  <c r="G46" i="3" s="1"/>
  <c r="B27" i="3"/>
  <c r="O27" i="3" s="1"/>
  <c r="O25" i="3"/>
  <c r="O67" i="4"/>
  <c r="O68" i="4"/>
  <c r="O69" i="4"/>
  <c r="I44" i="3"/>
  <c r="I29" i="3"/>
  <c r="I46" i="3" s="1"/>
  <c r="F29" i="3"/>
  <c r="F46" i="3" s="1"/>
  <c r="F44" i="3"/>
  <c r="J44" i="3"/>
  <c r="J29" i="3"/>
  <c r="J46" i="3" s="1"/>
  <c r="M44" i="3"/>
  <c r="M29" i="3"/>
  <c r="M46" i="3" s="1"/>
  <c r="K44" i="3"/>
  <c r="K29" i="3"/>
  <c r="K46" i="3" s="1"/>
  <c r="C44" i="3"/>
  <c r="B44" i="3"/>
  <c r="B29" i="3"/>
  <c r="D44" i="3"/>
  <c r="K70" i="5"/>
  <c r="H94" i="5"/>
  <c r="O62" i="5"/>
  <c r="C94" i="5"/>
  <c r="O26" i="5"/>
  <c r="O74" i="5"/>
  <c r="B28" i="5"/>
  <c r="G15" i="5"/>
  <c r="G16" i="5" s="1"/>
  <c r="K96" i="5"/>
  <c r="L96" i="5" s="1"/>
  <c r="M96" i="5" s="1"/>
  <c r="O96" i="5" s="1"/>
  <c r="G27" i="5"/>
  <c r="L28" i="5"/>
  <c r="J40" i="5"/>
  <c r="J63" i="5"/>
  <c r="J64" i="5" s="1"/>
  <c r="D75" i="5"/>
  <c r="D76" i="5" s="1"/>
  <c r="J75" i="5"/>
  <c r="J76" i="5" s="1"/>
  <c r="M40" i="5"/>
  <c r="O20" i="5"/>
  <c r="M52" i="5"/>
  <c r="O56" i="5"/>
  <c r="K58" i="5"/>
  <c r="B88" i="5"/>
  <c r="O38" i="5"/>
  <c r="J69" i="5"/>
  <c r="J70" i="5" s="1"/>
  <c r="M22" i="5"/>
  <c r="B52" i="5"/>
  <c r="M16" i="5"/>
  <c r="K28" i="5"/>
  <c r="D58" i="5"/>
  <c r="B63" i="5"/>
  <c r="B64" i="5" s="1"/>
  <c r="D82" i="5"/>
  <c r="G28" i="5"/>
  <c r="F16" i="5"/>
  <c r="J51" i="5"/>
  <c r="J52" i="5" s="1"/>
  <c r="O52" i="5" s="1"/>
  <c r="J57" i="5"/>
  <c r="J58" i="5" s="1"/>
  <c r="D69" i="5"/>
  <c r="D70" i="5" s="1"/>
  <c r="C75" i="5"/>
  <c r="C76" i="5" s="1"/>
  <c r="J82" i="5"/>
  <c r="J93" i="5"/>
  <c r="O93" i="5" s="1"/>
  <c r="H16" i="5"/>
  <c r="O45" i="5"/>
  <c r="C46" i="5"/>
  <c r="E28" i="5"/>
  <c r="O27" i="5"/>
  <c r="B82" i="5"/>
  <c r="O81" i="5"/>
  <c r="O14" i="5"/>
  <c r="D87" i="5"/>
  <c r="O87" i="5" s="1"/>
  <c r="O33" i="5"/>
  <c r="C15" i="5"/>
  <c r="C21" i="5"/>
  <c r="C22" i="5" s="1"/>
  <c r="H28" i="5"/>
  <c r="D39" i="5"/>
  <c r="B57" i="5"/>
  <c r="H69" i="5"/>
  <c r="H70" i="5" s="1"/>
  <c r="B70" i="5"/>
  <c r="M34" i="5"/>
  <c r="K64" i="5"/>
  <c r="B21" i="5"/>
  <c r="O50" i="5"/>
  <c r="O92" i="5"/>
  <c r="H76" i="5"/>
  <c r="H82" i="5"/>
  <c r="D46" i="5"/>
  <c r="C64" i="5"/>
  <c r="O86" i="5"/>
  <c r="C39" i="5"/>
  <c r="H46" i="5"/>
  <c r="D63" i="5"/>
  <c r="C88" i="5"/>
  <c r="K16" i="5"/>
  <c r="M88" i="5"/>
  <c r="O80" i="5"/>
  <c r="M58" i="5"/>
  <c r="J28" i="5"/>
  <c r="K76" i="5"/>
  <c r="K94" i="5"/>
  <c r="D94" i="5"/>
  <c r="O32" i="5"/>
  <c r="O44" i="5"/>
  <c r="B46" i="3" l="1"/>
  <c r="O46" i="3" s="1"/>
  <c r="O29" i="3"/>
  <c r="O44" i="3"/>
  <c r="O51" i="5"/>
  <c r="O68" i="5"/>
  <c r="O63" i="5"/>
  <c r="O69" i="5"/>
  <c r="J94" i="5"/>
  <c r="O70" i="5"/>
  <c r="O75" i="5"/>
  <c r="D64" i="5"/>
  <c r="O64" i="5" s="1"/>
  <c r="D88" i="5"/>
  <c r="O88" i="5" s="1"/>
  <c r="O76" i="5"/>
  <c r="O28" i="5"/>
  <c r="O94" i="5"/>
  <c r="O46" i="5"/>
  <c r="O21" i="5"/>
  <c r="O15" i="5"/>
  <c r="C16" i="5"/>
  <c r="O34" i="5"/>
  <c r="O82" i="5"/>
  <c r="D40" i="5"/>
  <c r="C40" i="5"/>
  <c r="O39" i="5"/>
  <c r="B22" i="5"/>
  <c r="O22" i="5" s="1"/>
  <c r="O57" i="5"/>
  <c r="B58" i="5"/>
  <c r="O58" i="5" s="1"/>
  <c r="O40" i="5" l="1"/>
  <c r="O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tc={52C4396D-E189-4604-A01A-F98A20E6CCA0}</author>
  </authors>
  <commentList>
    <comment ref="H42" authorId="0" shapeId="0" xr:uid="{52C4396D-E189-4604-A01A-F98A20E6CCA0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Rounding difference in the registry.</t>
      </text>
    </comment>
  </commentList>
</comments>
</file>

<file path=xl/sharedStrings.xml><?xml version="1.0" encoding="utf-8"?>
<sst xmlns="http://schemas.openxmlformats.org/spreadsheetml/2006/main" count="366" uniqueCount="59">
  <si>
    <t>Empire District Electric Company</t>
  </si>
  <si>
    <t>Kings Point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</si>
  <si>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</si>
  <si>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</si>
  <si>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</si>
  <si>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</si>
  <si>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</si>
  <si>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</si>
  <si>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</si>
  <si>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</si>
  <si>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</si>
  <si>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</si>
  <si>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</si>
  <si>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</si>
  <si>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</si>
  <si>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</si>
  <si>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</si>
  <si>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 xml:space="preserve">REC's Sold </t>
  </si>
  <si>
    <t>ACT (BH 2021)</t>
  </si>
  <si>
    <t>Quantity</t>
  </si>
  <si>
    <t>Price ($/REC)</t>
  </si>
  <si>
    <t>Gross Revenue</t>
  </si>
  <si>
    <t>Commission $'s</t>
  </si>
  <si>
    <t>Net Revenue ($)</t>
  </si>
  <si>
    <t>3Degrees Long Term Strip (Confirm#18-1)</t>
  </si>
  <si>
    <t>3Degrees Long Term Strip (Confirm#20-1)</t>
  </si>
  <si>
    <t>Ameren (BH2021)</t>
  </si>
  <si>
    <t>ACT (BH2022)</t>
  </si>
  <si>
    <t xml:space="preserve">                     Net Revenue ($)</t>
  </si>
  <si>
    <t>ACT (FH 2022)</t>
  </si>
  <si>
    <t>3Degrees (FH2022)</t>
  </si>
  <si>
    <t>Cumulative Remaining RECs</t>
  </si>
  <si>
    <t>Total Gross Revenue</t>
  </si>
  <si>
    <t>Total Expense (Commission)</t>
  </si>
  <si>
    <t>Total Net Revenue</t>
  </si>
  <si>
    <t>Elk River 2022</t>
  </si>
  <si>
    <t>REC's Sold **</t>
  </si>
  <si>
    <t>MO Compliance for 2022</t>
  </si>
  <si>
    <t>Counterparty</t>
  </si>
  <si>
    <t>** The age of the Elk River Wind Farm devalues the RECs in the market.</t>
  </si>
  <si>
    <t>Meridian Way 2022</t>
  </si>
  <si>
    <t>TO MJMEUC</t>
  </si>
  <si>
    <t>RECS SOLD</t>
  </si>
  <si>
    <t xml:space="preserve">Mo Compliance 2022 </t>
  </si>
  <si>
    <t>MJMEUC</t>
  </si>
  <si>
    <t xml:space="preserve">   Net Revenue ($)</t>
  </si>
  <si>
    <t>20% of output contracted to MJMEUC, retired in NARR</t>
  </si>
  <si>
    <t>Neosho Ridge 2022</t>
  </si>
  <si>
    <t>ACT Commodities (BH2021)</t>
  </si>
  <si>
    <t>3Degrees Long Term Strip (Confirm#19-1)</t>
  </si>
  <si>
    <t>Watershed (BH2021)</t>
  </si>
  <si>
    <t>3 Degrees (Confirm#22)</t>
  </si>
  <si>
    <t xml:space="preserve">Watershed </t>
  </si>
  <si>
    <t>ACT FH 2022</t>
  </si>
  <si>
    <t>ACT Commodities BH2022-31</t>
  </si>
  <si>
    <t>North Fork Ridge 2022</t>
  </si>
  <si>
    <t>ACT (FH2022)</t>
  </si>
  <si>
    <t>ACT Commodities (BH2022)</t>
  </si>
  <si>
    <t>HIGHLY CONFIDENTIAL 20 CSR 4240-2.135(4)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</si>
</sst>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0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8" fillId="2" borderId="1" xfId="0" applyFont="1" applyFill="1" applyBorder="1"/>
    <xf numFmtId="0" fontId="8" fillId="2" borderId="0" xfId="0" applyFont="1" applyFill="1"/>
    <xf numFmtId="164" fontId="0" fillId="0" borderId="0" xfId="0" applyNumberFormat="1"/>
    <xf numFmtId="0" fontId="0" fillId="0" borderId="2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4" xfId="0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65" fontId="10" fillId="0" borderId="8" xfId="2" applyNumberFormat="1" applyFont="1" applyBorder="1"/>
    <xf numFmtId="3" fontId="9" fillId="0" borderId="9" xfId="0" applyNumberFormat="1" applyFont="1" applyBorder="1"/>
    <xf numFmtId="3" fontId="9" fillId="0" borderId="10" xfId="0" applyNumberFormat="1" applyFont="1" applyBorder="1"/>
    <xf numFmtId="0" fontId="5" fillId="0" borderId="11" xfId="0" applyFont="1" applyBorder="1" applyAlignment="1">
      <alignment horizontal="left"/>
    </xf>
    <xf numFmtId="165" fontId="0" fillId="0" borderId="0" xfId="0" applyNumberFormat="1"/>
    <xf numFmtId="0" fontId="9" fillId="0" borderId="14" xfId="0" applyFont="1" applyBorder="1" applyAlignment="1">
      <alignment horizontal="left"/>
    </xf>
    <xf numFmtId="3" fontId="9" fillId="0" borderId="15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/>
    <xf numFmtId="3" fontId="9" fillId="0" borderId="19" xfId="0" applyNumberFormat="1" applyFont="1" applyBorder="1"/>
    <xf numFmtId="3" fontId="9" fillId="0" borderId="3" xfId="0" applyNumberFormat="1" applyFont="1" applyBorder="1"/>
    <xf numFmtId="3" fontId="5" fillId="0" borderId="0" xfId="0" applyNumberFormat="1" applyFont="1"/>
    <xf numFmtId="0" fontId="9" fillId="0" borderId="2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9" fillId="0" borderId="22" xfId="0" applyNumberFormat="1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0" fontId="0" fillId="0" borderId="2" xfId="0" applyBorder="1" applyAlignment="1">
      <alignment horizontal="right"/>
    </xf>
    <xf numFmtId="44" fontId="9" fillId="0" borderId="2" xfId="1" applyFont="1" applyBorder="1"/>
    <xf numFmtId="44" fontId="5" fillId="0" borderId="2" xfId="1" applyFont="1" applyBorder="1"/>
    <xf numFmtId="44" fontId="5" fillId="0" borderId="20" xfId="1" applyFont="1" applyBorder="1"/>
    <xf numFmtId="44" fontId="5" fillId="0" borderId="21" xfId="1" applyFont="1" applyBorder="1"/>
    <xf numFmtId="44" fontId="9" fillId="0" borderId="22" xfId="1" applyFont="1" applyBorder="1"/>
    <xf numFmtId="44" fontId="0" fillId="0" borderId="2" xfId="1" applyFont="1" applyBorder="1"/>
    <xf numFmtId="44" fontId="5" fillId="0" borderId="22" xfId="1" applyFont="1" applyBorder="1"/>
    <xf numFmtId="0" fontId="0" fillId="0" borderId="23" xfId="0" applyBorder="1" applyAlignment="1">
      <alignment horizontal="right"/>
    </xf>
    <xf numFmtId="44" fontId="5" fillId="0" borderId="23" xfId="1" applyFont="1" applyBorder="1"/>
    <xf numFmtId="44" fontId="5" fillId="0" borderId="24" xfId="1" applyFont="1" applyBorder="1"/>
    <xf numFmtId="44" fontId="5" fillId="0" borderId="25" xfId="1" applyFont="1" applyBorder="1"/>
    <xf numFmtId="44" fontId="9" fillId="0" borderId="26" xfId="1" applyFont="1" applyBorder="1"/>
    <xf numFmtId="3" fontId="9" fillId="0" borderId="0" xfId="0" applyNumberFormat="1" applyFont="1"/>
    <xf numFmtId="44" fontId="0" fillId="0" borderId="0" xfId="0" applyNumberFormat="1"/>
    <xf numFmtId="0" fontId="5" fillId="0" borderId="0" xfId="0" applyFont="1"/>
    <xf numFmtId="44" fontId="9" fillId="0" borderId="2" xfId="1" applyFont="1" applyFill="1" applyBorder="1"/>
    <xf numFmtId="44" fontId="5" fillId="0" borderId="2" xfId="1" applyFont="1" applyFill="1" applyBorder="1"/>
    <xf numFmtId="44" fontId="5" fillId="0" borderId="23" xfId="1" applyFont="1" applyFill="1" applyBorder="1"/>
    <xf numFmtId="44" fontId="9" fillId="0" borderId="20" xfId="1" applyFont="1" applyBorder="1"/>
    <xf numFmtId="44" fontId="9" fillId="0" borderId="24" xfId="1" applyFont="1" applyBorder="1"/>
    <xf numFmtId="0" fontId="9" fillId="0" borderId="27" xfId="0" applyFont="1" applyBorder="1" applyAlignment="1">
      <alignment horizontal="left"/>
    </xf>
    <xf numFmtId="3" fontId="9" fillId="0" borderId="27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9" fillId="0" borderId="29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3" fontId="11" fillId="0" borderId="30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44" fontId="9" fillId="0" borderId="2" xfId="1" applyFont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44" fontId="12" fillId="0" borderId="31" xfId="1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44" fontId="9" fillId="0" borderId="15" xfId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44" fontId="12" fillId="0" borderId="33" xfId="1" applyFont="1" applyBorder="1" applyAlignment="1">
      <alignment horizontal="right"/>
    </xf>
    <xf numFmtId="44" fontId="9" fillId="0" borderId="32" xfId="1" applyFont="1" applyBorder="1" applyAlignment="1">
      <alignment horizontal="right"/>
    </xf>
    <xf numFmtId="44" fontId="12" fillId="0" borderId="34" xfId="1" applyFont="1" applyBorder="1" applyAlignment="1">
      <alignment horizontal="right"/>
    </xf>
    <xf numFmtId="0" fontId="9" fillId="0" borderId="0" xfId="0" applyFont="1" applyAlignment="1">
      <alignment horizontal="left"/>
    </xf>
    <xf numFmtId="43" fontId="0" fillId="0" borderId="0" xfId="3" applyFont="1"/>
    <xf numFmtId="43" fontId="0" fillId="0" borderId="0" xfId="0" applyNumberFormat="1"/>
    <xf numFmtId="0" fontId="13" fillId="0" borderId="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165" fontId="13" fillId="0" borderId="22" xfId="3" applyNumberFormat="1" applyFont="1" applyBorder="1" applyAlignment="1">
      <alignment horizontal="right"/>
    </xf>
    <xf numFmtId="0" fontId="13" fillId="0" borderId="22" xfId="0" applyFont="1" applyBorder="1" applyAlignment="1">
      <alignment horizontal="left"/>
    </xf>
    <xf numFmtId="3" fontId="9" fillId="0" borderId="35" xfId="0" applyNumberFormat="1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11" fillId="0" borderId="2" xfId="0" applyFont="1" applyBorder="1" applyAlignment="1">
      <alignment horizontal="left"/>
    </xf>
    <xf numFmtId="44" fontId="9" fillId="0" borderId="16" xfId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14" fillId="2" borderId="1" xfId="0" applyFont="1" applyFill="1" applyBorder="1"/>
    <xf numFmtId="0" fontId="14" fillId="2" borderId="0" xfId="0" applyFont="1" applyFill="1"/>
    <xf numFmtId="0" fontId="5" fillId="0" borderId="35" xfId="0" applyFont="1" applyBorder="1" applyAlignment="1">
      <alignment horizontal="center"/>
    </xf>
    <xf numFmtId="164" fontId="10" fillId="0" borderId="8" xfId="2" applyNumberFormat="1" applyFont="1" applyBorder="1"/>
    <xf numFmtId="3" fontId="5" fillId="0" borderId="9" xfId="0" applyNumberFormat="1" applyFont="1" applyBorder="1"/>
    <xf numFmtId="3" fontId="13" fillId="0" borderId="2" xfId="0" applyNumberFormat="1" applyFont="1" applyBorder="1"/>
    <xf numFmtId="3" fontId="13" fillId="0" borderId="20" xfId="0" applyNumberFormat="1" applyFont="1" applyBorder="1"/>
    <xf numFmtId="3" fontId="13" fillId="0" borderId="22" xfId="0" applyNumberFormat="1" applyFont="1" applyBorder="1"/>
    <xf numFmtId="44" fontId="0" fillId="0" borderId="2" xfId="1" applyFont="1" applyFill="1" applyBorder="1"/>
    <xf numFmtId="44" fontId="9" fillId="0" borderId="23" xfId="1" applyFont="1" applyBorder="1"/>
    <xf numFmtId="3" fontId="9" fillId="3" borderId="2" xfId="0" applyNumberFormat="1" applyFont="1" applyFill="1" applyBorder="1"/>
    <xf numFmtId="44" fontId="5" fillId="0" borderId="22" xfId="1" applyFont="1" applyFill="1" applyBorder="1"/>
    <xf numFmtId="3" fontId="9" fillId="0" borderId="28" xfId="0" applyNumberFormat="1" applyFont="1" applyBorder="1" applyAlignment="1">
      <alignment horizontal="right"/>
    </xf>
    <xf numFmtId="0" fontId="0" fillId="3" borderId="0" xfId="0" applyFill="1"/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5" fontId="5" fillId="0" borderId="0" xfId="4" applyNumberFormat="1" applyFont="1" applyFill="1"/>
    <xf numFmtId="44" fontId="5" fillId="0" borderId="0" xfId="1" applyFont="1" applyFill="1" applyBorder="1"/>
    <xf numFmtId="44" fontId="5" fillId="0" borderId="0" xfId="0" applyNumberFormat="1" applyFont="1"/>
    <xf numFmtId="0" fontId="9" fillId="0" borderId="0" xfId="0" applyFont="1"/>
    <xf numFmtId="44" fontId="0" fillId="0" borderId="0" xfId="1" applyFont="1" applyFill="1"/>
    <xf numFmtId="4" fontId="0" fillId="0" borderId="0" xfId="0" applyNumberFormat="1"/>
    <xf numFmtId="44" fontId="9" fillId="0" borderId="23" xfId="1" applyFont="1" applyFill="1" applyBorder="1"/>
    <xf numFmtId="0" fontId="5" fillId="0" borderId="4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10" fillId="0" borderId="0" xfId="2" applyNumberFormat="1" applyFont="1"/>
    <xf numFmtId="0" fontId="13" fillId="0" borderId="4" xfId="0" applyFont="1" applyBorder="1" applyAlignment="1">
      <alignment horizontal="left"/>
    </xf>
    <xf numFmtId="3" fontId="13" fillId="0" borderId="4" xfId="0" applyNumberFormat="1" applyFont="1" applyBorder="1"/>
    <xf numFmtId="3" fontId="13" fillId="0" borderId="35" xfId="0" applyNumberFormat="1" applyFont="1" applyBorder="1"/>
    <xf numFmtId="3" fontId="13" fillId="0" borderId="19" xfId="0" applyNumberFormat="1" applyFont="1" applyBorder="1"/>
    <xf numFmtId="3" fontId="13" fillId="0" borderId="3" xfId="0" applyNumberFormat="1" applyFont="1" applyBorder="1"/>
    <xf numFmtId="165" fontId="19" fillId="0" borderId="0" xfId="0" applyNumberFormat="1" applyFont="1"/>
    <xf numFmtId="3" fontId="19" fillId="0" borderId="0" xfId="0" applyNumberFormat="1" applyFont="1"/>
    <xf numFmtId="0" fontId="19" fillId="0" borderId="0" xfId="0" applyFont="1"/>
    <xf numFmtId="164" fontId="9" fillId="2" borderId="8" xfId="3" applyNumberFormat="1" applyFont="1" applyFill="1" applyBorder="1"/>
    <xf numFmtId="3" fontId="9" fillId="2" borderId="12" xfId="0" applyNumberFormat="1" applyFont="1" applyFill="1" applyBorder="1"/>
    <xf numFmtId="3" fontId="9" fillId="2" borderId="13" xfId="0" applyNumberFormat="1" applyFont="1" applyFill="1" applyBorder="1"/>
    <xf numFmtId="0" fontId="5" fillId="2" borderId="11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3" fontId="9" fillId="2" borderId="15" xfId="0" applyNumberFormat="1" applyFont="1" applyFill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3" fontId="9" fillId="2" borderId="18" xfId="0" applyNumberFormat="1" applyFont="1" applyFill="1" applyBorder="1"/>
    <xf numFmtId="164" fontId="9" fillId="2" borderId="11" xfId="3" applyNumberFormat="1" applyFont="1" applyFill="1" applyBorder="1"/>
    <xf numFmtId="164" fontId="9" fillId="2" borderId="39" xfId="3" applyNumberFormat="1" applyFont="1" applyFill="1" applyBorder="1"/>
    <xf numFmtId="3" fontId="5" fillId="2" borderId="40" xfId="0" applyNumberFormat="1" applyFont="1" applyFill="1" applyBorder="1"/>
    <xf numFmtId="3" fontId="9" fillId="2" borderId="2" xfId="0" applyNumberFormat="1" applyFont="1" applyFill="1" applyBorder="1"/>
    <xf numFmtId="44" fontId="9" fillId="2" borderId="2" xfId="1" applyFont="1" applyFill="1" applyBorder="1"/>
    <xf numFmtId="44" fontId="0" fillId="2" borderId="2" xfId="1" applyFont="1" applyFill="1" applyBorder="1"/>
    <xf numFmtId="44" fontId="5" fillId="2" borderId="23" xfId="1" applyFont="1" applyFill="1" applyBorder="1"/>
    <xf numFmtId="44" fontId="5" fillId="2" borderId="2" xfId="1" applyFont="1" applyFill="1" applyBorder="1"/>
    <xf numFmtId="44" fontId="9" fillId="2" borderId="23" xfId="1" applyFont="1" applyFill="1" applyBorder="1"/>
    <xf numFmtId="3" fontId="9" fillId="2" borderId="20" xfId="0" applyNumberFormat="1" applyFont="1" applyFill="1" applyBorder="1"/>
    <xf numFmtId="44" fontId="9" fillId="2" borderId="20" xfId="1" applyFont="1" applyFill="1" applyBorder="1"/>
    <xf numFmtId="44" fontId="5" fillId="2" borderId="20" xfId="1" applyFont="1" applyFill="1" applyBorder="1"/>
    <xf numFmtId="44" fontId="9" fillId="2" borderId="24" xfId="1" applyFont="1" applyFill="1" applyBorder="1"/>
    <xf numFmtId="44" fontId="9" fillId="2" borderId="2" xfId="1" applyFont="1" applyFill="1" applyBorder="1" applyAlignment="1">
      <alignment horizontal="right"/>
    </xf>
    <xf numFmtId="3" fontId="9" fillId="2" borderId="21" xfId="0" applyNumberFormat="1" applyFont="1" applyFill="1" applyBorder="1" applyAlignment="1">
      <alignment horizontal="right"/>
    </xf>
    <xf numFmtId="44" fontId="12" fillId="2" borderId="31" xfId="1" applyFont="1" applyFill="1" applyBorder="1" applyAlignment="1">
      <alignment horizontal="right"/>
    </xf>
    <xf numFmtId="44" fontId="9" fillId="2" borderId="15" xfId="1" applyFont="1" applyFill="1" applyBorder="1" applyAlignment="1">
      <alignment horizontal="right"/>
    </xf>
    <xf numFmtId="3" fontId="9" fillId="2" borderId="32" xfId="0" applyNumberFormat="1" applyFont="1" applyFill="1" applyBorder="1" applyAlignment="1">
      <alignment horizontal="right"/>
    </xf>
    <xf numFmtId="44" fontId="12" fillId="2" borderId="33" xfId="1" applyFont="1" applyFill="1" applyBorder="1" applyAlignment="1">
      <alignment horizontal="right"/>
    </xf>
    <xf numFmtId="44" fontId="9" fillId="2" borderId="16" xfId="1" applyFont="1" applyFill="1" applyBorder="1" applyAlignment="1">
      <alignment horizontal="right"/>
    </xf>
    <xf numFmtId="44" fontId="9" fillId="2" borderId="32" xfId="1" applyFont="1" applyFill="1" applyBorder="1" applyAlignment="1">
      <alignment horizontal="right"/>
    </xf>
    <xf numFmtId="44" fontId="12" fillId="2" borderId="34" xfId="1" applyFont="1" applyFill="1" applyBorder="1" applyAlignment="1">
      <alignment horizontal="right"/>
    </xf>
    <xf numFmtId="3" fontId="9" fillId="2" borderId="27" xfId="0" applyNumberFormat="1" applyFont="1" applyFill="1" applyBorder="1" applyAlignment="1">
      <alignment horizontal="right"/>
    </xf>
    <xf numFmtId="3" fontId="11" fillId="2" borderId="28" xfId="0" applyNumberFormat="1" applyFont="1" applyFill="1" applyBorder="1" applyAlignment="1">
      <alignment horizontal="right"/>
    </xf>
    <xf numFmtId="3" fontId="9" fillId="2" borderId="29" xfId="0" applyNumberFormat="1" applyFont="1" applyFill="1" applyBorder="1" applyAlignment="1">
      <alignment horizontal="right"/>
    </xf>
    <xf numFmtId="3" fontId="9" fillId="2" borderId="22" xfId="0" applyNumberFormat="1" applyFont="1" applyFill="1" applyBorder="1"/>
    <xf numFmtId="44" fontId="9" fillId="2" borderId="22" xfId="1" applyFont="1" applyFill="1" applyBorder="1"/>
    <xf numFmtId="44" fontId="5" fillId="2" borderId="22" xfId="1" applyFont="1" applyFill="1" applyBorder="1"/>
    <xf numFmtId="44" fontId="9" fillId="2" borderId="26" xfId="1" applyFont="1" applyFill="1" applyBorder="1"/>
    <xf numFmtId="44" fontId="5" fillId="2" borderId="24" xfId="1" applyFont="1" applyFill="1" applyBorder="1"/>
    <xf numFmtId="3" fontId="5" fillId="2" borderId="2" xfId="0" applyNumberFormat="1" applyFont="1" applyFill="1" applyBorder="1"/>
    <xf numFmtId="165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center"/>
    </xf>
  </cellXfs>
  <cellStyles count="5">
    <cellStyle name="Comma 2" xfId="3" xr:uid="{1503D6FA-C01F-405C-876D-8D07170B0694}"/>
    <cellStyle name="Currency" xfId="1" builtinId="4"/>
    <cellStyle name="Hyperlink" xfId="4" builtinId="8"/>
    <cellStyle name="Normal" xfId="0" builtinId="0"/>
    <cellStyle name="Normal 10" xfId="2" xr:uid="{466C8344-7950-4D21-93D9-ACE4DE3F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" id="{F9E023F1-AB44-4157-90DD-EDED1C797DC4}" userId="S::rheffren@LibertyUtilities.com::c4f3f91e-88bf-4dfe-b45c-bbc2534ffb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2" dT="2022-12-15T18:25:22.99" personId="{F9E023F1-AB44-4157-90DD-EDED1C797DC4}" id="{52C4396D-E189-4604-A01A-F98A20E6CCA0}">
    <text>Rounding difference in the registry.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A6D4-9A64-45C5-8BB1-119A6ADDDD6C}">
  <dimension ref="A1:Q49"/>
  <sheetViews>
    <sheetView tabSelected="1" workbookViewId="0">
      <selection activeCell="A4" sqref="A4"/>
    </sheetView>
  </sheetViews>
  <sheetFormatPr defaultColWidth="15.85546875" defaultRowHeight="15" x14ac:dyDescent="0.25"/>
  <cols>
    <col min="14" max="14" width="4.85546875" customWidth="1"/>
  </cols>
  <sheetData>
    <row r="1" spans="1:17" ht="18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175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6.5" x14ac:dyDescent="0.25">
      <c r="A3" s="176" t="s">
        <v>35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8"/>
    </row>
    <row r="4" spans="1:17" ht="17.100000000000001" customHeight="1" x14ac:dyDescent="0.25">
      <c r="A4" s="4" t="s">
        <v>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7" x14ac:dyDescent="0.25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</row>
    <row r="6" spans="1:17" x14ac:dyDescent="0.25">
      <c r="A6" s="15"/>
      <c r="B6" s="16">
        <v>2022</v>
      </c>
      <c r="C6" s="16">
        <v>2022</v>
      </c>
      <c r="D6" s="16">
        <v>2022</v>
      </c>
      <c r="E6" s="16">
        <v>2022</v>
      </c>
      <c r="F6" s="16">
        <v>2022</v>
      </c>
      <c r="G6" s="16">
        <v>2022</v>
      </c>
      <c r="H6" s="16">
        <v>2022</v>
      </c>
      <c r="I6" s="16">
        <v>2022</v>
      </c>
      <c r="J6" s="16">
        <v>2022</v>
      </c>
      <c r="K6" s="16">
        <v>2022</v>
      </c>
      <c r="L6" s="16">
        <v>2022</v>
      </c>
      <c r="M6" s="16">
        <v>2022</v>
      </c>
      <c r="N6" s="16"/>
      <c r="O6" s="16">
        <v>2022</v>
      </c>
    </row>
    <row r="7" spans="1:17" ht="17.100000000000001" customHeight="1" x14ac:dyDescent="0.25">
      <c r="A7" s="17" t="s">
        <v>15</v>
      </c>
      <c r="B7" s="18">
        <v>22752.72605820559</v>
      </c>
      <c r="C7" s="18">
        <v>34237.478966992676</v>
      </c>
      <c r="D7" s="18">
        <v>10877.764290859945</v>
      </c>
      <c r="E7" s="18">
        <v>6995.8367542732849</v>
      </c>
      <c r="F7" s="18">
        <v>29489.1916882324</v>
      </c>
      <c r="G7" s="18">
        <v>36895.325672856568</v>
      </c>
      <c r="H7" s="18">
        <v>28089.491683960001</v>
      </c>
      <c r="I7" s="18">
        <v>22864.309979247999</v>
      </c>
      <c r="J7" s="18">
        <v>37828.121112540022</v>
      </c>
      <c r="K7" s="18">
        <v>14114.048206666052</v>
      </c>
      <c r="L7" s="18">
        <v>14842.053998387753</v>
      </c>
      <c r="M7" s="18">
        <v>23166.137053758423</v>
      </c>
      <c r="N7" s="19"/>
      <c r="O7" s="20">
        <f>SUM(B7:M7)</f>
        <v>282152.48546598072</v>
      </c>
    </row>
    <row r="8" spans="1:17" ht="17.100000000000001" customHeight="1" thickBot="1" x14ac:dyDescent="0.3">
      <c r="A8" s="21" t="s">
        <v>16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4"/>
      <c r="P8" s="172"/>
      <c r="Q8" s="13"/>
    </row>
    <row r="9" spans="1:17" ht="17.100000000000001" customHeight="1" thickTop="1" thickBot="1" x14ac:dyDescent="0.3">
      <c r="A9" s="23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6"/>
      <c r="O9" s="27">
        <f>SUM(B9:M9)</f>
        <v>0</v>
      </c>
    </row>
    <row r="10" spans="1:17" ht="15.75" thickTop="1" x14ac:dyDescent="0.25">
      <c r="A10" s="84" t="s">
        <v>37</v>
      </c>
      <c r="B10" s="84">
        <v>21422</v>
      </c>
      <c r="C10" s="84">
        <v>22125</v>
      </c>
      <c r="D10" s="84">
        <v>24915</v>
      </c>
      <c r="E10" s="84">
        <v>26803</v>
      </c>
      <c r="F10" s="84">
        <v>28796</v>
      </c>
      <c r="G10" s="84">
        <v>25697</v>
      </c>
      <c r="H10" s="84">
        <v>30440</v>
      </c>
      <c r="I10" s="84">
        <v>26768</v>
      </c>
      <c r="J10" s="84">
        <v>27013</v>
      </c>
      <c r="K10" s="84"/>
      <c r="L10" s="84"/>
      <c r="M10" s="85"/>
      <c r="N10" s="86"/>
      <c r="O10" s="87">
        <f>SUM(B10:M10)</f>
        <v>233979</v>
      </c>
      <c r="P10" s="22">
        <f>O8-O10</f>
        <v>-233979</v>
      </c>
    </row>
    <row r="11" spans="1:17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86"/>
      <c r="O11" s="88"/>
    </row>
    <row r="12" spans="1:17" x14ac:dyDescent="0.25">
      <c r="A12" s="28" t="s">
        <v>38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89"/>
      <c r="N12" s="30"/>
      <c r="O12" s="31"/>
    </row>
    <row r="13" spans="1:17" x14ac:dyDescent="0.25">
      <c r="A13" s="33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  <c r="N13" s="92"/>
      <c r="O13" s="20"/>
    </row>
    <row r="14" spans="1:17" x14ac:dyDescent="0.25">
      <c r="A14" s="38" t="s">
        <v>19</v>
      </c>
      <c r="B14" s="39">
        <v>0</v>
      </c>
      <c r="C14" s="39">
        <v>0</v>
      </c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40"/>
      <c r="N14" s="41"/>
      <c r="O14" s="37">
        <f>SUM(B14:M14)</f>
        <v>0</v>
      </c>
    </row>
    <row r="15" spans="1:17" x14ac:dyDescent="0.25">
      <c r="A15" s="42" t="s">
        <v>20</v>
      </c>
      <c r="B15" s="44"/>
      <c r="C15" s="44">
        <v>0</v>
      </c>
      <c r="D15" s="43"/>
      <c r="E15" s="44">
        <v>0</v>
      </c>
      <c r="F15" s="44"/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61"/>
      <c r="N15" s="46"/>
      <c r="O15" s="47"/>
    </row>
    <row r="16" spans="1:17" x14ac:dyDescent="0.25">
      <c r="A16" s="42" t="s">
        <v>21</v>
      </c>
      <c r="B16" s="48">
        <f>B14*B15</f>
        <v>0</v>
      </c>
      <c r="C16" s="48">
        <f>C14*C15</f>
        <v>0</v>
      </c>
      <c r="D16" s="48">
        <f>D14*D15</f>
        <v>0</v>
      </c>
      <c r="E16" s="48">
        <f>E14*E15</f>
        <v>0</v>
      </c>
      <c r="F16" s="48">
        <f t="shared" ref="F16:M16" si="0">F14*F15</f>
        <v>0</v>
      </c>
      <c r="G16" s="48">
        <f t="shared" si="0"/>
        <v>0</v>
      </c>
      <c r="H16" s="48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5">
        <f t="shared" si="0"/>
        <v>0</v>
      </c>
      <c r="N16" s="46"/>
      <c r="O16" s="49">
        <f>SUM(B16:M16)</f>
        <v>0</v>
      </c>
    </row>
    <row r="17" spans="1:15" x14ac:dyDescent="0.25">
      <c r="A17" s="42" t="s">
        <v>22</v>
      </c>
      <c r="B17" s="48">
        <f>B16*0.02</f>
        <v>0</v>
      </c>
      <c r="C17" s="48">
        <f>C16*0.05</f>
        <v>0</v>
      </c>
      <c r="D17" s="48">
        <f>(D16*0.02)</f>
        <v>0</v>
      </c>
      <c r="E17" s="48">
        <f>(E16*0.02)</f>
        <v>0</v>
      </c>
      <c r="F17" s="48">
        <f>(F16*0.02)</f>
        <v>0</v>
      </c>
      <c r="G17" s="48">
        <f t="shared" ref="G17:L17" si="1">(G16*0.05)</f>
        <v>0</v>
      </c>
      <c r="H17" s="48">
        <f t="shared" si="1"/>
        <v>0</v>
      </c>
      <c r="I17" s="44">
        <f t="shared" si="1"/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5">
        <f>(M16*0.02)</f>
        <v>0</v>
      </c>
      <c r="N17" s="46"/>
      <c r="O17" s="49">
        <f>SUM(B17:M17)</f>
        <v>0</v>
      </c>
    </row>
    <row r="18" spans="1:15" ht="15.75" thickBot="1" x14ac:dyDescent="0.3">
      <c r="A18" s="50" t="s">
        <v>23</v>
      </c>
      <c r="B18" s="51">
        <f t="shared" ref="B18:M18" si="2">B16-B17</f>
        <v>0</v>
      </c>
      <c r="C18" s="51">
        <f t="shared" si="2"/>
        <v>0</v>
      </c>
      <c r="D18" s="51">
        <f t="shared" si="2"/>
        <v>0</v>
      </c>
      <c r="E18" s="51">
        <f t="shared" si="2"/>
        <v>0</v>
      </c>
      <c r="F18" s="51">
        <f t="shared" si="2"/>
        <v>0</v>
      </c>
      <c r="G18" s="51">
        <f t="shared" si="2"/>
        <v>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 t="shared" si="2"/>
        <v>0</v>
      </c>
      <c r="L18" s="51">
        <f t="shared" si="2"/>
        <v>0</v>
      </c>
      <c r="M18" s="62">
        <f t="shared" si="2"/>
        <v>0</v>
      </c>
      <c r="N18" s="53"/>
      <c r="O18" s="54">
        <f>SUM(B18:M18)</f>
        <v>0</v>
      </c>
    </row>
    <row r="19" spans="1:15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>
        <v>0</v>
      </c>
      <c r="L19" s="34">
        <v>0</v>
      </c>
      <c r="M19" s="35"/>
      <c r="N19" s="36"/>
      <c r="O19" s="37"/>
    </row>
    <row r="20" spans="1:15" x14ac:dyDescent="0.25">
      <c r="A20" s="38" t="s">
        <v>19</v>
      </c>
      <c r="B20" s="39">
        <v>0</v>
      </c>
      <c r="C20" s="39">
        <v>0</v>
      </c>
      <c r="D20" s="39"/>
      <c r="E20" s="39"/>
      <c r="F20" s="39">
        <v>0</v>
      </c>
      <c r="G20" s="39"/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40">
        <v>0</v>
      </c>
      <c r="N20" s="41"/>
      <c r="O20" s="37">
        <f>SUM(B20:M20)</f>
        <v>0</v>
      </c>
    </row>
    <row r="21" spans="1:15" x14ac:dyDescent="0.25">
      <c r="A21" s="42" t="s">
        <v>20</v>
      </c>
      <c r="B21" s="44">
        <v>0</v>
      </c>
      <c r="C21" s="44">
        <v>0</v>
      </c>
      <c r="D21" s="44"/>
      <c r="E21" s="43"/>
      <c r="F21" s="44">
        <v>0</v>
      </c>
      <c r="G21" s="44"/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5">
        <v>0</v>
      </c>
      <c r="N21" s="46"/>
      <c r="O21" s="47"/>
    </row>
    <row r="22" spans="1:15" x14ac:dyDescent="0.25">
      <c r="A22" s="42" t="s">
        <v>21</v>
      </c>
      <c r="B22" s="48">
        <f t="shared" ref="B22:M22" si="3">B20*B21</f>
        <v>0</v>
      </c>
      <c r="C22" s="48">
        <f t="shared" si="3"/>
        <v>0</v>
      </c>
      <c r="D22" s="44"/>
      <c r="E22" s="44">
        <f t="shared" si="3"/>
        <v>0</v>
      </c>
      <c r="F22" s="44">
        <f t="shared" si="3"/>
        <v>0</v>
      </c>
      <c r="G22" s="48">
        <f t="shared" si="3"/>
        <v>0</v>
      </c>
      <c r="H22" s="48">
        <f t="shared" si="3"/>
        <v>0</v>
      </c>
      <c r="I22" s="48">
        <f t="shared" si="3"/>
        <v>0</v>
      </c>
      <c r="J22" s="48">
        <f t="shared" si="3"/>
        <v>0</v>
      </c>
      <c r="K22" s="44">
        <f t="shared" si="3"/>
        <v>0</v>
      </c>
      <c r="L22" s="44">
        <f t="shared" si="3"/>
        <v>0</v>
      </c>
      <c r="M22" s="45">
        <f t="shared" si="3"/>
        <v>0</v>
      </c>
      <c r="N22" s="46"/>
      <c r="O22" s="49">
        <f>SUM(B22:M22)</f>
        <v>0</v>
      </c>
    </row>
    <row r="23" spans="1:15" x14ac:dyDescent="0.25">
      <c r="A23" s="42" t="s">
        <v>22</v>
      </c>
      <c r="B23" s="48">
        <f t="shared" ref="B23:M23" si="4">(B22*0.05)</f>
        <v>0</v>
      </c>
      <c r="C23" s="48">
        <f t="shared" si="4"/>
        <v>0</v>
      </c>
      <c r="D23" s="44"/>
      <c r="E23" s="44">
        <f>E22*0.02</f>
        <v>0</v>
      </c>
      <c r="F23" s="44">
        <v>0</v>
      </c>
      <c r="G23" s="48"/>
      <c r="H23" s="48">
        <f t="shared" si="4"/>
        <v>0</v>
      </c>
      <c r="I23" s="48">
        <f t="shared" si="4"/>
        <v>0</v>
      </c>
      <c r="J23" s="48">
        <f t="shared" si="4"/>
        <v>0</v>
      </c>
      <c r="K23" s="44">
        <f t="shared" si="4"/>
        <v>0</v>
      </c>
      <c r="L23" s="44">
        <f t="shared" si="4"/>
        <v>0</v>
      </c>
      <c r="M23" s="45">
        <f t="shared" si="4"/>
        <v>0</v>
      </c>
      <c r="N23" s="46"/>
      <c r="O23" s="49">
        <f>SUM(B23:M23)</f>
        <v>0</v>
      </c>
    </row>
    <row r="24" spans="1:15" ht="15.75" thickBot="1" x14ac:dyDescent="0.3">
      <c r="A24" s="50" t="s">
        <v>23</v>
      </c>
      <c r="B24" s="51">
        <f t="shared" ref="B24:M24" si="5">B22-B23</f>
        <v>0</v>
      </c>
      <c r="C24" s="51">
        <f t="shared" si="5"/>
        <v>0</v>
      </c>
      <c r="D24" s="51"/>
      <c r="E24" s="51">
        <f t="shared" si="5"/>
        <v>0</v>
      </c>
      <c r="F24" s="51">
        <f t="shared" si="5"/>
        <v>0</v>
      </c>
      <c r="G24" s="51">
        <f t="shared" si="5"/>
        <v>0</v>
      </c>
      <c r="H24" s="51">
        <f t="shared" si="5"/>
        <v>0</v>
      </c>
      <c r="I24" s="51">
        <f t="shared" si="5"/>
        <v>0</v>
      </c>
      <c r="J24" s="51">
        <f t="shared" si="5"/>
        <v>0</v>
      </c>
      <c r="K24" s="51">
        <f t="shared" si="5"/>
        <v>0</v>
      </c>
      <c r="L24" s="51">
        <f t="shared" si="5"/>
        <v>0</v>
      </c>
      <c r="M24" s="52">
        <f t="shared" si="5"/>
        <v>0</v>
      </c>
      <c r="N24" s="53"/>
      <c r="O24" s="54">
        <f>SUM(B24:M24)</f>
        <v>0</v>
      </c>
    </row>
    <row r="25" spans="1:15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>
        <v>0</v>
      </c>
      <c r="L25" s="34">
        <v>0</v>
      </c>
      <c r="M25" s="35"/>
      <c r="N25" s="36"/>
      <c r="O25" s="37"/>
    </row>
    <row r="26" spans="1:15" x14ac:dyDescent="0.25">
      <c r="A26" s="38" t="s">
        <v>19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/>
      <c r="K26" s="39">
        <v>0</v>
      </c>
      <c r="L26" s="39">
        <v>0</v>
      </c>
      <c r="M26" s="40">
        <v>0</v>
      </c>
      <c r="N26" s="41"/>
      <c r="O26" s="37">
        <f>SUM(B26:M26)</f>
        <v>0</v>
      </c>
    </row>
    <row r="27" spans="1:15" x14ac:dyDescent="0.25">
      <c r="A27" s="42" t="s">
        <v>20</v>
      </c>
      <c r="B27" s="44">
        <v>0</v>
      </c>
      <c r="C27" s="44">
        <v>0</v>
      </c>
      <c r="D27" s="44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/>
      <c r="K27" s="44">
        <v>0</v>
      </c>
      <c r="L27" s="44">
        <v>0</v>
      </c>
      <c r="M27" s="45">
        <v>0</v>
      </c>
      <c r="N27" s="46"/>
      <c r="O27" s="47">
        <v>0</v>
      </c>
    </row>
    <row r="28" spans="1:15" x14ac:dyDescent="0.25">
      <c r="A28" s="42" t="s">
        <v>21</v>
      </c>
      <c r="B28" s="48">
        <f t="shared" ref="B28:M28" si="6">B26*B27</f>
        <v>0</v>
      </c>
      <c r="C28" s="48">
        <f t="shared" si="6"/>
        <v>0</v>
      </c>
      <c r="D28" s="48"/>
      <c r="E28" s="48">
        <f t="shared" si="6"/>
        <v>0</v>
      </c>
      <c r="F28" s="48">
        <f t="shared" si="6"/>
        <v>0</v>
      </c>
      <c r="G28" s="48">
        <f t="shared" si="6"/>
        <v>0</v>
      </c>
      <c r="H28" s="48">
        <f t="shared" si="6"/>
        <v>0</v>
      </c>
      <c r="I28" s="44">
        <f t="shared" si="6"/>
        <v>0</v>
      </c>
      <c r="J28" s="44">
        <f t="shared" si="6"/>
        <v>0</v>
      </c>
      <c r="K28" s="44">
        <f t="shared" si="6"/>
        <v>0</v>
      </c>
      <c r="L28" s="44">
        <f t="shared" si="6"/>
        <v>0</v>
      </c>
      <c r="M28" s="45">
        <f t="shared" si="6"/>
        <v>0</v>
      </c>
      <c r="N28" s="46"/>
      <c r="O28" s="49">
        <f>SUM(B28:M28)</f>
        <v>0</v>
      </c>
    </row>
    <row r="29" spans="1:15" x14ac:dyDescent="0.25">
      <c r="A29" s="42" t="s">
        <v>22</v>
      </c>
      <c r="B29" s="48">
        <f t="shared" ref="B29:M29" si="7">(B28*0.05)</f>
        <v>0</v>
      </c>
      <c r="C29" s="48">
        <v>0</v>
      </c>
      <c r="D29" s="48"/>
      <c r="E29" s="48">
        <f t="shared" si="7"/>
        <v>0</v>
      </c>
      <c r="F29" s="48">
        <f t="shared" si="7"/>
        <v>0</v>
      </c>
      <c r="G29" s="48">
        <f t="shared" si="7"/>
        <v>0</v>
      </c>
      <c r="H29" s="48">
        <f t="shared" si="7"/>
        <v>0</v>
      </c>
      <c r="I29" s="44">
        <f t="shared" si="7"/>
        <v>0</v>
      </c>
      <c r="J29" s="44">
        <f>(J28*0.02)</f>
        <v>0</v>
      </c>
      <c r="K29" s="44">
        <f t="shared" si="7"/>
        <v>0</v>
      </c>
      <c r="L29" s="44">
        <f t="shared" si="7"/>
        <v>0</v>
      </c>
      <c r="M29" s="45">
        <f t="shared" si="7"/>
        <v>0</v>
      </c>
      <c r="N29" s="46"/>
      <c r="O29" s="49">
        <f>SUM(B29:M29)</f>
        <v>0</v>
      </c>
    </row>
    <row r="30" spans="1:15" ht="15.75" thickBot="1" x14ac:dyDescent="0.3">
      <c r="A30" s="50" t="s">
        <v>23</v>
      </c>
      <c r="B30" s="51">
        <f t="shared" ref="B30:M30" si="8">B28-B29</f>
        <v>0</v>
      </c>
      <c r="C30" s="51">
        <f t="shared" si="8"/>
        <v>0</v>
      </c>
      <c r="D30" s="51">
        <f t="shared" si="8"/>
        <v>0</v>
      </c>
      <c r="E30" s="51">
        <f t="shared" si="8"/>
        <v>0</v>
      </c>
      <c r="F30" s="51">
        <f t="shared" si="8"/>
        <v>0</v>
      </c>
      <c r="G30" s="51">
        <f t="shared" si="8"/>
        <v>0</v>
      </c>
      <c r="H30" s="51">
        <f t="shared" si="8"/>
        <v>0</v>
      </c>
      <c r="I30" s="51">
        <f t="shared" si="8"/>
        <v>0</v>
      </c>
      <c r="J30" s="51">
        <f t="shared" si="8"/>
        <v>0</v>
      </c>
      <c r="K30" s="51">
        <f t="shared" si="8"/>
        <v>0</v>
      </c>
      <c r="L30" s="51">
        <f t="shared" si="8"/>
        <v>0</v>
      </c>
      <c r="M30" s="52">
        <f t="shared" si="8"/>
        <v>0</v>
      </c>
      <c r="N30" s="53"/>
      <c r="O30" s="54">
        <f>SUM(B30:M30)</f>
        <v>0</v>
      </c>
    </row>
    <row r="31" spans="1:15" x14ac:dyDescent="0.25">
      <c r="A31" s="93"/>
      <c r="B31" s="34"/>
      <c r="C31" s="34"/>
      <c r="D31" s="34"/>
      <c r="E31" s="34"/>
      <c r="F31" s="34"/>
      <c r="G31" s="34"/>
      <c r="H31" s="34"/>
      <c r="I31" s="34"/>
      <c r="J31" s="34"/>
      <c r="K31" s="34">
        <v>0</v>
      </c>
      <c r="L31" s="34">
        <v>0</v>
      </c>
      <c r="M31" s="35"/>
      <c r="N31" s="36"/>
      <c r="O31" s="37"/>
    </row>
    <row r="32" spans="1:15" x14ac:dyDescent="0.25">
      <c r="A32" s="38" t="s">
        <v>19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40">
        <v>0</v>
      </c>
      <c r="N32" s="41"/>
      <c r="O32" s="37">
        <f>SUM(B32:M32)</f>
        <v>0</v>
      </c>
    </row>
    <row r="33" spans="1:15" x14ac:dyDescent="0.25">
      <c r="A33" s="42" t="s">
        <v>20</v>
      </c>
      <c r="B33" s="44">
        <v>0</v>
      </c>
      <c r="C33" s="44"/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0</v>
      </c>
      <c r="N33" s="46"/>
      <c r="O33" s="47">
        <v>0</v>
      </c>
    </row>
    <row r="34" spans="1:15" x14ac:dyDescent="0.25">
      <c r="A34" s="42" t="s">
        <v>21</v>
      </c>
      <c r="B34" s="48">
        <f t="shared" ref="B34:M34" si="9">B32*B33</f>
        <v>0</v>
      </c>
      <c r="C34" s="48">
        <f t="shared" si="9"/>
        <v>0</v>
      </c>
      <c r="D34" s="44">
        <f t="shared" si="9"/>
        <v>0</v>
      </c>
      <c r="E34" s="48">
        <f t="shared" si="9"/>
        <v>0</v>
      </c>
      <c r="F34" s="48">
        <f t="shared" si="9"/>
        <v>0</v>
      </c>
      <c r="G34" s="44">
        <f t="shared" si="9"/>
        <v>0</v>
      </c>
      <c r="H34" s="48">
        <f t="shared" si="9"/>
        <v>0</v>
      </c>
      <c r="I34" s="44">
        <f t="shared" si="9"/>
        <v>0</v>
      </c>
      <c r="J34" s="44">
        <f t="shared" si="9"/>
        <v>0</v>
      </c>
      <c r="K34" s="44">
        <f t="shared" si="9"/>
        <v>0</v>
      </c>
      <c r="L34" s="44">
        <f t="shared" si="9"/>
        <v>0</v>
      </c>
      <c r="M34" s="45">
        <f t="shared" si="9"/>
        <v>0</v>
      </c>
      <c r="N34" s="46"/>
      <c r="O34" s="49">
        <f>SUM(B34:M34)</f>
        <v>0</v>
      </c>
    </row>
    <row r="35" spans="1:15" x14ac:dyDescent="0.25">
      <c r="A35" s="42" t="s">
        <v>22</v>
      </c>
      <c r="B35" s="48">
        <f t="shared" ref="B35:M35" si="10">(B34*0.05)</f>
        <v>0</v>
      </c>
      <c r="C35" s="48">
        <v>0</v>
      </c>
      <c r="D35" s="44">
        <v>0</v>
      </c>
      <c r="E35" s="48">
        <v>0</v>
      </c>
      <c r="F35" s="48">
        <f t="shared" si="10"/>
        <v>0</v>
      </c>
      <c r="G35" s="44">
        <v>0</v>
      </c>
      <c r="H35" s="48">
        <f t="shared" si="10"/>
        <v>0</v>
      </c>
      <c r="I35" s="44">
        <f t="shared" si="10"/>
        <v>0</v>
      </c>
      <c r="J35" s="44">
        <f t="shared" si="10"/>
        <v>0</v>
      </c>
      <c r="K35" s="44">
        <f t="shared" si="10"/>
        <v>0</v>
      </c>
      <c r="L35" s="44">
        <f t="shared" si="10"/>
        <v>0</v>
      </c>
      <c r="M35" s="45">
        <f t="shared" si="10"/>
        <v>0</v>
      </c>
      <c r="N35" s="46"/>
      <c r="O35" s="49">
        <f>SUM(B35:M35)</f>
        <v>0</v>
      </c>
    </row>
    <row r="36" spans="1:15" ht="15.75" thickBot="1" x14ac:dyDescent="0.3">
      <c r="A36" s="50" t="s">
        <v>23</v>
      </c>
      <c r="B36" s="51">
        <f t="shared" ref="B36:M36" si="11">B34-B35</f>
        <v>0</v>
      </c>
      <c r="C36" s="51">
        <f t="shared" si="11"/>
        <v>0</v>
      </c>
      <c r="D36" s="51">
        <f t="shared" si="11"/>
        <v>0</v>
      </c>
      <c r="E36" s="51">
        <f t="shared" si="11"/>
        <v>0</v>
      </c>
      <c r="F36" s="51">
        <f t="shared" si="11"/>
        <v>0</v>
      </c>
      <c r="G36" s="51">
        <f t="shared" si="11"/>
        <v>0</v>
      </c>
      <c r="H36" s="51">
        <f t="shared" si="11"/>
        <v>0</v>
      </c>
      <c r="I36" s="51">
        <f t="shared" si="11"/>
        <v>0</v>
      </c>
      <c r="J36" s="51">
        <f t="shared" si="11"/>
        <v>0</v>
      </c>
      <c r="K36" s="51">
        <f t="shared" si="11"/>
        <v>0</v>
      </c>
      <c r="L36" s="51">
        <f t="shared" si="11"/>
        <v>0</v>
      </c>
      <c r="M36" s="52">
        <f t="shared" si="11"/>
        <v>0</v>
      </c>
      <c r="N36" s="53"/>
      <c r="O36" s="54">
        <f>SUM(B36:M36)</f>
        <v>0</v>
      </c>
    </row>
    <row r="37" spans="1:15" x14ac:dyDescent="0.25">
      <c r="A37" s="93"/>
      <c r="B37" s="34"/>
      <c r="C37" s="34"/>
      <c r="D37" s="34"/>
      <c r="E37" s="34"/>
      <c r="F37" s="34"/>
      <c r="G37" s="34"/>
      <c r="H37" s="34"/>
      <c r="I37" s="34"/>
      <c r="J37" s="34"/>
      <c r="K37" s="34">
        <v>0</v>
      </c>
      <c r="L37" s="34">
        <v>0</v>
      </c>
      <c r="M37" s="35"/>
      <c r="N37" s="36"/>
      <c r="O37" s="37"/>
    </row>
    <row r="38" spans="1:15" x14ac:dyDescent="0.25">
      <c r="A38" s="38" t="s">
        <v>19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40">
        <v>0</v>
      </c>
      <c r="N38" s="41"/>
      <c r="O38" s="37">
        <f>SUM(B38:M38)</f>
        <v>0</v>
      </c>
    </row>
    <row r="39" spans="1:15" x14ac:dyDescent="0.25">
      <c r="A39" s="42" t="s">
        <v>20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5">
        <v>0</v>
      </c>
      <c r="N39" s="46"/>
      <c r="O39" s="47">
        <v>0</v>
      </c>
    </row>
    <row r="40" spans="1:15" x14ac:dyDescent="0.25">
      <c r="A40" s="42" t="s">
        <v>21</v>
      </c>
      <c r="B40" s="48">
        <f t="shared" ref="B40:M40" si="12">B38*B39</f>
        <v>0</v>
      </c>
      <c r="C40" s="48">
        <f t="shared" si="12"/>
        <v>0</v>
      </c>
      <c r="D40" s="48">
        <f t="shared" si="12"/>
        <v>0</v>
      </c>
      <c r="E40" s="48">
        <f t="shared" si="12"/>
        <v>0</v>
      </c>
      <c r="F40" s="44">
        <f t="shared" si="12"/>
        <v>0</v>
      </c>
      <c r="G40" s="44">
        <f t="shared" si="12"/>
        <v>0</v>
      </c>
      <c r="H40" s="48">
        <f t="shared" si="12"/>
        <v>0</v>
      </c>
      <c r="I40" s="44">
        <f t="shared" si="12"/>
        <v>0</v>
      </c>
      <c r="J40" s="44">
        <f t="shared" si="12"/>
        <v>0</v>
      </c>
      <c r="K40" s="44">
        <f t="shared" si="12"/>
        <v>0</v>
      </c>
      <c r="L40" s="44">
        <f t="shared" si="12"/>
        <v>0</v>
      </c>
      <c r="M40" s="45">
        <f t="shared" si="12"/>
        <v>0</v>
      </c>
      <c r="N40" s="46"/>
      <c r="O40" s="49">
        <f>SUM(B40:M40)</f>
        <v>0</v>
      </c>
    </row>
    <row r="41" spans="1:15" x14ac:dyDescent="0.25">
      <c r="A41" s="42" t="s">
        <v>22</v>
      </c>
      <c r="B41" s="48">
        <f t="shared" ref="B41:M41" si="13">(B40*0.05)</f>
        <v>0</v>
      </c>
      <c r="C41" s="48">
        <f t="shared" si="13"/>
        <v>0</v>
      </c>
      <c r="D41" s="48">
        <f t="shared" si="13"/>
        <v>0</v>
      </c>
      <c r="E41" s="48">
        <v>0</v>
      </c>
      <c r="F41" s="44">
        <v>0</v>
      </c>
      <c r="G41" s="44">
        <v>0</v>
      </c>
      <c r="H41" s="48">
        <f t="shared" si="13"/>
        <v>0</v>
      </c>
      <c r="I41" s="44">
        <f t="shared" si="13"/>
        <v>0</v>
      </c>
      <c r="J41" s="44">
        <f t="shared" si="13"/>
        <v>0</v>
      </c>
      <c r="K41" s="44">
        <f t="shared" si="13"/>
        <v>0</v>
      </c>
      <c r="L41" s="44">
        <f t="shared" si="13"/>
        <v>0</v>
      </c>
      <c r="M41" s="45">
        <f t="shared" si="13"/>
        <v>0</v>
      </c>
      <c r="N41" s="46"/>
      <c r="O41" s="49">
        <f>SUM(B41:M41)</f>
        <v>0</v>
      </c>
    </row>
    <row r="42" spans="1:15" ht="15.75" thickBot="1" x14ac:dyDescent="0.3">
      <c r="A42" s="50" t="s">
        <v>28</v>
      </c>
      <c r="B42" s="51">
        <f t="shared" ref="B42:M42" si="14">B40-B41</f>
        <v>0</v>
      </c>
      <c r="C42" s="51">
        <f t="shared" si="14"/>
        <v>0</v>
      </c>
      <c r="D42" s="51">
        <f t="shared" si="14"/>
        <v>0</v>
      </c>
      <c r="E42" s="51">
        <f t="shared" si="14"/>
        <v>0</v>
      </c>
      <c r="F42" s="51">
        <f t="shared" si="14"/>
        <v>0</v>
      </c>
      <c r="G42" s="51">
        <f t="shared" si="14"/>
        <v>0</v>
      </c>
      <c r="H42" s="51">
        <f t="shared" si="14"/>
        <v>0</v>
      </c>
      <c r="I42" s="51">
        <f t="shared" si="14"/>
        <v>0</v>
      </c>
      <c r="J42" s="51">
        <f t="shared" si="14"/>
        <v>0</v>
      </c>
      <c r="K42" s="51">
        <f t="shared" si="14"/>
        <v>0</v>
      </c>
      <c r="L42" s="51">
        <f t="shared" si="14"/>
        <v>0</v>
      </c>
      <c r="M42" s="52">
        <f t="shared" si="14"/>
        <v>0</v>
      </c>
      <c r="N42" s="53"/>
      <c r="O42" s="54">
        <f>SUM(B42:M42)</f>
        <v>0</v>
      </c>
    </row>
    <row r="43" spans="1:15" ht="15.75" thickBot="1" x14ac:dyDescent="0.3">
      <c r="A43" s="63" t="s">
        <v>31</v>
      </c>
      <c r="B43" s="64">
        <f>B8-B1-B20-B26-B32-B38-B9-B10</f>
        <v>-21422</v>
      </c>
      <c r="C43" s="64">
        <f>B43+C8-C14-C20-C26-C32-C38-C9-C10</f>
        <v>-43547</v>
      </c>
      <c r="D43" s="64">
        <f>C43+D8-D26-D32-D38-D9-D10</f>
        <v>-68462</v>
      </c>
      <c r="E43" s="64">
        <f>D43+E8-E14-E26-E32-E38-E10</f>
        <v>-95265</v>
      </c>
      <c r="F43" s="64">
        <f>E43+F8-F26-F32-F38-F10</f>
        <v>-124061</v>
      </c>
      <c r="G43" s="64">
        <f>F43+G8-G14-G26-G32-G38-G10</f>
        <v>-149758</v>
      </c>
      <c r="H43" s="64">
        <f>G43+H8-H9-H14-H20-H26-H32-H38-H10</f>
        <v>-180198</v>
      </c>
      <c r="I43" s="64">
        <f>H43+I8-I9-I14-I20-I26-I32-I38-I10</f>
        <v>-206966</v>
      </c>
      <c r="J43" s="64">
        <f>I43+J8-J9-J14-J20-J26-J32-J38-J10</f>
        <v>-233979</v>
      </c>
      <c r="K43" s="64">
        <f>J43+K8-K9-K14-K20-K26-K32-K38-K10-K11</f>
        <v>-233979</v>
      </c>
      <c r="L43" s="64">
        <f>K43+L8-L9-L14-L20-L26-L32-L38</f>
        <v>-233979</v>
      </c>
      <c r="M43" s="64">
        <f>L43+M8-M9-M14-M20-M26-M32-M38</f>
        <v>-233979</v>
      </c>
      <c r="N43" s="65"/>
      <c r="O43" s="66">
        <f>M43</f>
        <v>-233979</v>
      </c>
    </row>
    <row r="44" spans="1:15" ht="16.5" thickTop="1" thickBot="1" x14ac:dyDescent="0.3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0"/>
      <c r="O44" s="71"/>
    </row>
    <row r="45" spans="1:15" ht="15.75" thickTop="1" x14ac:dyDescent="0.25">
      <c r="A45" s="33" t="s">
        <v>32</v>
      </c>
      <c r="B45" s="72">
        <f t="shared" ref="B45:M47" si="15">B16+B22+B28+B34+B40</f>
        <v>0</v>
      </c>
      <c r="C45" s="72">
        <f t="shared" si="15"/>
        <v>0</v>
      </c>
      <c r="D45" s="72">
        <f t="shared" si="15"/>
        <v>0</v>
      </c>
      <c r="E45" s="72">
        <f t="shared" si="15"/>
        <v>0</v>
      </c>
      <c r="F45" s="72">
        <f t="shared" si="15"/>
        <v>0</v>
      </c>
      <c r="G45" s="72">
        <f t="shared" si="15"/>
        <v>0</v>
      </c>
      <c r="H45" s="72">
        <f t="shared" si="15"/>
        <v>0</v>
      </c>
      <c r="I45" s="72">
        <f t="shared" si="15"/>
        <v>0</v>
      </c>
      <c r="J45" s="72">
        <f t="shared" si="15"/>
        <v>0</v>
      </c>
      <c r="K45" s="72">
        <f t="shared" si="15"/>
        <v>0</v>
      </c>
      <c r="L45" s="72">
        <f t="shared" si="15"/>
        <v>0</v>
      </c>
      <c r="M45" s="72">
        <f t="shared" si="15"/>
        <v>0</v>
      </c>
      <c r="N45" s="73"/>
      <c r="O45" s="74">
        <f>SUM(B45:M45)</f>
        <v>0</v>
      </c>
    </row>
    <row r="46" spans="1:15" ht="15.75" thickBot="1" x14ac:dyDescent="0.3">
      <c r="A46" s="75" t="s">
        <v>33</v>
      </c>
      <c r="B46" s="76">
        <f t="shared" si="15"/>
        <v>0</v>
      </c>
      <c r="C46" s="76">
        <f t="shared" si="15"/>
        <v>0</v>
      </c>
      <c r="D46" s="76">
        <f t="shared" si="15"/>
        <v>0</v>
      </c>
      <c r="E46" s="76">
        <f t="shared" si="15"/>
        <v>0</v>
      </c>
      <c r="F46" s="76">
        <f t="shared" si="15"/>
        <v>0</v>
      </c>
      <c r="G46" s="76">
        <f t="shared" si="15"/>
        <v>0</v>
      </c>
      <c r="H46" s="76">
        <f t="shared" si="15"/>
        <v>0</v>
      </c>
      <c r="I46" s="76">
        <f t="shared" si="15"/>
        <v>0</v>
      </c>
      <c r="J46" s="76">
        <f t="shared" si="15"/>
        <v>0</v>
      </c>
      <c r="K46" s="76">
        <f t="shared" si="15"/>
        <v>0</v>
      </c>
      <c r="L46" s="76">
        <f t="shared" si="15"/>
        <v>0</v>
      </c>
      <c r="M46" s="76">
        <f t="shared" si="15"/>
        <v>0</v>
      </c>
      <c r="N46" s="77"/>
      <c r="O46" s="78">
        <f>SUM(B46:M46)</f>
        <v>0</v>
      </c>
    </row>
    <row r="47" spans="1:15" ht="16.5" thickTop="1" thickBot="1" x14ac:dyDescent="0.3">
      <c r="A47" s="75" t="s">
        <v>34</v>
      </c>
      <c r="B47" s="76">
        <f t="shared" si="15"/>
        <v>0</v>
      </c>
      <c r="C47" s="76">
        <f t="shared" si="15"/>
        <v>0</v>
      </c>
      <c r="D47" s="76">
        <f t="shared" si="15"/>
        <v>0</v>
      </c>
      <c r="E47" s="76">
        <f t="shared" si="15"/>
        <v>0</v>
      </c>
      <c r="F47" s="76">
        <f t="shared" si="15"/>
        <v>0</v>
      </c>
      <c r="G47" s="76">
        <f t="shared" si="15"/>
        <v>0</v>
      </c>
      <c r="H47" s="76">
        <f t="shared" si="15"/>
        <v>0</v>
      </c>
      <c r="I47" s="76">
        <f t="shared" si="15"/>
        <v>0</v>
      </c>
      <c r="J47" s="76">
        <f t="shared" si="15"/>
        <v>0</v>
      </c>
      <c r="K47" s="76">
        <f t="shared" si="15"/>
        <v>0</v>
      </c>
      <c r="L47" s="76">
        <f t="shared" si="15"/>
        <v>0</v>
      </c>
      <c r="M47" s="94">
        <f t="shared" si="15"/>
        <v>0</v>
      </c>
      <c r="N47" s="79"/>
      <c r="O47" s="80">
        <f>SUM(B47:M47)</f>
        <v>0</v>
      </c>
    </row>
    <row r="48" spans="1:15" ht="15.75" thickTop="1" x14ac:dyDescent="0.25"/>
    <row r="49" spans="1:1" x14ac:dyDescent="0.25">
      <c r="A49" s="81" t="s">
        <v>39</v>
      </c>
    </row>
  </sheetData>
  <mergeCells count="2">
    <mergeCell ref="A1:O1"/>
    <mergeCell ref="A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82DB-5FA2-4666-985D-C71065229DE8}">
  <dimension ref="A1:Q54"/>
  <sheetViews>
    <sheetView workbookViewId="0">
      <selection activeCell="A4" sqref="A4"/>
    </sheetView>
  </sheetViews>
  <sheetFormatPr defaultColWidth="15.85546875" defaultRowHeight="15" x14ac:dyDescent="0.25"/>
  <cols>
    <col min="14" max="14" width="5.42578125" customWidth="1"/>
  </cols>
  <sheetData>
    <row r="1" spans="1:17" ht="18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175"/>
    </row>
    <row r="2" spans="1:17" ht="15.75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95"/>
      <c r="L2" s="1"/>
      <c r="M2" s="1"/>
      <c r="N2" s="1"/>
    </row>
    <row r="3" spans="1:17" ht="16.5" x14ac:dyDescent="0.25">
      <c r="A3" s="176" t="s">
        <v>40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8"/>
    </row>
    <row r="4" spans="1:17" ht="15.75" x14ac:dyDescent="0.25">
      <c r="A4" s="4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  <c r="O4" s="97"/>
    </row>
    <row r="5" spans="1:17" x14ac:dyDescent="0.25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</row>
    <row r="6" spans="1:17" x14ac:dyDescent="0.25">
      <c r="A6" s="15"/>
      <c r="B6" s="98">
        <v>2022</v>
      </c>
      <c r="C6" s="98">
        <v>2022</v>
      </c>
      <c r="D6" s="98">
        <v>2022</v>
      </c>
      <c r="E6" s="98">
        <v>2022</v>
      </c>
      <c r="F6" s="98">
        <v>2022</v>
      </c>
      <c r="G6" s="98">
        <v>2022</v>
      </c>
      <c r="H6" s="98">
        <v>2022</v>
      </c>
      <c r="I6" s="98">
        <v>2022</v>
      </c>
      <c r="J6" s="98">
        <v>2022</v>
      </c>
      <c r="K6" s="98">
        <v>2022</v>
      </c>
      <c r="L6" s="98">
        <v>2022</v>
      </c>
      <c r="M6" s="98">
        <v>2022</v>
      </c>
      <c r="N6" s="98"/>
      <c r="O6" s="98">
        <v>2022</v>
      </c>
      <c r="P6" s="6"/>
    </row>
    <row r="7" spans="1:17" x14ac:dyDescent="0.25">
      <c r="A7" s="17" t="s">
        <v>15</v>
      </c>
      <c r="B7" s="99">
        <v>26376.310953593838</v>
      </c>
      <c r="C7" s="99">
        <v>23477.077967438185</v>
      </c>
      <c r="D7" s="99">
        <v>26075.195041544797</v>
      </c>
      <c r="E7" s="99">
        <v>25064.941869747701</v>
      </c>
      <c r="F7" s="99">
        <v>19199.887876041474</v>
      </c>
      <c r="G7" s="99">
        <v>17544.866870064718</v>
      </c>
      <c r="H7" s="99">
        <v>19719.726977970102</v>
      </c>
      <c r="I7" s="99">
        <v>17487.539008118958</v>
      </c>
      <c r="J7" s="99">
        <v>26833.187792040131</v>
      </c>
      <c r="K7" s="99">
        <v>19156.374290792344</v>
      </c>
      <c r="L7" s="99">
        <v>27772.578222357664</v>
      </c>
      <c r="M7" s="99">
        <v>27262.525148132016</v>
      </c>
      <c r="N7" s="100"/>
      <c r="O7" s="20">
        <f>SUM(B7:M7)</f>
        <v>275970.21201784193</v>
      </c>
      <c r="P7" s="6"/>
    </row>
    <row r="8" spans="1:17" ht="15.75" thickBot="1" x14ac:dyDescent="0.3">
      <c r="A8" s="21" t="s">
        <v>16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  <c r="N8" s="143"/>
      <c r="O8" s="134"/>
      <c r="P8" s="6"/>
      <c r="Q8" s="13"/>
    </row>
    <row r="9" spans="1:17" ht="16.5" thickTop="1" thickBot="1" x14ac:dyDescent="0.3">
      <c r="A9" s="23" t="s">
        <v>41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9"/>
      <c r="O9" s="140"/>
      <c r="P9" s="13"/>
    </row>
    <row r="10" spans="1:17" ht="15.75" thickTop="1" x14ac:dyDescent="0.25">
      <c r="A10" s="28" t="s">
        <v>42</v>
      </c>
      <c r="B10" s="29"/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0"/>
      <c r="O10" s="31">
        <f>SUM(B10:M10)</f>
        <v>0</v>
      </c>
      <c r="P10" s="6"/>
      <c r="Q10" s="13"/>
    </row>
    <row r="11" spans="1:17" x14ac:dyDescent="0.25">
      <c r="A11" s="84" t="s">
        <v>43</v>
      </c>
      <c r="B11" s="101">
        <v>14666</v>
      </c>
      <c r="C11" s="101">
        <v>13713</v>
      </c>
      <c r="D11" s="101">
        <v>13331</v>
      </c>
      <c r="E11" s="101">
        <v>14370</v>
      </c>
      <c r="F11" s="101">
        <v>12900</v>
      </c>
      <c r="G11" s="101">
        <v>14280</v>
      </c>
      <c r="H11" s="101">
        <v>13937</v>
      </c>
      <c r="I11" s="101">
        <v>11503</v>
      </c>
      <c r="J11" s="101">
        <v>13058</v>
      </c>
      <c r="K11" s="101"/>
      <c r="L11" s="101"/>
      <c r="M11" s="102"/>
      <c r="N11" s="41"/>
      <c r="O11" s="103">
        <f>SUM(B10:M11)</f>
        <v>121758</v>
      </c>
      <c r="P11" s="6"/>
    </row>
    <row r="12" spans="1:17" x14ac:dyDescent="0.25">
      <c r="A12" s="33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/>
      <c r="N12" s="92"/>
      <c r="O12" s="20"/>
      <c r="P12" s="13"/>
    </row>
    <row r="13" spans="1:17" x14ac:dyDescent="0.25">
      <c r="A13" s="38" t="s">
        <v>19</v>
      </c>
      <c r="B13" s="39">
        <v>0</v>
      </c>
      <c r="C13" s="39">
        <v>0</v>
      </c>
      <c r="D13" s="39"/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40"/>
      <c r="N13" s="41"/>
      <c r="O13" s="37">
        <f>SUM(B13:M13)</f>
        <v>0</v>
      </c>
      <c r="P13" s="6"/>
    </row>
    <row r="14" spans="1:17" x14ac:dyDescent="0.25">
      <c r="A14" s="42" t="s">
        <v>20</v>
      </c>
      <c r="B14" s="44">
        <v>0</v>
      </c>
      <c r="C14" s="44"/>
      <c r="D14" s="43"/>
      <c r="E14" s="44">
        <v>0</v>
      </c>
      <c r="F14" s="43"/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61"/>
      <c r="N14" s="46"/>
      <c r="O14" s="47"/>
    </row>
    <row r="15" spans="1:17" x14ac:dyDescent="0.25">
      <c r="A15" s="42" t="s">
        <v>21</v>
      </c>
      <c r="B15" s="48">
        <f t="shared" ref="B15:M15" si="0">B13*B14</f>
        <v>0</v>
      </c>
      <c r="C15" s="48">
        <f t="shared" si="0"/>
        <v>0</v>
      </c>
      <c r="D15" s="48">
        <f t="shared" si="0"/>
        <v>0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8">
        <f t="shared" si="0"/>
        <v>0</v>
      </c>
      <c r="J15" s="48">
        <f t="shared" si="0"/>
        <v>0</v>
      </c>
      <c r="K15" s="48">
        <f t="shared" si="0"/>
        <v>0</v>
      </c>
      <c r="L15" s="48">
        <f t="shared" si="0"/>
        <v>0</v>
      </c>
      <c r="M15" s="45">
        <f t="shared" si="0"/>
        <v>0</v>
      </c>
      <c r="N15" s="46"/>
      <c r="O15" s="49">
        <f>SUM(B15:M15)</f>
        <v>0</v>
      </c>
    </row>
    <row r="16" spans="1:17" x14ac:dyDescent="0.25">
      <c r="A16" s="42" t="s">
        <v>22</v>
      </c>
      <c r="B16" s="48">
        <f>(B15*0.02)</f>
        <v>0</v>
      </c>
      <c r="C16" s="48">
        <f t="shared" ref="C16:L16" si="1">(C15*0.05)</f>
        <v>0</v>
      </c>
      <c r="D16" s="104">
        <f>(D15*0.02)</f>
        <v>0</v>
      </c>
      <c r="E16" s="48">
        <f t="shared" si="1"/>
        <v>0</v>
      </c>
      <c r="F16" s="48"/>
      <c r="G16" s="48">
        <f t="shared" si="1"/>
        <v>0</v>
      </c>
      <c r="H16" s="48">
        <f t="shared" si="1"/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8">
        <f t="shared" si="1"/>
        <v>0</v>
      </c>
      <c r="M16" s="45">
        <f>(M15*0.02)</f>
        <v>0</v>
      </c>
      <c r="N16" s="46"/>
      <c r="O16" s="49">
        <f>SUM(B16:M16)</f>
        <v>0</v>
      </c>
      <c r="P16" s="57"/>
    </row>
    <row r="17" spans="1:17" ht="15.75" thickBot="1" x14ac:dyDescent="0.3">
      <c r="A17" s="50" t="s">
        <v>23</v>
      </c>
      <c r="B17" s="51">
        <f t="shared" ref="B17:M17" si="2">B15-B16</f>
        <v>0</v>
      </c>
      <c r="C17" s="51">
        <f t="shared" si="2"/>
        <v>0</v>
      </c>
      <c r="D17" s="105">
        <f t="shared" si="2"/>
        <v>0</v>
      </c>
      <c r="E17" s="51">
        <f t="shared" si="2"/>
        <v>0</v>
      </c>
      <c r="F17" s="51">
        <f t="shared" si="2"/>
        <v>0</v>
      </c>
      <c r="G17" s="51">
        <f t="shared" si="2"/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0</v>
      </c>
      <c r="L17" s="51">
        <f t="shared" si="2"/>
        <v>0</v>
      </c>
      <c r="M17" s="62">
        <f t="shared" si="2"/>
        <v>0</v>
      </c>
      <c r="N17" s="53"/>
      <c r="O17" s="54">
        <f>SUM(B17:M17)</f>
        <v>0</v>
      </c>
    </row>
    <row r="18" spans="1:17" x14ac:dyDescent="0.2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>
        <v>0</v>
      </c>
      <c r="L18" s="34">
        <v>0</v>
      </c>
      <c r="M18" s="35"/>
      <c r="N18" s="36"/>
      <c r="O18" s="37"/>
    </row>
    <row r="19" spans="1:17" x14ac:dyDescent="0.25">
      <c r="A19" s="38" t="s">
        <v>19</v>
      </c>
      <c r="B19" s="39">
        <v>0</v>
      </c>
      <c r="C19" s="39">
        <v>0</v>
      </c>
      <c r="D19" s="39">
        <v>0</v>
      </c>
      <c r="E19" s="39">
        <v>0</v>
      </c>
      <c r="F19" s="39"/>
      <c r="G19" s="39">
        <v>0</v>
      </c>
      <c r="H19" s="39">
        <v>0</v>
      </c>
      <c r="I19" s="39"/>
      <c r="J19" s="39">
        <v>0</v>
      </c>
      <c r="K19" s="39">
        <v>0</v>
      </c>
      <c r="L19" s="39">
        <v>0</v>
      </c>
      <c r="M19" s="40"/>
      <c r="N19" s="41"/>
      <c r="O19" s="37">
        <f>SUM(B19:M19)</f>
        <v>0</v>
      </c>
      <c r="P19" s="6"/>
    </row>
    <row r="20" spans="1:17" x14ac:dyDescent="0.25">
      <c r="A20" s="42" t="s">
        <v>20</v>
      </c>
      <c r="B20" s="43"/>
      <c r="C20" s="44"/>
      <c r="D20" s="44">
        <v>0</v>
      </c>
      <c r="E20" s="44">
        <v>0</v>
      </c>
      <c r="F20" s="43"/>
      <c r="G20" s="44">
        <v>0</v>
      </c>
      <c r="H20" s="44">
        <v>0</v>
      </c>
      <c r="I20" s="44"/>
      <c r="J20" s="44">
        <v>0</v>
      </c>
      <c r="K20" s="44">
        <v>0</v>
      </c>
      <c r="L20" s="44">
        <v>0</v>
      </c>
      <c r="M20" s="61"/>
      <c r="N20" s="46"/>
      <c r="O20" s="47"/>
    </row>
    <row r="21" spans="1:17" x14ac:dyDescent="0.25">
      <c r="A21" s="42" t="s">
        <v>21</v>
      </c>
      <c r="B21" s="48">
        <f t="shared" ref="B21:M21" si="3">B19*B20</f>
        <v>0</v>
      </c>
      <c r="C21" s="48">
        <f t="shared" si="3"/>
        <v>0</v>
      </c>
      <c r="D21" s="44">
        <f t="shared" si="3"/>
        <v>0</v>
      </c>
      <c r="E21" s="48">
        <f t="shared" si="3"/>
        <v>0</v>
      </c>
      <c r="F21" s="48">
        <f t="shared" si="3"/>
        <v>0</v>
      </c>
      <c r="G21" s="48">
        <f t="shared" si="3"/>
        <v>0</v>
      </c>
      <c r="H21" s="48">
        <f t="shared" si="3"/>
        <v>0</v>
      </c>
      <c r="I21" s="48">
        <f t="shared" si="3"/>
        <v>0</v>
      </c>
      <c r="J21" s="48">
        <f t="shared" si="3"/>
        <v>0</v>
      </c>
      <c r="K21" s="44">
        <f t="shared" si="3"/>
        <v>0</v>
      </c>
      <c r="L21" s="44">
        <f t="shared" si="3"/>
        <v>0</v>
      </c>
      <c r="M21" s="45">
        <f t="shared" si="3"/>
        <v>0</v>
      </c>
      <c r="N21" s="46"/>
      <c r="O21" s="49">
        <f>SUM(B21:M21)</f>
        <v>0</v>
      </c>
    </row>
    <row r="22" spans="1:17" x14ac:dyDescent="0.25">
      <c r="A22" s="42" t="s">
        <v>22</v>
      </c>
      <c r="B22" s="48">
        <f>(B21*0.02)</f>
        <v>0</v>
      </c>
      <c r="C22" s="48">
        <f>(C21*0.02)</f>
        <v>0</v>
      </c>
      <c r="D22" s="44">
        <v>0</v>
      </c>
      <c r="E22" s="48">
        <f>(E21*0.05)</f>
        <v>0</v>
      </c>
      <c r="F22" s="48">
        <v>0</v>
      </c>
      <c r="G22" s="48">
        <f t="shared" ref="G22:L22" si="4">(G21*0.05)</f>
        <v>0</v>
      </c>
      <c r="H22" s="48">
        <f t="shared" si="4"/>
        <v>0</v>
      </c>
      <c r="I22" s="48">
        <v>0</v>
      </c>
      <c r="J22" s="48">
        <f t="shared" si="4"/>
        <v>0</v>
      </c>
      <c r="K22" s="44">
        <f t="shared" si="4"/>
        <v>0</v>
      </c>
      <c r="L22" s="44">
        <f t="shared" si="4"/>
        <v>0</v>
      </c>
      <c r="M22" s="45">
        <f>(M21*0.02)</f>
        <v>0</v>
      </c>
      <c r="N22" s="46"/>
      <c r="O22" s="49">
        <f>SUM(B22:M22)</f>
        <v>0</v>
      </c>
    </row>
    <row r="23" spans="1:17" ht="15.75" thickBot="1" x14ac:dyDescent="0.3">
      <c r="A23" s="50" t="s">
        <v>23</v>
      </c>
      <c r="B23" s="51">
        <f t="shared" ref="B23:M23" si="5">B21-B22</f>
        <v>0</v>
      </c>
      <c r="C23" s="51">
        <f t="shared" si="5"/>
        <v>0</v>
      </c>
      <c r="D23" s="51">
        <f t="shared" si="5"/>
        <v>0</v>
      </c>
      <c r="E23" s="51">
        <f t="shared" si="5"/>
        <v>0</v>
      </c>
      <c r="F23" s="51">
        <f t="shared" si="5"/>
        <v>0</v>
      </c>
      <c r="G23" s="51">
        <f t="shared" si="5"/>
        <v>0</v>
      </c>
      <c r="H23" s="51">
        <f t="shared" si="5"/>
        <v>0</v>
      </c>
      <c r="I23" s="51">
        <f t="shared" si="5"/>
        <v>0</v>
      </c>
      <c r="J23" s="51">
        <f t="shared" si="5"/>
        <v>0</v>
      </c>
      <c r="K23" s="51">
        <f t="shared" si="5"/>
        <v>0</v>
      </c>
      <c r="L23" s="51">
        <f t="shared" si="5"/>
        <v>0</v>
      </c>
      <c r="M23" s="62">
        <f t="shared" si="5"/>
        <v>0</v>
      </c>
      <c r="N23" s="53"/>
      <c r="O23" s="54">
        <f>SUM(B23:M23)</f>
        <v>0</v>
      </c>
      <c r="P23" s="56"/>
    </row>
    <row r="24" spans="1:17" x14ac:dyDescent="0.25">
      <c r="A24" s="33" t="s">
        <v>44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0</v>
      </c>
      <c r="L24" s="34">
        <v>0</v>
      </c>
      <c r="M24" s="35"/>
      <c r="N24" s="36"/>
      <c r="O24" s="37"/>
    </row>
    <row r="25" spans="1:17" x14ac:dyDescent="0.25">
      <c r="A25" s="38" t="s">
        <v>19</v>
      </c>
      <c r="B25" s="106">
        <f>B9</f>
        <v>0</v>
      </c>
      <c r="C25" s="106">
        <f t="shared" ref="C25:M25" si="6">C9</f>
        <v>0</v>
      </c>
      <c r="D25" s="106">
        <f t="shared" si="6"/>
        <v>0</v>
      </c>
      <c r="E25" s="106">
        <f t="shared" si="6"/>
        <v>0</v>
      </c>
      <c r="F25" s="106">
        <f t="shared" si="6"/>
        <v>0</v>
      </c>
      <c r="G25" s="106">
        <f t="shared" si="6"/>
        <v>0</v>
      </c>
      <c r="H25" s="106">
        <f t="shared" si="6"/>
        <v>0</v>
      </c>
      <c r="I25" s="106">
        <f t="shared" si="6"/>
        <v>0</v>
      </c>
      <c r="J25" s="39">
        <f t="shared" si="6"/>
        <v>0</v>
      </c>
      <c r="K25" s="39">
        <f t="shared" si="6"/>
        <v>0</v>
      </c>
      <c r="L25" s="39">
        <f t="shared" si="6"/>
        <v>0</v>
      </c>
      <c r="M25" s="39">
        <f t="shared" si="6"/>
        <v>0</v>
      </c>
      <c r="N25" s="41"/>
      <c r="O25" s="37">
        <f>SUM(B25:M25)</f>
        <v>0</v>
      </c>
      <c r="P25" s="13"/>
    </row>
    <row r="26" spans="1:17" x14ac:dyDescent="0.25">
      <c r="A26" s="42" t="s">
        <v>20</v>
      </c>
      <c r="B26" s="58">
        <v>0.25</v>
      </c>
      <c r="C26" s="58">
        <v>0.25</v>
      </c>
      <c r="D26" s="58">
        <v>0.25</v>
      </c>
      <c r="E26" s="58">
        <v>0.25</v>
      </c>
      <c r="F26" s="58">
        <v>0.25</v>
      </c>
      <c r="G26" s="58">
        <v>0.25</v>
      </c>
      <c r="H26" s="58">
        <v>0.25</v>
      </c>
      <c r="I26" s="58">
        <v>0.25</v>
      </c>
      <c r="J26" s="58">
        <v>0.25</v>
      </c>
      <c r="K26" s="58">
        <v>0.25</v>
      </c>
      <c r="L26" s="43">
        <v>0.25</v>
      </c>
      <c r="M26" s="61">
        <v>0.25</v>
      </c>
      <c r="N26" s="46"/>
      <c r="O26" s="47">
        <v>0.25</v>
      </c>
      <c r="P26" s="56"/>
    </row>
    <row r="27" spans="1:17" x14ac:dyDescent="0.25">
      <c r="A27" s="42" t="s">
        <v>21</v>
      </c>
      <c r="B27" s="48">
        <f t="shared" ref="B27:M27" si="7">B25*B26</f>
        <v>0</v>
      </c>
      <c r="C27" s="48">
        <f t="shared" si="7"/>
        <v>0</v>
      </c>
      <c r="D27" s="48">
        <f t="shared" si="7"/>
        <v>0</v>
      </c>
      <c r="E27" s="48">
        <f t="shared" si="7"/>
        <v>0</v>
      </c>
      <c r="F27" s="48">
        <f t="shared" si="7"/>
        <v>0</v>
      </c>
      <c r="G27" s="48">
        <f t="shared" si="7"/>
        <v>0</v>
      </c>
      <c r="H27" s="48">
        <f t="shared" si="7"/>
        <v>0</v>
      </c>
      <c r="I27" s="44">
        <f t="shared" si="7"/>
        <v>0</v>
      </c>
      <c r="J27" s="44">
        <f t="shared" si="7"/>
        <v>0</v>
      </c>
      <c r="K27" s="44">
        <f t="shared" si="7"/>
        <v>0</v>
      </c>
      <c r="L27" s="44">
        <f t="shared" si="7"/>
        <v>0</v>
      </c>
      <c r="M27" s="45">
        <f t="shared" si="7"/>
        <v>0</v>
      </c>
      <c r="N27" s="46"/>
      <c r="O27" s="49">
        <f>SUM(B27:M27)</f>
        <v>0</v>
      </c>
    </row>
    <row r="28" spans="1:17" x14ac:dyDescent="0.25">
      <c r="A28" s="42" t="s">
        <v>22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4">
        <v>0</v>
      </c>
      <c r="J28" s="59">
        <v>0</v>
      </c>
      <c r="K28" s="44">
        <v>0</v>
      </c>
      <c r="L28" s="44">
        <v>0</v>
      </c>
      <c r="M28" s="45">
        <v>0</v>
      </c>
      <c r="N28" s="46"/>
      <c r="O28" s="107">
        <f>SUM(B28:M28)</f>
        <v>0</v>
      </c>
      <c r="P28" s="13"/>
    </row>
    <row r="29" spans="1:17" ht="15.75" thickBot="1" x14ac:dyDescent="0.3">
      <c r="A29" s="50" t="s">
        <v>23</v>
      </c>
      <c r="B29" s="51">
        <f t="shared" ref="B29:M29" si="8">B27-B28</f>
        <v>0</v>
      </c>
      <c r="C29" s="51">
        <f t="shared" si="8"/>
        <v>0</v>
      </c>
      <c r="D29" s="51">
        <f t="shared" si="8"/>
        <v>0</v>
      </c>
      <c r="E29" s="51">
        <f t="shared" si="8"/>
        <v>0</v>
      </c>
      <c r="F29" s="51">
        <f t="shared" si="8"/>
        <v>0</v>
      </c>
      <c r="G29" s="51">
        <f t="shared" si="8"/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2">
        <f t="shared" si="8"/>
        <v>0</v>
      </c>
      <c r="N29" s="53"/>
      <c r="O29" s="54">
        <f>SUM(B29:M29)</f>
        <v>0</v>
      </c>
      <c r="P29" s="56"/>
      <c r="Q29" s="56"/>
    </row>
    <row r="30" spans="1:17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>
        <v>0</v>
      </c>
      <c r="L30" s="34">
        <v>0</v>
      </c>
      <c r="M30" s="35"/>
      <c r="N30" s="36"/>
      <c r="O30" s="37"/>
    </row>
    <row r="31" spans="1:17" x14ac:dyDescent="0.25">
      <c r="A31" s="38" t="s">
        <v>19</v>
      </c>
      <c r="B31" s="39">
        <v>0</v>
      </c>
      <c r="C31" s="39">
        <v>0</v>
      </c>
      <c r="D31" s="39"/>
      <c r="E31" s="39">
        <v>0</v>
      </c>
      <c r="F31" s="39">
        <v>0</v>
      </c>
      <c r="G31" s="39">
        <v>0</v>
      </c>
      <c r="H31" s="39"/>
      <c r="I31" s="39">
        <v>0</v>
      </c>
      <c r="J31" s="39">
        <v>0</v>
      </c>
      <c r="K31" s="39">
        <v>0</v>
      </c>
      <c r="L31" s="39">
        <v>0</v>
      </c>
      <c r="M31" s="40"/>
      <c r="N31" s="41"/>
      <c r="O31" s="37">
        <f>SUM(B31:M31)</f>
        <v>0</v>
      </c>
    </row>
    <row r="32" spans="1:17" x14ac:dyDescent="0.25">
      <c r="A32" s="42" t="s">
        <v>20</v>
      </c>
      <c r="B32" s="44">
        <v>0</v>
      </c>
      <c r="C32" s="44"/>
      <c r="D32" s="44"/>
      <c r="E32" s="44">
        <v>0</v>
      </c>
      <c r="F32" s="44">
        <v>0</v>
      </c>
      <c r="G32" s="44">
        <v>0</v>
      </c>
      <c r="H32" s="44"/>
      <c r="I32" s="44">
        <v>0</v>
      </c>
      <c r="J32" s="44">
        <v>0</v>
      </c>
      <c r="K32" s="44">
        <v>0</v>
      </c>
      <c r="L32" s="44">
        <v>0</v>
      </c>
      <c r="M32" s="61"/>
      <c r="N32" s="46"/>
      <c r="O32" s="47"/>
    </row>
    <row r="33" spans="1:17" x14ac:dyDescent="0.25">
      <c r="A33" s="42" t="s">
        <v>21</v>
      </c>
      <c r="B33" s="48">
        <f t="shared" ref="B33:M33" si="9">B31*B32</f>
        <v>0</v>
      </c>
      <c r="C33" s="48">
        <f t="shared" si="9"/>
        <v>0</v>
      </c>
      <c r="D33" s="44">
        <f t="shared" si="9"/>
        <v>0</v>
      </c>
      <c r="E33" s="48">
        <f t="shared" si="9"/>
        <v>0</v>
      </c>
      <c r="F33" s="48">
        <f t="shared" si="9"/>
        <v>0</v>
      </c>
      <c r="G33" s="44">
        <f t="shared" si="9"/>
        <v>0</v>
      </c>
      <c r="H33" s="48">
        <f t="shared" si="9"/>
        <v>0</v>
      </c>
      <c r="I33" s="44">
        <f t="shared" si="9"/>
        <v>0</v>
      </c>
      <c r="J33" s="44">
        <f t="shared" si="9"/>
        <v>0</v>
      </c>
      <c r="K33" s="44">
        <f t="shared" si="9"/>
        <v>0</v>
      </c>
      <c r="L33" s="44">
        <f t="shared" si="9"/>
        <v>0</v>
      </c>
      <c r="M33" s="45">
        <f t="shared" si="9"/>
        <v>0</v>
      </c>
      <c r="N33" s="46"/>
      <c r="O33" s="49">
        <f>SUM(B33:M33)</f>
        <v>0</v>
      </c>
    </row>
    <row r="34" spans="1:17" x14ac:dyDescent="0.25">
      <c r="A34" s="42" t="s">
        <v>22</v>
      </c>
      <c r="B34" s="48">
        <f t="shared" ref="B34:L34" si="10">(B33*0.05)</f>
        <v>0</v>
      </c>
      <c r="C34" s="48">
        <v>0</v>
      </c>
      <c r="D34" s="44">
        <v>0</v>
      </c>
      <c r="E34" s="48">
        <v>0</v>
      </c>
      <c r="F34" s="48">
        <f t="shared" si="10"/>
        <v>0</v>
      </c>
      <c r="G34" s="44">
        <v>0</v>
      </c>
      <c r="H34" s="48"/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5">
        <f>(M33*0.02)</f>
        <v>0</v>
      </c>
      <c r="N34" s="46"/>
      <c r="O34" s="49">
        <f>SUM(B34:M34)</f>
        <v>0</v>
      </c>
    </row>
    <row r="35" spans="1:17" ht="15.75" thickBot="1" x14ac:dyDescent="0.3">
      <c r="A35" s="50" t="s">
        <v>45</v>
      </c>
      <c r="B35" s="51">
        <f t="shared" ref="B35:M35" si="11">B33-B34</f>
        <v>0</v>
      </c>
      <c r="C35" s="51">
        <f t="shared" si="11"/>
        <v>0</v>
      </c>
      <c r="D35" s="51">
        <f t="shared" si="11"/>
        <v>0</v>
      </c>
      <c r="E35" s="51">
        <f t="shared" si="11"/>
        <v>0</v>
      </c>
      <c r="F35" s="51">
        <f t="shared" si="11"/>
        <v>0</v>
      </c>
      <c r="G35" s="51">
        <f t="shared" si="11"/>
        <v>0</v>
      </c>
      <c r="H35" s="51">
        <f t="shared" si="11"/>
        <v>0</v>
      </c>
      <c r="I35" s="51">
        <f t="shared" si="11"/>
        <v>0</v>
      </c>
      <c r="J35" s="51">
        <f t="shared" si="11"/>
        <v>0</v>
      </c>
      <c r="K35" s="51">
        <f t="shared" si="11"/>
        <v>0</v>
      </c>
      <c r="L35" s="51">
        <f t="shared" si="11"/>
        <v>0</v>
      </c>
      <c r="M35" s="62">
        <f t="shared" si="11"/>
        <v>0</v>
      </c>
      <c r="N35" s="53"/>
      <c r="O35" s="54">
        <f>SUM(B35:M35)</f>
        <v>0</v>
      </c>
    </row>
    <row r="36" spans="1:17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>
        <v>0</v>
      </c>
      <c r="L36" s="34">
        <v>0</v>
      </c>
      <c r="M36" s="35"/>
      <c r="N36" s="36"/>
      <c r="O36" s="37"/>
    </row>
    <row r="37" spans="1:17" x14ac:dyDescent="0.25">
      <c r="A37" s="38" t="s">
        <v>19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40"/>
      <c r="N37" s="41"/>
      <c r="O37" s="37">
        <f>SUM(B37:M37)</f>
        <v>0</v>
      </c>
      <c r="Q37" s="56"/>
    </row>
    <row r="38" spans="1:17" x14ac:dyDescent="0.25">
      <c r="A38" s="42" t="s">
        <v>20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61"/>
      <c r="N38" s="46"/>
      <c r="O38" s="47"/>
    </row>
    <row r="39" spans="1:17" x14ac:dyDescent="0.25">
      <c r="A39" s="42" t="s">
        <v>21</v>
      </c>
      <c r="B39" s="48">
        <f t="shared" ref="B39:M39" si="12">B37*B38</f>
        <v>0</v>
      </c>
      <c r="C39" s="48">
        <f t="shared" si="12"/>
        <v>0</v>
      </c>
      <c r="D39" s="48">
        <f t="shared" si="12"/>
        <v>0</v>
      </c>
      <c r="E39" s="48">
        <f t="shared" si="12"/>
        <v>0</v>
      </c>
      <c r="F39" s="44">
        <f t="shared" si="12"/>
        <v>0</v>
      </c>
      <c r="G39" s="44">
        <f t="shared" si="12"/>
        <v>0</v>
      </c>
      <c r="H39" s="48">
        <f t="shared" si="12"/>
        <v>0</v>
      </c>
      <c r="I39" s="44">
        <f t="shared" si="12"/>
        <v>0</v>
      </c>
      <c r="J39" s="44">
        <f t="shared" si="12"/>
        <v>0</v>
      </c>
      <c r="K39" s="44">
        <f t="shared" si="12"/>
        <v>0</v>
      </c>
      <c r="L39" s="44">
        <f t="shared" si="12"/>
        <v>0</v>
      </c>
      <c r="M39" s="45">
        <f t="shared" si="12"/>
        <v>0</v>
      </c>
      <c r="N39" s="46"/>
      <c r="O39" s="49">
        <f>SUM(B39:M39)</f>
        <v>0</v>
      </c>
    </row>
    <row r="40" spans="1:17" x14ac:dyDescent="0.25">
      <c r="A40" s="42" t="s">
        <v>22</v>
      </c>
      <c r="B40" s="48">
        <f t="shared" ref="B40:L40" si="13">(B39*0.05)</f>
        <v>0</v>
      </c>
      <c r="C40" s="48">
        <f t="shared" si="13"/>
        <v>0</v>
      </c>
      <c r="D40" s="48">
        <f t="shared" si="13"/>
        <v>0</v>
      </c>
      <c r="E40" s="48">
        <v>0</v>
      </c>
      <c r="F40" s="44">
        <v>0</v>
      </c>
      <c r="G40" s="44">
        <v>0</v>
      </c>
      <c r="H40" s="48">
        <f t="shared" si="13"/>
        <v>0</v>
      </c>
      <c r="I40" s="44">
        <f t="shared" si="13"/>
        <v>0</v>
      </c>
      <c r="J40" s="44">
        <f t="shared" si="13"/>
        <v>0</v>
      </c>
      <c r="K40" s="44">
        <f t="shared" si="13"/>
        <v>0</v>
      </c>
      <c r="L40" s="44">
        <f t="shared" si="13"/>
        <v>0</v>
      </c>
      <c r="M40" s="45"/>
      <c r="N40" s="46"/>
      <c r="O40" s="49">
        <f>SUM(B40:M40)</f>
        <v>0</v>
      </c>
    </row>
    <row r="41" spans="1:17" ht="15.75" thickBot="1" x14ac:dyDescent="0.3">
      <c r="A41" s="50" t="s">
        <v>23</v>
      </c>
      <c r="B41" s="51">
        <f t="shared" ref="B41:M41" si="14">B39-B40</f>
        <v>0</v>
      </c>
      <c r="C41" s="51">
        <f t="shared" si="14"/>
        <v>0</v>
      </c>
      <c r="D41" s="51">
        <f t="shared" si="14"/>
        <v>0</v>
      </c>
      <c r="E41" s="51">
        <f t="shared" si="14"/>
        <v>0</v>
      </c>
      <c r="F41" s="51">
        <f t="shared" si="14"/>
        <v>0</v>
      </c>
      <c r="G41" s="51">
        <f t="shared" si="14"/>
        <v>0</v>
      </c>
      <c r="H41" s="51">
        <f t="shared" si="14"/>
        <v>0</v>
      </c>
      <c r="I41" s="51">
        <f t="shared" si="14"/>
        <v>0</v>
      </c>
      <c r="J41" s="51">
        <f t="shared" si="14"/>
        <v>0</v>
      </c>
      <c r="K41" s="51">
        <f t="shared" si="14"/>
        <v>0</v>
      </c>
      <c r="L41" s="51">
        <f t="shared" si="14"/>
        <v>0</v>
      </c>
      <c r="M41" s="62">
        <f t="shared" si="14"/>
        <v>0</v>
      </c>
      <c r="N41" s="53"/>
      <c r="O41" s="54">
        <f>SUM(B41:M41)</f>
        <v>0</v>
      </c>
    </row>
    <row r="42" spans="1:17" ht="15.75" thickBot="1" x14ac:dyDescent="0.3">
      <c r="A42" s="63" t="s">
        <v>31</v>
      </c>
      <c r="B42" s="64">
        <f>B8-B31-B37-B25-B11</f>
        <v>-14666</v>
      </c>
      <c r="C42" s="64">
        <f>C8-C31-C37-C25-C11</f>
        <v>-13713</v>
      </c>
      <c r="D42" s="64">
        <f t="shared" ref="D42:J42" si="15">C42 +D8-D31-D37-D25-D11</f>
        <v>-27044</v>
      </c>
      <c r="E42" s="64">
        <f t="shared" si="15"/>
        <v>-41414</v>
      </c>
      <c r="F42" s="64">
        <f t="shared" si="15"/>
        <v>-54314</v>
      </c>
      <c r="G42" s="64">
        <f t="shared" si="15"/>
        <v>-68594</v>
      </c>
      <c r="H42" s="64">
        <f t="shared" si="15"/>
        <v>-82531</v>
      </c>
      <c r="I42" s="64">
        <f t="shared" si="15"/>
        <v>-94034</v>
      </c>
      <c r="J42" s="64">
        <f t="shared" si="15"/>
        <v>-107092</v>
      </c>
      <c r="K42" s="64">
        <f>J42 +K8-K31-K37-K25</f>
        <v>-107092</v>
      </c>
      <c r="L42" s="64">
        <f>K42 +L8-L31-L37-L25</f>
        <v>-107092</v>
      </c>
      <c r="M42" s="64">
        <f>L42 +M8-M31-M37-M25</f>
        <v>-107092</v>
      </c>
      <c r="N42" s="108"/>
      <c r="O42" s="66">
        <f>M42</f>
        <v>-107092</v>
      </c>
    </row>
    <row r="43" spans="1:17" ht="16.5" thickTop="1" thickBot="1" x14ac:dyDescent="0.3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70"/>
      <c r="O43" s="71"/>
    </row>
    <row r="44" spans="1:17" ht="15.75" thickTop="1" x14ac:dyDescent="0.25">
      <c r="A44" s="33" t="s">
        <v>32</v>
      </c>
      <c r="B44" s="72">
        <f>B15+B21+B27+B33+B39</f>
        <v>0</v>
      </c>
      <c r="C44" s="72">
        <f>C15+C21+C27+C33+C39</f>
        <v>0</v>
      </c>
      <c r="D44" s="72">
        <f t="shared" ref="D44:L44" si="16">D15+D21+D27+D33+D39</f>
        <v>0</v>
      </c>
      <c r="E44" s="72">
        <f t="shared" si="16"/>
        <v>0</v>
      </c>
      <c r="F44" s="72">
        <f t="shared" si="16"/>
        <v>0</v>
      </c>
      <c r="G44" s="72">
        <f t="shared" si="16"/>
        <v>0</v>
      </c>
      <c r="H44" s="72">
        <f t="shared" si="16"/>
        <v>0</v>
      </c>
      <c r="I44" s="72">
        <f t="shared" si="16"/>
        <v>0</v>
      </c>
      <c r="J44" s="72">
        <f t="shared" si="16"/>
        <v>0</v>
      </c>
      <c r="K44" s="72">
        <f t="shared" si="16"/>
        <v>0</v>
      </c>
      <c r="L44" s="72">
        <f t="shared" si="16"/>
        <v>0</v>
      </c>
      <c r="M44" s="72">
        <f>M15+M21+M27+M33+M39</f>
        <v>0</v>
      </c>
      <c r="N44" s="73"/>
      <c r="O44" s="74">
        <f>SUM(B44:M44)</f>
        <v>0</v>
      </c>
    </row>
    <row r="45" spans="1:17" ht="15.75" thickBot="1" x14ac:dyDescent="0.3">
      <c r="A45" s="75" t="s">
        <v>33</v>
      </c>
      <c r="B45" s="76">
        <f>B16+B22+B28+B34+B40</f>
        <v>0</v>
      </c>
      <c r="C45" s="76">
        <f t="shared" ref="C45:M46" si="17">C16+C22+C28+C34+C40</f>
        <v>0</v>
      </c>
      <c r="D45" s="76">
        <f t="shared" si="17"/>
        <v>0</v>
      </c>
      <c r="E45" s="76">
        <f t="shared" si="17"/>
        <v>0</v>
      </c>
      <c r="F45" s="76">
        <f t="shared" si="17"/>
        <v>0</v>
      </c>
      <c r="G45" s="76">
        <f t="shared" si="17"/>
        <v>0</v>
      </c>
      <c r="H45" s="76">
        <f t="shared" si="17"/>
        <v>0</v>
      </c>
      <c r="I45" s="76">
        <f t="shared" si="17"/>
        <v>0</v>
      </c>
      <c r="J45" s="76">
        <f t="shared" si="17"/>
        <v>0</v>
      </c>
      <c r="K45" s="76">
        <f t="shared" si="17"/>
        <v>0</v>
      </c>
      <c r="L45" s="76">
        <f t="shared" si="17"/>
        <v>0</v>
      </c>
      <c r="M45" s="76">
        <f t="shared" si="17"/>
        <v>0</v>
      </c>
      <c r="N45" s="77"/>
      <c r="O45" s="78">
        <f>SUM(B45:M45)</f>
        <v>0</v>
      </c>
    </row>
    <row r="46" spans="1:17" ht="16.5" thickTop="1" thickBot="1" x14ac:dyDescent="0.3">
      <c r="A46" s="75" t="s">
        <v>34</v>
      </c>
      <c r="B46" s="76">
        <f>B17+B23+B29+B35+B41</f>
        <v>0</v>
      </c>
      <c r="C46" s="76">
        <f>C17+C23+C29+C35+C41</f>
        <v>0</v>
      </c>
      <c r="D46" s="76">
        <f t="shared" si="17"/>
        <v>0</v>
      </c>
      <c r="E46" s="76">
        <f t="shared" si="17"/>
        <v>0</v>
      </c>
      <c r="F46" s="76">
        <f t="shared" si="17"/>
        <v>0</v>
      </c>
      <c r="G46" s="76">
        <f t="shared" si="17"/>
        <v>0</v>
      </c>
      <c r="H46" s="76">
        <f t="shared" si="17"/>
        <v>0</v>
      </c>
      <c r="I46" s="76">
        <f t="shared" si="17"/>
        <v>0</v>
      </c>
      <c r="J46" s="76">
        <f t="shared" si="17"/>
        <v>0</v>
      </c>
      <c r="K46" s="76">
        <f t="shared" si="17"/>
        <v>0</v>
      </c>
      <c r="L46" s="76">
        <f t="shared" si="17"/>
        <v>0</v>
      </c>
      <c r="M46" s="94">
        <f t="shared" si="17"/>
        <v>0</v>
      </c>
      <c r="N46" s="79"/>
      <c r="O46" s="80">
        <f>SUM(B46:M46)</f>
        <v>0</v>
      </c>
    </row>
    <row r="47" spans="1:17" ht="15.75" thickTop="1" x14ac:dyDescent="0.25"/>
    <row r="48" spans="1:17" x14ac:dyDescent="0.25">
      <c r="A48" s="109" t="s">
        <v>46</v>
      </c>
      <c r="B48" s="109"/>
      <c r="C48" s="109"/>
    </row>
    <row r="49" spans="1:14" ht="20.25" x14ac:dyDescent="0.25">
      <c r="A49" s="179"/>
      <c r="B49" s="179"/>
      <c r="C49" s="179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</row>
    <row r="50" spans="1:14" x14ac:dyDescent="0.25">
      <c r="A50" s="111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</row>
    <row r="51" spans="1:14" x14ac:dyDescent="0.25">
      <c r="A51" s="112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5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</row>
    <row r="53" spans="1:14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</row>
    <row r="54" spans="1:14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</row>
  </sheetData>
  <mergeCells count="3">
    <mergeCell ref="A1:O1"/>
    <mergeCell ref="A3:O3"/>
    <mergeCell ref="A49:C4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FE7F-F1E5-4655-AAC1-E03412CF1556}">
  <dimension ref="A1:R71"/>
  <sheetViews>
    <sheetView workbookViewId="0">
      <selection activeCell="A4" sqref="A4"/>
    </sheetView>
  </sheetViews>
  <sheetFormatPr defaultColWidth="15.85546875" defaultRowHeight="15" x14ac:dyDescent="0.25"/>
  <cols>
    <col min="10" max="10" width="18" customWidth="1"/>
    <col min="13" max="13" width="17.140625" customWidth="1"/>
    <col min="14" max="14" width="4.85546875" customWidth="1"/>
    <col min="15" max="15" width="18" customWidth="1"/>
  </cols>
  <sheetData>
    <row r="1" spans="1:17" ht="17.100000000000001" customHeight="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175"/>
    </row>
    <row r="2" spans="1:17" ht="17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5"/>
      <c r="M2" s="95"/>
      <c r="N2" s="1"/>
    </row>
    <row r="3" spans="1:17" ht="17.100000000000001" customHeight="1" x14ac:dyDescent="0.25">
      <c r="A3" s="176" t="s">
        <v>47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8"/>
    </row>
    <row r="4" spans="1:17" ht="17.100000000000001" customHeight="1" x14ac:dyDescent="0.25">
      <c r="A4" s="4" t="s">
        <v>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7" ht="17.100000000000001" customHeight="1" x14ac:dyDescent="0.25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  <c r="P5" s="6"/>
    </row>
    <row r="6" spans="1:17" ht="17.100000000000001" customHeight="1" x14ac:dyDescent="0.25">
      <c r="A6" s="15"/>
      <c r="B6" s="16">
        <v>2022</v>
      </c>
      <c r="C6" s="16">
        <v>2022</v>
      </c>
      <c r="D6" s="16">
        <v>2022</v>
      </c>
      <c r="E6" s="16">
        <v>2022</v>
      </c>
      <c r="F6" s="16">
        <v>2022</v>
      </c>
      <c r="G6" s="16">
        <v>2022</v>
      </c>
      <c r="H6" s="16">
        <v>2022</v>
      </c>
      <c r="I6" s="16">
        <v>2022</v>
      </c>
      <c r="J6" s="16">
        <v>2022</v>
      </c>
      <c r="K6" s="16">
        <v>2022</v>
      </c>
      <c r="L6" s="16">
        <v>2022</v>
      </c>
      <c r="M6" s="16">
        <v>2022</v>
      </c>
      <c r="N6" s="16"/>
      <c r="O6" s="16">
        <v>2022</v>
      </c>
      <c r="P6" s="6"/>
      <c r="Q6" s="6"/>
    </row>
    <row r="7" spans="1:17" ht="17.100000000000001" customHeight="1" x14ac:dyDescent="0.25">
      <c r="A7" s="17" t="s">
        <v>15</v>
      </c>
      <c r="B7" s="18">
        <v>122704.566955566</v>
      </c>
      <c r="C7" s="18">
        <v>106947.66998291</v>
      </c>
      <c r="D7" s="18">
        <v>134906.32629394499</v>
      </c>
      <c r="E7" s="18">
        <v>128357.894897461</v>
      </c>
      <c r="F7" s="18">
        <v>114306.93817138701</v>
      </c>
      <c r="G7" s="18">
        <v>101011.390686035</v>
      </c>
      <c r="H7" s="18">
        <v>88796.241760253906</v>
      </c>
      <c r="I7" s="18">
        <v>83928.146362304702</v>
      </c>
      <c r="J7" s="18">
        <v>96678.123474121094</v>
      </c>
      <c r="K7" s="18">
        <v>119428.18450927701</v>
      </c>
      <c r="L7" s="18">
        <v>116466.65191650401</v>
      </c>
      <c r="M7" s="18">
        <v>114873.115539551</v>
      </c>
      <c r="N7" s="19"/>
      <c r="O7" s="20">
        <f>SUM(B7:M7)</f>
        <v>1328405.2505493157</v>
      </c>
      <c r="P7" s="6">
        <f>C8-C9</f>
        <v>0</v>
      </c>
    </row>
    <row r="8" spans="1:17" ht="17.100000000000001" customHeight="1" thickBot="1" x14ac:dyDescent="0.3">
      <c r="A8" s="21" t="s">
        <v>16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4"/>
      <c r="P8" s="22"/>
      <c r="Q8" s="13"/>
    </row>
    <row r="9" spans="1:17" ht="17.100000000000001" customHeight="1" thickTop="1" thickBot="1" x14ac:dyDescent="0.3">
      <c r="A9" s="23" t="s">
        <v>17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9"/>
      <c r="O9" s="140"/>
      <c r="P9" s="113"/>
      <c r="Q9" s="22"/>
    </row>
    <row r="10" spans="1:17" ht="17.100000000000001" customHeight="1" thickTop="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89"/>
      <c r="N10" s="30"/>
      <c r="O10" s="31"/>
      <c r="P10" s="6"/>
      <c r="Q10" s="22"/>
    </row>
    <row r="11" spans="1:17" ht="17.100000000000001" customHeight="1" x14ac:dyDescent="0.25">
      <c r="A11" s="33" t="s">
        <v>48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  <c r="N11" s="92"/>
      <c r="O11" s="20"/>
      <c r="P11" s="6"/>
      <c r="Q11" s="22"/>
    </row>
    <row r="12" spans="1:17" ht="17.100000000000001" customHeight="1" x14ac:dyDescent="0.25">
      <c r="A12" s="38" t="s">
        <v>19</v>
      </c>
      <c r="B12" s="144"/>
      <c r="C12" s="39">
        <v>0</v>
      </c>
      <c r="D12" s="39"/>
      <c r="E12" s="39">
        <v>0</v>
      </c>
      <c r="F12" s="39"/>
      <c r="G12" s="39">
        <v>0</v>
      </c>
      <c r="H12" s="39"/>
      <c r="I12" s="39">
        <v>0</v>
      </c>
      <c r="J12" s="39">
        <v>0</v>
      </c>
      <c r="K12" s="39">
        <v>0</v>
      </c>
      <c r="L12" s="39">
        <v>0</v>
      </c>
      <c r="M12" s="40"/>
      <c r="N12" s="41"/>
      <c r="O12" s="166">
        <f>SUM(B12:M12)</f>
        <v>0</v>
      </c>
      <c r="P12" s="6"/>
      <c r="Q12" s="13"/>
    </row>
    <row r="13" spans="1:17" ht="15" customHeight="1" x14ac:dyDescent="0.25">
      <c r="A13" s="42" t="s">
        <v>20</v>
      </c>
      <c r="B13" s="145"/>
      <c r="C13" s="44">
        <v>0</v>
      </c>
      <c r="D13" s="43"/>
      <c r="E13" s="44">
        <v>0</v>
      </c>
      <c r="F13" s="44"/>
      <c r="G13" s="44">
        <v>0</v>
      </c>
      <c r="H13" s="43"/>
      <c r="I13" s="44">
        <v>0</v>
      </c>
      <c r="J13" s="44">
        <v>0</v>
      </c>
      <c r="K13" s="44">
        <v>0</v>
      </c>
      <c r="L13" s="44">
        <v>0</v>
      </c>
      <c r="M13" s="61"/>
      <c r="N13" s="46"/>
      <c r="O13" s="167"/>
      <c r="P13" s="13"/>
    </row>
    <row r="14" spans="1:17" x14ac:dyDescent="0.25">
      <c r="A14" s="42" t="s">
        <v>21</v>
      </c>
      <c r="B14" s="146"/>
      <c r="C14" s="48">
        <f>C12*C13</f>
        <v>0</v>
      </c>
      <c r="D14" s="48">
        <f>D12*D13</f>
        <v>0</v>
      </c>
      <c r="E14" s="48">
        <f>E12*E13</f>
        <v>0</v>
      </c>
      <c r="F14" s="48">
        <f t="shared" ref="F14:M14" si="0">F12*F13</f>
        <v>0</v>
      </c>
      <c r="G14" s="48">
        <f t="shared" si="0"/>
        <v>0</v>
      </c>
      <c r="H14" s="48">
        <f t="shared" si="0"/>
        <v>0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44">
        <f t="shared" si="0"/>
        <v>0</v>
      </c>
      <c r="M14" s="45">
        <f t="shared" si="0"/>
        <v>0</v>
      </c>
      <c r="N14" s="46"/>
      <c r="O14" s="168">
        <f>SUM(B14:M14)</f>
        <v>0</v>
      </c>
      <c r="Q14" s="13"/>
    </row>
    <row r="15" spans="1:17" x14ac:dyDescent="0.25">
      <c r="A15" s="42" t="s">
        <v>22</v>
      </c>
      <c r="B15" s="146"/>
      <c r="C15" s="48">
        <f>C14*0.05</f>
        <v>0</v>
      </c>
      <c r="D15" s="48">
        <f>(D14*0.02)</f>
        <v>0</v>
      </c>
      <c r="E15" s="48">
        <f>(E14*0.02)</f>
        <v>0</v>
      </c>
      <c r="F15" s="48">
        <f>(F14*0.02)</f>
        <v>0</v>
      </c>
      <c r="G15" s="48">
        <f t="shared" ref="G15:L15" si="1">(G14*0.05)</f>
        <v>0</v>
      </c>
      <c r="H15" s="48">
        <f>(H14*0.02)</f>
        <v>0</v>
      </c>
      <c r="I15" s="44">
        <f t="shared" si="1"/>
        <v>0</v>
      </c>
      <c r="J15" s="44">
        <f t="shared" si="1"/>
        <v>0</v>
      </c>
      <c r="K15" s="44">
        <f t="shared" si="1"/>
        <v>0</v>
      </c>
      <c r="L15" s="44">
        <f t="shared" si="1"/>
        <v>0</v>
      </c>
      <c r="M15" s="45">
        <f>(M14*0.02)</f>
        <v>0</v>
      </c>
      <c r="N15" s="46"/>
      <c r="O15" s="168">
        <f>SUM(B15:M15)</f>
        <v>0</v>
      </c>
    </row>
    <row r="16" spans="1:17" ht="15.75" thickBot="1" x14ac:dyDescent="0.3">
      <c r="A16" s="50" t="s">
        <v>23</v>
      </c>
      <c r="B16" s="147"/>
      <c r="C16" s="51">
        <f t="shared" ref="C16:M16" si="2">C14-C15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1">
        <f t="shared" si="2"/>
        <v>0</v>
      </c>
      <c r="H16" s="51">
        <f t="shared" si="2"/>
        <v>0</v>
      </c>
      <c r="I16" s="51">
        <f t="shared" si="2"/>
        <v>0</v>
      </c>
      <c r="J16" s="51">
        <f t="shared" si="2"/>
        <v>0</v>
      </c>
      <c r="K16" s="51">
        <f t="shared" si="2"/>
        <v>0</v>
      </c>
      <c r="L16" s="51">
        <f t="shared" si="2"/>
        <v>0</v>
      </c>
      <c r="M16" s="62">
        <f t="shared" si="2"/>
        <v>0</v>
      </c>
      <c r="N16" s="53"/>
      <c r="O16" s="169">
        <f>SUM(B16:M16)</f>
        <v>0</v>
      </c>
    </row>
    <row r="17" spans="1:18" x14ac:dyDescent="0.25">
      <c r="A17" s="33" t="s">
        <v>49</v>
      </c>
      <c r="B17" s="34"/>
      <c r="C17" s="34"/>
      <c r="D17" s="34"/>
      <c r="E17" s="34"/>
      <c r="F17" s="34"/>
      <c r="G17" s="34"/>
      <c r="H17" s="34"/>
      <c r="I17" s="34"/>
      <c r="J17" s="34"/>
      <c r="K17" s="34">
        <v>0</v>
      </c>
      <c r="L17" s="34">
        <v>0</v>
      </c>
      <c r="M17" s="35"/>
      <c r="N17" s="36"/>
      <c r="O17" s="166"/>
      <c r="Q17" s="13"/>
    </row>
    <row r="18" spans="1:18" x14ac:dyDescent="0.25">
      <c r="A18" s="38" t="s">
        <v>19</v>
      </c>
      <c r="B18" s="144"/>
      <c r="C18" s="144"/>
      <c r="D18" s="39"/>
      <c r="E18" s="39"/>
      <c r="F18" s="39">
        <v>0</v>
      </c>
      <c r="G18" s="39"/>
      <c r="H18" s="39"/>
      <c r="I18" s="39">
        <v>0</v>
      </c>
      <c r="J18" s="39">
        <v>0</v>
      </c>
      <c r="K18" s="39">
        <v>0</v>
      </c>
      <c r="L18" s="39">
        <v>0</v>
      </c>
      <c r="M18" s="40">
        <v>0</v>
      </c>
      <c r="N18" s="41"/>
      <c r="O18" s="166">
        <f>SUM(B18:M18)</f>
        <v>0</v>
      </c>
    </row>
    <row r="19" spans="1:18" x14ac:dyDescent="0.25">
      <c r="A19" s="42" t="s">
        <v>20</v>
      </c>
      <c r="B19" s="145"/>
      <c r="C19" s="145"/>
      <c r="D19" s="44"/>
      <c r="E19" s="43"/>
      <c r="F19" s="44">
        <v>0</v>
      </c>
      <c r="G19" s="44"/>
      <c r="H19" s="43"/>
      <c r="I19" s="44">
        <v>0</v>
      </c>
      <c r="J19" s="44">
        <v>0</v>
      </c>
      <c r="K19" s="44">
        <v>0</v>
      </c>
      <c r="L19" s="44">
        <v>0</v>
      </c>
      <c r="M19" s="45">
        <v>0</v>
      </c>
      <c r="N19" s="46"/>
      <c r="O19" s="167"/>
      <c r="Q19" s="114"/>
    </row>
    <row r="20" spans="1:18" x14ac:dyDescent="0.25">
      <c r="A20" s="42" t="s">
        <v>21</v>
      </c>
      <c r="B20" s="146"/>
      <c r="C20" s="146"/>
      <c r="D20" s="44"/>
      <c r="E20" s="44">
        <f t="shared" ref="E20:M20" si="3">E18*E19</f>
        <v>0</v>
      </c>
      <c r="F20" s="44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4">
        <f t="shared" si="3"/>
        <v>0</v>
      </c>
      <c r="L20" s="44">
        <f t="shared" si="3"/>
        <v>0</v>
      </c>
      <c r="M20" s="45">
        <f t="shared" si="3"/>
        <v>0</v>
      </c>
      <c r="N20" s="46"/>
      <c r="O20" s="168">
        <f>SUM(B20:M20)</f>
        <v>0</v>
      </c>
    </row>
    <row r="21" spans="1:18" x14ac:dyDescent="0.25">
      <c r="A21" s="42" t="s">
        <v>22</v>
      </c>
      <c r="B21" s="146"/>
      <c r="C21" s="146"/>
      <c r="D21" s="44"/>
      <c r="E21" s="44">
        <f>E20*0.02</f>
        <v>0</v>
      </c>
      <c r="F21" s="44">
        <v>0</v>
      </c>
      <c r="G21" s="48"/>
      <c r="H21" s="48">
        <v>0</v>
      </c>
      <c r="I21" s="48">
        <f>(I20*0.05)</f>
        <v>0</v>
      </c>
      <c r="J21" s="48">
        <f>(J20*0.05)</f>
        <v>0</v>
      </c>
      <c r="K21" s="44">
        <f>(K20*0.05)</f>
        <v>0</v>
      </c>
      <c r="L21" s="44">
        <f>(L20*0.05)</f>
        <v>0</v>
      </c>
      <c r="M21" s="45">
        <f>(M20*0.05)</f>
        <v>0</v>
      </c>
      <c r="N21" s="46"/>
      <c r="O21" s="168">
        <f>SUM(B21:M21)</f>
        <v>0</v>
      </c>
      <c r="P21" s="13"/>
    </row>
    <row r="22" spans="1:18" ht="15.75" thickBot="1" x14ac:dyDescent="0.3">
      <c r="A22" s="50" t="s">
        <v>23</v>
      </c>
      <c r="B22" s="147"/>
      <c r="C22" s="147"/>
      <c r="D22" s="51"/>
      <c r="E22" s="51">
        <f t="shared" ref="E22:M22" si="4">E20-E21</f>
        <v>0</v>
      </c>
      <c r="F22" s="51">
        <f t="shared" si="4"/>
        <v>0</v>
      </c>
      <c r="G22" s="51">
        <f t="shared" si="4"/>
        <v>0</v>
      </c>
      <c r="H22" s="51">
        <f t="shared" si="4"/>
        <v>0</v>
      </c>
      <c r="I22" s="51">
        <f t="shared" si="4"/>
        <v>0</v>
      </c>
      <c r="J22" s="51">
        <f t="shared" si="4"/>
        <v>0</v>
      </c>
      <c r="K22" s="51">
        <f t="shared" si="4"/>
        <v>0</v>
      </c>
      <c r="L22" s="51">
        <f t="shared" si="4"/>
        <v>0</v>
      </c>
      <c r="M22" s="52">
        <f t="shared" si="4"/>
        <v>0</v>
      </c>
      <c r="N22" s="53"/>
      <c r="O22" s="169">
        <f>SUM(B22:M22)</f>
        <v>0</v>
      </c>
    </row>
    <row r="23" spans="1:18" x14ac:dyDescent="0.25">
      <c r="A23" s="33" t="s">
        <v>25</v>
      </c>
      <c r="B23" s="34"/>
      <c r="C23" s="34"/>
      <c r="D23" s="34"/>
      <c r="E23" s="34"/>
      <c r="F23" s="34"/>
      <c r="G23" s="34"/>
      <c r="H23" s="34"/>
      <c r="I23" s="34"/>
      <c r="J23" s="34"/>
      <c r="K23" s="34">
        <v>0</v>
      </c>
      <c r="L23" s="34">
        <v>0</v>
      </c>
      <c r="M23" s="35"/>
      <c r="N23" s="36"/>
      <c r="O23" s="166"/>
    </row>
    <row r="24" spans="1:18" x14ac:dyDescent="0.25">
      <c r="A24" s="38" t="s">
        <v>19</v>
      </c>
      <c r="B24" s="39">
        <v>0</v>
      </c>
      <c r="C24" s="39">
        <v>0</v>
      </c>
      <c r="D24" s="144"/>
      <c r="E24" s="39">
        <v>0</v>
      </c>
      <c r="F24" s="39">
        <v>0</v>
      </c>
      <c r="G24" s="39">
        <v>0</v>
      </c>
      <c r="H24" s="39">
        <v>0</v>
      </c>
      <c r="I24" s="39"/>
      <c r="J24" s="39"/>
      <c r="K24" s="39">
        <v>0</v>
      </c>
      <c r="L24" s="39">
        <v>0</v>
      </c>
      <c r="M24" s="40">
        <v>0</v>
      </c>
      <c r="N24" s="41"/>
      <c r="O24" s="166">
        <f>SUM(B24:M24)</f>
        <v>0</v>
      </c>
      <c r="Q24" s="56"/>
    </row>
    <row r="25" spans="1:18" x14ac:dyDescent="0.25">
      <c r="A25" s="42" t="s">
        <v>20</v>
      </c>
      <c r="B25" s="44">
        <v>0</v>
      </c>
      <c r="C25" s="44">
        <v>0</v>
      </c>
      <c r="D25" s="145"/>
      <c r="E25" s="44">
        <v>0</v>
      </c>
      <c r="F25" s="44">
        <v>0</v>
      </c>
      <c r="G25" s="44">
        <v>0</v>
      </c>
      <c r="H25" s="44">
        <v>0</v>
      </c>
      <c r="I25" s="43"/>
      <c r="J25" s="44"/>
      <c r="K25" s="44">
        <v>0</v>
      </c>
      <c r="L25" s="44">
        <v>0</v>
      </c>
      <c r="M25" s="45">
        <v>0</v>
      </c>
      <c r="N25" s="46"/>
      <c r="O25" s="167"/>
    </row>
    <row r="26" spans="1:18" x14ac:dyDescent="0.25">
      <c r="A26" s="42" t="s">
        <v>21</v>
      </c>
      <c r="B26" s="48">
        <f t="shared" ref="B26:M26" si="5">B24*B25</f>
        <v>0</v>
      </c>
      <c r="C26" s="48">
        <f t="shared" si="5"/>
        <v>0</v>
      </c>
      <c r="D26" s="146"/>
      <c r="E26" s="48">
        <f t="shared" si="5"/>
        <v>0</v>
      </c>
      <c r="F26" s="48">
        <f t="shared" si="5"/>
        <v>0</v>
      </c>
      <c r="G26" s="48">
        <f t="shared" si="5"/>
        <v>0</v>
      </c>
      <c r="H26" s="48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5">
        <f t="shared" si="5"/>
        <v>0</v>
      </c>
      <c r="N26" s="46"/>
      <c r="O26" s="168">
        <f>SUM(B26:M26)</f>
        <v>0</v>
      </c>
      <c r="Q26" s="13"/>
    </row>
    <row r="27" spans="1:18" x14ac:dyDescent="0.25">
      <c r="A27" s="42" t="s">
        <v>22</v>
      </c>
      <c r="B27" s="48">
        <f t="shared" ref="B27:M27" si="6">(B26*0.05)</f>
        <v>0</v>
      </c>
      <c r="C27" s="48">
        <v>0</v>
      </c>
      <c r="D27" s="146"/>
      <c r="E27" s="48">
        <f t="shared" si="6"/>
        <v>0</v>
      </c>
      <c r="F27" s="48">
        <f t="shared" si="6"/>
        <v>0</v>
      </c>
      <c r="G27" s="48">
        <f t="shared" si="6"/>
        <v>0</v>
      </c>
      <c r="H27" s="48">
        <f t="shared" si="6"/>
        <v>0</v>
      </c>
      <c r="I27" s="44">
        <f>(I26*0.015)</f>
        <v>0</v>
      </c>
      <c r="J27" s="44">
        <f>(J26*0.02)</f>
        <v>0</v>
      </c>
      <c r="K27" s="44">
        <f t="shared" si="6"/>
        <v>0</v>
      </c>
      <c r="L27" s="44">
        <f t="shared" si="6"/>
        <v>0</v>
      </c>
      <c r="M27" s="45">
        <f t="shared" si="6"/>
        <v>0</v>
      </c>
      <c r="N27" s="46"/>
      <c r="O27" s="168">
        <f>SUM(B27:M27)</f>
        <v>0</v>
      </c>
      <c r="Q27" s="13"/>
    </row>
    <row r="28" spans="1:18" ht="15.75" thickBot="1" x14ac:dyDescent="0.3">
      <c r="A28" s="50" t="s">
        <v>23</v>
      </c>
      <c r="B28" s="51">
        <f t="shared" ref="B28:M28" si="7">B26-B27</f>
        <v>0</v>
      </c>
      <c r="C28" s="51">
        <f t="shared" si="7"/>
        <v>0</v>
      </c>
      <c r="D28" s="147"/>
      <c r="E28" s="51">
        <f t="shared" si="7"/>
        <v>0</v>
      </c>
      <c r="F28" s="51">
        <f t="shared" si="7"/>
        <v>0</v>
      </c>
      <c r="G28" s="51">
        <f t="shared" si="7"/>
        <v>0</v>
      </c>
      <c r="H28" s="51">
        <f t="shared" si="7"/>
        <v>0</v>
      </c>
      <c r="I28" s="105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2">
        <f t="shared" si="7"/>
        <v>0</v>
      </c>
      <c r="N28" s="53"/>
      <c r="O28" s="169">
        <f>SUM(B28:M28)</f>
        <v>0</v>
      </c>
      <c r="R28" s="13"/>
    </row>
    <row r="29" spans="1:18" x14ac:dyDescent="0.25">
      <c r="A29" s="33" t="s">
        <v>50</v>
      </c>
      <c r="B29" s="34"/>
      <c r="C29" s="34"/>
      <c r="D29" s="34"/>
      <c r="E29" s="34"/>
      <c r="F29" s="34"/>
      <c r="G29" s="34"/>
      <c r="H29" s="34"/>
      <c r="I29" s="34"/>
      <c r="J29" s="34"/>
      <c r="K29" s="34">
        <v>0</v>
      </c>
      <c r="L29" s="34">
        <v>0</v>
      </c>
      <c r="M29" s="35"/>
      <c r="N29" s="36"/>
      <c r="O29" s="166"/>
    </row>
    <row r="30" spans="1:18" x14ac:dyDescent="0.25">
      <c r="A30" s="38" t="s">
        <v>19</v>
      </c>
      <c r="B30" s="39">
        <v>0</v>
      </c>
      <c r="C30" s="39">
        <v>0</v>
      </c>
      <c r="D30" s="39">
        <v>0</v>
      </c>
      <c r="E30" s="144"/>
      <c r="F30" s="39">
        <v>0</v>
      </c>
      <c r="G30" s="39">
        <v>0</v>
      </c>
      <c r="H30" s="39">
        <v>0</v>
      </c>
      <c r="I30" s="39"/>
      <c r="J30" s="39"/>
      <c r="K30" s="39">
        <v>0</v>
      </c>
      <c r="L30" s="39">
        <v>0</v>
      </c>
      <c r="M30" s="40">
        <v>0</v>
      </c>
      <c r="N30" s="41"/>
      <c r="O30" s="166">
        <f>SUM(B30:M30)</f>
        <v>0</v>
      </c>
    </row>
    <row r="31" spans="1:18" x14ac:dyDescent="0.25">
      <c r="A31" s="42" t="s">
        <v>20</v>
      </c>
      <c r="B31" s="44">
        <v>0</v>
      </c>
      <c r="C31" s="44"/>
      <c r="D31" s="44">
        <v>0</v>
      </c>
      <c r="E31" s="145"/>
      <c r="F31" s="44">
        <v>0</v>
      </c>
      <c r="G31" s="44">
        <v>0</v>
      </c>
      <c r="H31" s="44">
        <v>0</v>
      </c>
      <c r="I31" s="43"/>
      <c r="J31" s="58"/>
      <c r="K31" s="44">
        <v>0</v>
      </c>
      <c r="L31" s="44">
        <v>0</v>
      </c>
      <c r="M31" s="45">
        <v>0</v>
      </c>
      <c r="N31" s="46"/>
      <c r="O31" s="167"/>
      <c r="P31" s="115"/>
      <c r="Q31" s="13"/>
      <c r="R31" s="56"/>
    </row>
    <row r="32" spans="1:18" x14ac:dyDescent="0.25">
      <c r="A32" s="42" t="s">
        <v>21</v>
      </c>
      <c r="B32" s="48">
        <f t="shared" ref="B32:M32" si="8">B30*B31</f>
        <v>0</v>
      </c>
      <c r="C32" s="48">
        <f t="shared" si="8"/>
        <v>0</v>
      </c>
      <c r="D32" s="44">
        <f t="shared" si="8"/>
        <v>0</v>
      </c>
      <c r="E32" s="146"/>
      <c r="F32" s="48">
        <f t="shared" si="8"/>
        <v>0</v>
      </c>
      <c r="G32" s="44">
        <f t="shared" si="8"/>
        <v>0</v>
      </c>
      <c r="H32" s="48">
        <f t="shared" si="8"/>
        <v>0</v>
      </c>
      <c r="I32" s="44">
        <f t="shared" si="8"/>
        <v>0</v>
      </c>
      <c r="J32" s="59">
        <f t="shared" si="8"/>
        <v>0</v>
      </c>
      <c r="K32" s="44">
        <f t="shared" si="8"/>
        <v>0</v>
      </c>
      <c r="L32" s="44">
        <f t="shared" si="8"/>
        <v>0</v>
      </c>
      <c r="M32" s="45">
        <f t="shared" si="8"/>
        <v>0</v>
      </c>
      <c r="N32" s="46"/>
      <c r="O32" s="168">
        <f>SUM(B32:M32)</f>
        <v>0</v>
      </c>
    </row>
    <row r="33" spans="1:17" x14ac:dyDescent="0.25">
      <c r="A33" s="42" t="s">
        <v>22</v>
      </c>
      <c r="B33" s="48">
        <f t="shared" ref="B33:M33" si="9">(B32*0.05)</f>
        <v>0</v>
      </c>
      <c r="C33" s="48">
        <v>0</v>
      </c>
      <c r="D33" s="44">
        <v>0</v>
      </c>
      <c r="E33" s="146"/>
      <c r="F33" s="48">
        <f t="shared" si="9"/>
        <v>0</v>
      </c>
      <c r="G33" s="44">
        <v>0</v>
      </c>
      <c r="H33" s="48">
        <f t="shared" si="9"/>
        <v>0</v>
      </c>
      <c r="I33" s="44">
        <v>0</v>
      </c>
      <c r="J33" s="59">
        <v>0</v>
      </c>
      <c r="K33" s="44">
        <f t="shared" si="9"/>
        <v>0</v>
      </c>
      <c r="L33" s="44">
        <f t="shared" si="9"/>
        <v>0</v>
      </c>
      <c r="M33" s="45">
        <f t="shared" si="9"/>
        <v>0</v>
      </c>
      <c r="N33" s="46"/>
      <c r="O33" s="168">
        <f>SUM(B33:M33)</f>
        <v>0</v>
      </c>
      <c r="P33" s="57"/>
    </row>
    <row r="34" spans="1:17" ht="15.75" thickBot="1" x14ac:dyDescent="0.3">
      <c r="A34" s="50" t="s">
        <v>23</v>
      </c>
      <c r="B34" s="51">
        <f t="shared" ref="B34:M34" si="10">B32-B33</f>
        <v>0</v>
      </c>
      <c r="C34" s="51">
        <f t="shared" si="10"/>
        <v>0</v>
      </c>
      <c r="D34" s="51">
        <f t="shared" si="10"/>
        <v>0</v>
      </c>
      <c r="E34" s="147"/>
      <c r="F34" s="51">
        <f t="shared" si="10"/>
        <v>0</v>
      </c>
      <c r="G34" s="51">
        <f t="shared" si="10"/>
        <v>0</v>
      </c>
      <c r="H34" s="51">
        <f t="shared" si="10"/>
        <v>0</v>
      </c>
      <c r="I34" s="105">
        <f t="shared" si="10"/>
        <v>0</v>
      </c>
      <c r="J34" s="105">
        <f t="shared" si="10"/>
        <v>0</v>
      </c>
      <c r="K34" s="51">
        <f t="shared" si="10"/>
        <v>0</v>
      </c>
      <c r="L34" s="51">
        <f t="shared" si="10"/>
        <v>0</v>
      </c>
      <c r="M34" s="52">
        <f t="shared" si="10"/>
        <v>0</v>
      </c>
      <c r="N34" s="53"/>
      <c r="O34" s="169">
        <f>SUM(B34:M34)</f>
        <v>0</v>
      </c>
      <c r="P34" s="57"/>
    </row>
    <row r="35" spans="1:17" x14ac:dyDescent="0.25">
      <c r="A35" s="33" t="s">
        <v>51</v>
      </c>
      <c r="B35" s="34"/>
      <c r="C35" s="34"/>
      <c r="D35" s="34"/>
      <c r="E35" s="34"/>
      <c r="F35" s="34"/>
      <c r="G35" s="34"/>
      <c r="H35" s="34"/>
      <c r="I35" s="34"/>
      <c r="J35" s="34"/>
      <c r="K35" s="34">
        <v>0</v>
      </c>
      <c r="L35" s="34">
        <v>0</v>
      </c>
      <c r="M35" s="35"/>
      <c r="N35" s="36"/>
      <c r="O35" s="166"/>
      <c r="Q35" s="13"/>
    </row>
    <row r="36" spans="1:17" x14ac:dyDescent="0.25">
      <c r="A36" s="38" t="s">
        <v>19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144"/>
      <c r="J36" s="39"/>
      <c r="K36" s="39"/>
      <c r="L36" s="39">
        <v>0</v>
      </c>
      <c r="M36" s="40">
        <v>0</v>
      </c>
      <c r="N36" s="41"/>
      <c r="O36" s="166">
        <f>SUM(B36:M36)</f>
        <v>0</v>
      </c>
      <c r="P36" s="56"/>
    </row>
    <row r="37" spans="1:17" x14ac:dyDescent="0.25">
      <c r="A37" s="42" t="s">
        <v>20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145"/>
      <c r="J37" s="43"/>
      <c r="K37" s="43"/>
      <c r="L37" s="44">
        <v>0</v>
      </c>
      <c r="M37" s="45">
        <v>0</v>
      </c>
      <c r="N37" s="46"/>
      <c r="O37" s="167"/>
      <c r="P37" s="56"/>
    </row>
    <row r="38" spans="1:17" x14ac:dyDescent="0.25">
      <c r="A38" s="42" t="s">
        <v>21</v>
      </c>
      <c r="B38" s="48">
        <f t="shared" ref="B38:M38" si="11">B36*B37</f>
        <v>0</v>
      </c>
      <c r="C38" s="48">
        <f t="shared" si="11"/>
        <v>0</v>
      </c>
      <c r="D38" s="48">
        <f t="shared" si="11"/>
        <v>0</v>
      </c>
      <c r="E38" s="48">
        <f t="shared" si="11"/>
        <v>0</v>
      </c>
      <c r="F38" s="44">
        <f t="shared" si="11"/>
        <v>0</v>
      </c>
      <c r="G38" s="44">
        <f t="shared" si="11"/>
        <v>0</v>
      </c>
      <c r="H38" s="48">
        <f t="shared" si="11"/>
        <v>0</v>
      </c>
      <c r="I38" s="148"/>
      <c r="J38" s="44">
        <f t="shared" si="11"/>
        <v>0</v>
      </c>
      <c r="K38" s="44">
        <f t="shared" si="11"/>
        <v>0</v>
      </c>
      <c r="L38" s="44">
        <f t="shared" si="11"/>
        <v>0</v>
      </c>
      <c r="M38" s="45">
        <f t="shared" si="11"/>
        <v>0</v>
      </c>
      <c r="N38" s="46"/>
      <c r="O38" s="168">
        <f>SUM(B38:M38)</f>
        <v>0</v>
      </c>
    </row>
    <row r="39" spans="1:17" x14ac:dyDescent="0.25">
      <c r="A39" s="42" t="s">
        <v>22</v>
      </c>
      <c r="B39" s="48">
        <f t="shared" ref="B39:M39" si="12">(B38*0.05)</f>
        <v>0</v>
      </c>
      <c r="C39" s="48">
        <f t="shared" si="12"/>
        <v>0</v>
      </c>
      <c r="D39" s="48">
        <f t="shared" si="12"/>
        <v>0</v>
      </c>
      <c r="E39" s="48">
        <v>0</v>
      </c>
      <c r="F39" s="44">
        <v>0</v>
      </c>
      <c r="G39" s="44">
        <v>0</v>
      </c>
      <c r="H39" s="48">
        <f t="shared" si="12"/>
        <v>0</v>
      </c>
      <c r="I39" s="148"/>
      <c r="J39" s="44">
        <v>0</v>
      </c>
      <c r="K39" s="44">
        <v>0</v>
      </c>
      <c r="L39" s="44">
        <f t="shared" si="12"/>
        <v>0</v>
      </c>
      <c r="M39" s="45">
        <f t="shared" si="12"/>
        <v>0</v>
      </c>
      <c r="N39" s="46"/>
      <c r="O39" s="168">
        <f>SUM(B39:M39)</f>
        <v>0</v>
      </c>
    </row>
    <row r="40" spans="1:17" ht="15.75" thickBot="1" x14ac:dyDescent="0.3">
      <c r="A40" s="50" t="s">
        <v>28</v>
      </c>
      <c r="B40" s="51">
        <f t="shared" ref="B40:M40" si="13">B38-B39</f>
        <v>0</v>
      </c>
      <c r="C40" s="51">
        <f t="shared" si="13"/>
        <v>0</v>
      </c>
      <c r="D40" s="51">
        <f t="shared" si="13"/>
        <v>0</v>
      </c>
      <c r="E40" s="51">
        <f t="shared" si="13"/>
        <v>0</v>
      </c>
      <c r="F40" s="51">
        <f t="shared" si="13"/>
        <v>0</v>
      </c>
      <c r="G40" s="51">
        <f t="shared" si="13"/>
        <v>0</v>
      </c>
      <c r="H40" s="51">
        <f t="shared" si="13"/>
        <v>0</v>
      </c>
      <c r="I40" s="147"/>
      <c r="J40" s="105">
        <f t="shared" si="13"/>
        <v>0</v>
      </c>
      <c r="K40" s="51">
        <f t="shared" si="13"/>
        <v>0</v>
      </c>
      <c r="L40" s="51">
        <f t="shared" si="13"/>
        <v>0</v>
      </c>
      <c r="M40" s="52">
        <f t="shared" si="13"/>
        <v>0</v>
      </c>
      <c r="N40" s="53"/>
      <c r="O40" s="169">
        <f>SUM(B40:M40)</f>
        <v>0</v>
      </c>
    </row>
    <row r="41" spans="1:17" x14ac:dyDescent="0.25">
      <c r="A41" s="33" t="s">
        <v>52</v>
      </c>
      <c r="B41" s="34"/>
      <c r="C41" s="34"/>
      <c r="D41" s="34"/>
      <c r="E41" s="34"/>
      <c r="F41" s="34"/>
      <c r="G41" s="34"/>
      <c r="H41" s="34"/>
      <c r="I41" s="34"/>
      <c r="J41" s="34"/>
      <c r="K41" s="34">
        <v>0</v>
      </c>
      <c r="L41" s="34">
        <v>0</v>
      </c>
      <c r="M41" s="35"/>
      <c r="N41" s="36"/>
      <c r="O41" s="166"/>
      <c r="Q41" s="13"/>
    </row>
    <row r="42" spans="1:17" x14ac:dyDescent="0.25">
      <c r="A42" s="38" t="s">
        <v>19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144"/>
      <c r="K42" s="39"/>
      <c r="L42" s="39">
        <v>0</v>
      </c>
      <c r="M42" s="40">
        <v>0</v>
      </c>
      <c r="N42" s="41"/>
      <c r="O42" s="166">
        <f>SUM(B42:M42)</f>
        <v>0</v>
      </c>
    </row>
    <row r="43" spans="1:17" x14ac:dyDescent="0.25">
      <c r="A43" s="42" t="s">
        <v>20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145"/>
      <c r="K43" s="43"/>
      <c r="L43" s="44">
        <v>0</v>
      </c>
      <c r="M43" s="45">
        <v>0</v>
      </c>
      <c r="N43" s="46"/>
      <c r="O43" s="167"/>
      <c r="Q43" s="6"/>
    </row>
    <row r="44" spans="1:17" x14ac:dyDescent="0.25">
      <c r="A44" s="42" t="s">
        <v>21</v>
      </c>
      <c r="B44" s="48">
        <f t="shared" ref="B44:M44" si="14">B42*B43</f>
        <v>0</v>
      </c>
      <c r="C44" s="48">
        <f t="shared" si="14"/>
        <v>0</v>
      </c>
      <c r="D44" s="48">
        <f t="shared" si="14"/>
        <v>0</v>
      </c>
      <c r="E44" s="48">
        <f t="shared" si="14"/>
        <v>0</v>
      </c>
      <c r="F44" s="44">
        <f t="shared" si="14"/>
        <v>0</v>
      </c>
      <c r="G44" s="44">
        <f t="shared" si="14"/>
        <v>0</v>
      </c>
      <c r="H44" s="48">
        <f t="shared" si="14"/>
        <v>0</v>
      </c>
      <c r="I44" s="44">
        <f t="shared" si="14"/>
        <v>0</v>
      </c>
      <c r="J44" s="148"/>
      <c r="K44" s="44">
        <f t="shared" si="14"/>
        <v>0</v>
      </c>
      <c r="L44" s="44">
        <f t="shared" si="14"/>
        <v>0</v>
      </c>
      <c r="M44" s="45">
        <f t="shared" si="14"/>
        <v>0</v>
      </c>
      <c r="N44" s="46"/>
      <c r="O44" s="168">
        <f>SUM(B44:M44)</f>
        <v>0</v>
      </c>
      <c r="Q44" s="6"/>
    </row>
    <row r="45" spans="1:17" x14ac:dyDescent="0.25">
      <c r="A45" s="42" t="s">
        <v>22</v>
      </c>
      <c r="B45" s="48">
        <f>(B44*0.05)</f>
        <v>0</v>
      </c>
      <c r="C45" s="48">
        <f>(C44*0.05)</f>
        <v>0</v>
      </c>
      <c r="D45" s="48">
        <f>(D44*0.05)</f>
        <v>0</v>
      </c>
      <c r="E45" s="48">
        <v>0</v>
      </c>
      <c r="F45" s="44">
        <v>0</v>
      </c>
      <c r="G45" s="44">
        <v>0</v>
      </c>
      <c r="H45" s="48">
        <f>(H44*0.05)</f>
        <v>0</v>
      </c>
      <c r="I45" s="44">
        <f>(I44*0.05)</f>
        <v>0</v>
      </c>
      <c r="J45" s="148"/>
      <c r="K45" s="44">
        <v>0</v>
      </c>
      <c r="L45" s="44">
        <f>(L44*0.05)</f>
        <v>0</v>
      </c>
      <c r="M45" s="45">
        <f>(M44*0.05)</f>
        <v>0</v>
      </c>
      <c r="N45" s="46"/>
      <c r="O45" s="168">
        <f>SUM(B45:M45)</f>
        <v>0</v>
      </c>
    </row>
    <row r="46" spans="1:17" ht="15.75" thickBot="1" x14ac:dyDescent="0.3">
      <c r="A46" s="50" t="s">
        <v>28</v>
      </c>
      <c r="B46" s="51">
        <f t="shared" ref="B46:M46" si="15">B44-B45</f>
        <v>0</v>
      </c>
      <c r="C46" s="51">
        <f t="shared" si="15"/>
        <v>0</v>
      </c>
      <c r="D46" s="51">
        <f t="shared" si="15"/>
        <v>0</v>
      </c>
      <c r="E46" s="51">
        <f t="shared" si="15"/>
        <v>0</v>
      </c>
      <c r="F46" s="51">
        <f t="shared" si="15"/>
        <v>0</v>
      </c>
      <c r="G46" s="51">
        <f t="shared" si="15"/>
        <v>0</v>
      </c>
      <c r="H46" s="51">
        <f t="shared" si="15"/>
        <v>0</v>
      </c>
      <c r="I46" s="51">
        <f t="shared" si="15"/>
        <v>0</v>
      </c>
      <c r="J46" s="149"/>
      <c r="K46" s="51">
        <f t="shared" si="15"/>
        <v>0</v>
      </c>
      <c r="L46" s="51">
        <f t="shared" si="15"/>
        <v>0</v>
      </c>
      <c r="M46" s="52">
        <f t="shared" si="15"/>
        <v>0</v>
      </c>
      <c r="N46" s="53"/>
      <c r="O46" s="169">
        <f>SUM(B46:M46)</f>
        <v>0</v>
      </c>
    </row>
    <row r="47" spans="1:17" x14ac:dyDescent="0.25">
      <c r="A47" s="33" t="s">
        <v>53</v>
      </c>
      <c r="B47" s="34"/>
      <c r="C47" s="34"/>
      <c r="D47" s="34"/>
      <c r="E47" s="34"/>
      <c r="F47" s="34"/>
      <c r="G47" s="34"/>
      <c r="H47" s="34"/>
      <c r="I47" s="34"/>
      <c r="J47" s="34"/>
      <c r="K47" s="34">
        <v>0</v>
      </c>
      <c r="L47" s="34">
        <v>0</v>
      </c>
      <c r="M47" s="35"/>
      <c r="N47" s="36"/>
      <c r="O47" s="166"/>
      <c r="Q47" s="6"/>
    </row>
    <row r="48" spans="1:17" x14ac:dyDescent="0.25">
      <c r="A48" s="38" t="s">
        <v>19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144"/>
      <c r="L48" s="39">
        <v>0</v>
      </c>
      <c r="M48" s="40">
        <v>0</v>
      </c>
      <c r="N48" s="41"/>
      <c r="O48" s="166">
        <f>SUM(B48:M48)</f>
        <v>0</v>
      </c>
      <c r="P48" s="116"/>
      <c r="Q48" s="55"/>
    </row>
    <row r="49" spans="1:18" x14ac:dyDescent="0.25">
      <c r="A49" s="42" t="s">
        <v>20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58"/>
      <c r="K49" s="145"/>
      <c r="L49" s="44">
        <v>0</v>
      </c>
      <c r="M49" s="45">
        <v>0</v>
      </c>
      <c r="N49" s="46"/>
      <c r="O49" s="167"/>
      <c r="P49" s="117"/>
      <c r="Q49" s="114"/>
    </row>
    <row r="50" spans="1:18" x14ac:dyDescent="0.25">
      <c r="A50" s="42" t="s">
        <v>21</v>
      </c>
      <c r="B50" s="48">
        <f t="shared" ref="B50:M50" si="16">B48*B49</f>
        <v>0</v>
      </c>
      <c r="C50" s="48">
        <f t="shared" si="16"/>
        <v>0</v>
      </c>
      <c r="D50" s="48">
        <f t="shared" si="16"/>
        <v>0</v>
      </c>
      <c r="E50" s="48">
        <f t="shared" si="16"/>
        <v>0</v>
      </c>
      <c r="F50" s="44">
        <f t="shared" si="16"/>
        <v>0</v>
      </c>
      <c r="G50" s="44">
        <f t="shared" si="16"/>
        <v>0</v>
      </c>
      <c r="H50" s="48">
        <f t="shared" si="16"/>
        <v>0</v>
      </c>
      <c r="I50" s="44">
        <f t="shared" si="16"/>
        <v>0</v>
      </c>
      <c r="J50" s="59">
        <f t="shared" si="16"/>
        <v>0</v>
      </c>
      <c r="K50" s="148"/>
      <c r="L50" s="44">
        <f t="shared" si="16"/>
        <v>0</v>
      </c>
      <c r="M50" s="45">
        <f t="shared" si="16"/>
        <v>0</v>
      </c>
      <c r="N50" s="46"/>
      <c r="O50" s="168">
        <f>SUM(B50:M50)</f>
        <v>0</v>
      </c>
      <c r="P50" s="117"/>
      <c r="Q50" s="56"/>
    </row>
    <row r="51" spans="1:18" x14ac:dyDescent="0.25">
      <c r="A51" s="42" t="s">
        <v>22</v>
      </c>
      <c r="B51" s="48">
        <f>(B50*0.05)</f>
        <v>0</v>
      </c>
      <c r="C51" s="48">
        <f>(C50*0.05)</f>
        <v>0</v>
      </c>
      <c r="D51" s="48">
        <f>(D50*0.05)</f>
        <v>0</v>
      </c>
      <c r="E51" s="48">
        <v>0</v>
      </c>
      <c r="F51" s="44">
        <v>0</v>
      </c>
      <c r="G51" s="44">
        <v>0</v>
      </c>
      <c r="H51" s="48">
        <f>(H50*0.05)</f>
        <v>0</v>
      </c>
      <c r="I51" s="44">
        <f>(I50*0.05)</f>
        <v>0</v>
      </c>
      <c r="J51" s="59">
        <v>0</v>
      </c>
      <c r="K51" s="148"/>
      <c r="L51" s="44">
        <f>(L50*0.05)</f>
        <v>0</v>
      </c>
      <c r="M51" s="45">
        <f>(M50*0.05)</f>
        <v>0</v>
      </c>
      <c r="N51" s="46"/>
      <c r="O51" s="168">
        <f>SUM(B51:M51)</f>
        <v>0</v>
      </c>
      <c r="P51" s="118"/>
    </row>
    <row r="52" spans="1:18" ht="15.75" thickBot="1" x14ac:dyDescent="0.3">
      <c r="A52" s="50" t="s">
        <v>28</v>
      </c>
      <c r="B52" s="51">
        <f t="shared" ref="B52:M52" si="17">B50-B51</f>
        <v>0</v>
      </c>
      <c r="C52" s="51">
        <f t="shared" si="17"/>
        <v>0</v>
      </c>
      <c r="D52" s="51">
        <f t="shared" si="17"/>
        <v>0</v>
      </c>
      <c r="E52" s="51">
        <f t="shared" si="17"/>
        <v>0</v>
      </c>
      <c r="F52" s="51">
        <f t="shared" si="17"/>
        <v>0</v>
      </c>
      <c r="G52" s="51">
        <f t="shared" si="17"/>
        <v>0</v>
      </c>
      <c r="H52" s="51">
        <f t="shared" si="17"/>
        <v>0</v>
      </c>
      <c r="I52" s="51">
        <f t="shared" si="17"/>
        <v>0</v>
      </c>
      <c r="J52" s="119">
        <f t="shared" si="17"/>
        <v>0</v>
      </c>
      <c r="K52" s="147"/>
      <c r="L52" s="51">
        <f t="shared" si="17"/>
        <v>0</v>
      </c>
      <c r="M52" s="52">
        <f t="shared" si="17"/>
        <v>0</v>
      </c>
      <c r="N52" s="53"/>
      <c r="O52" s="169">
        <f>SUM(B52:M52)</f>
        <v>0</v>
      </c>
      <c r="P52" s="117"/>
      <c r="Q52" s="56"/>
    </row>
    <row r="53" spans="1:18" x14ac:dyDescent="0.25">
      <c r="A53" s="33" t="s">
        <v>54</v>
      </c>
      <c r="B53" s="34"/>
      <c r="C53" s="34"/>
      <c r="D53" s="34"/>
      <c r="E53" s="34"/>
      <c r="F53" s="34"/>
      <c r="G53" s="34"/>
      <c r="H53" s="34"/>
      <c r="I53" s="34"/>
      <c r="J53" s="34"/>
      <c r="K53" s="34">
        <v>0</v>
      </c>
      <c r="L53" s="34">
        <v>0</v>
      </c>
      <c r="M53" s="35"/>
      <c r="N53" s="36"/>
      <c r="O53" s="166"/>
      <c r="Q53" s="6"/>
    </row>
    <row r="54" spans="1:18" x14ac:dyDescent="0.25">
      <c r="A54" s="38" t="s">
        <v>19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150"/>
      <c r="N54" s="41"/>
      <c r="O54" s="166">
        <f>SUM(B54:M54)</f>
        <v>0</v>
      </c>
      <c r="P54" s="118"/>
    </row>
    <row r="55" spans="1:18" x14ac:dyDescent="0.25">
      <c r="A55" s="42" t="s">
        <v>20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3"/>
      <c r="K55" s="43"/>
      <c r="L55" s="43">
        <v>0</v>
      </c>
      <c r="M55" s="151"/>
      <c r="N55" s="46"/>
      <c r="O55" s="167"/>
    </row>
    <row r="56" spans="1:18" x14ac:dyDescent="0.25">
      <c r="A56" s="42" t="s">
        <v>21</v>
      </c>
      <c r="B56" s="48">
        <f t="shared" ref="B56:L56" si="18">B54*B55</f>
        <v>0</v>
      </c>
      <c r="C56" s="48">
        <f t="shared" si="18"/>
        <v>0</v>
      </c>
      <c r="D56" s="48">
        <f t="shared" si="18"/>
        <v>0</v>
      </c>
      <c r="E56" s="48">
        <f t="shared" si="18"/>
        <v>0</v>
      </c>
      <c r="F56" s="44">
        <f t="shared" si="18"/>
        <v>0</v>
      </c>
      <c r="G56" s="44">
        <f t="shared" si="18"/>
        <v>0</v>
      </c>
      <c r="H56" s="48">
        <f t="shared" si="18"/>
        <v>0</v>
      </c>
      <c r="I56" s="44">
        <f t="shared" si="18"/>
        <v>0</v>
      </c>
      <c r="J56" s="44">
        <f t="shared" si="18"/>
        <v>0</v>
      </c>
      <c r="K56" s="44">
        <f t="shared" si="18"/>
        <v>0</v>
      </c>
      <c r="L56" s="44">
        <f t="shared" si="18"/>
        <v>0</v>
      </c>
      <c r="M56" s="152"/>
      <c r="N56" s="46"/>
      <c r="O56" s="168">
        <f>SUM(B56:M56)</f>
        <v>0</v>
      </c>
      <c r="P56" s="57"/>
    </row>
    <row r="57" spans="1:18" x14ac:dyDescent="0.25">
      <c r="A57" s="42" t="s">
        <v>22</v>
      </c>
      <c r="B57" s="48">
        <f>(B56*0.05)</f>
        <v>0</v>
      </c>
      <c r="C57" s="48">
        <f>(C56*0.05)</f>
        <v>0</v>
      </c>
      <c r="D57" s="48">
        <f>(D56*0.05)</f>
        <v>0</v>
      </c>
      <c r="E57" s="48">
        <v>0</v>
      </c>
      <c r="F57" s="44">
        <v>0</v>
      </c>
      <c r="G57" s="44">
        <v>0</v>
      </c>
      <c r="H57" s="48">
        <f>(H56*0.05)</f>
        <v>0</v>
      </c>
      <c r="I57" s="44">
        <f>(I56*0.05)</f>
        <v>0</v>
      </c>
      <c r="J57" s="44">
        <v>0</v>
      </c>
      <c r="K57" s="44">
        <v>0</v>
      </c>
      <c r="L57" s="44">
        <v>0</v>
      </c>
      <c r="M57" s="152"/>
      <c r="N57" s="46"/>
      <c r="O57" s="168">
        <f>SUM(B57:M57)</f>
        <v>0</v>
      </c>
    </row>
    <row r="58" spans="1:18" ht="15.75" thickBot="1" x14ac:dyDescent="0.3">
      <c r="A58" s="50" t="s">
        <v>28</v>
      </c>
      <c r="B58" s="51">
        <f t="shared" ref="B58:L58" si="19">B56-B57</f>
        <v>0</v>
      </c>
      <c r="C58" s="51">
        <f t="shared" si="19"/>
        <v>0</v>
      </c>
      <c r="D58" s="51">
        <f t="shared" si="19"/>
        <v>0</v>
      </c>
      <c r="E58" s="51">
        <f t="shared" si="19"/>
        <v>0</v>
      </c>
      <c r="F58" s="51">
        <f t="shared" si="19"/>
        <v>0</v>
      </c>
      <c r="G58" s="51">
        <f t="shared" si="19"/>
        <v>0</v>
      </c>
      <c r="H58" s="51">
        <f t="shared" si="19"/>
        <v>0</v>
      </c>
      <c r="I58" s="51">
        <f t="shared" si="19"/>
        <v>0</v>
      </c>
      <c r="J58" s="51">
        <f t="shared" si="19"/>
        <v>0</v>
      </c>
      <c r="K58" s="51">
        <f t="shared" si="19"/>
        <v>0</v>
      </c>
      <c r="L58" s="51">
        <f t="shared" si="19"/>
        <v>0</v>
      </c>
      <c r="M58" s="153"/>
      <c r="N58" s="53"/>
      <c r="O58" s="169">
        <f>SUM(B58:M58)</f>
        <v>0</v>
      </c>
      <c r="P58" s="56"/>
      <c r="Q58" s="13"/>
    </row>
    <row r="59" spans="1:18" x14ac:dyDescent="0.25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>
        <v>0</v>
      </c>
      <c r="L59" s="34">
        <v>0</v>
      </c>
      <c r="M59" s="35"/>
      <c r="N59" s="36"/>
      <c r="O59" s="37"/>
      <c r="Q59" s="6"/>
    </row>
    <row r="60" spans="1:18" x14ac:dyDescent="0.25">
      <c r="A60" s="38" t="s">
        <v>19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40"/>
      <c r="N60" s="41"/>
      <c r="O60" s="37">
        <f>SUM(B60:M60)</f>
        <v>0</v>
      </c>
      <c r="P60" s="118"/>
    </row>
    <row r="61" spans="1:18" x14ac:dyDescent="0.25">
      <c r="A61" s="42" t="s">
        <v>20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3"/>
      <c r="K61" s="43"/>
      <c r="L61" s="43">
        <v>0</v>
      </c>
      <c r="M61" s="61"/>
      <c r="N61" s="46"/>
      <c r="O61" s="47"/>
    </row>
    <row r="62" spans="1:18" x14ac:dyDescent="0.25">
      <c r="A62" s="42" t="s">
        <v>21</v>
      </c>
      <c r="B62" s="48">
        <f t="shared" ref="B62:M62" si="20">B60*B61</f>
        <v>0</v>
      </c>
      <c r="C62" s="48">
        <f t="shared" si="20"/>
        <v>0</v>
      </c>
      <c r="D62" s="48">
        <f t="shared" si="20"/>
        <v>0</v>
      </c>
      <c r="E62" s="48">
        <f t="shared" si="20"/>
        <v>0</v>
      </c>
      <c r="F62" s="44">
        <f t="shared" si="20"/>
        <v>0</v>
      </c>
      <c r="G62" s="44">
        <f t="shared" si="20"/>
        <v>0</v>
      </c>
      <c r="H62" s="48">
        <f t="shared" si="20"/>
        <v>0</v>
      </c>
      <c r="I62" s="44">
        <f t="shared" si="20"/>
        <v>0</v>
      </c>
      <c r="J62" s="44">
        <f t="shared" si="20"/>
        <v>0</v>
      </c>
      <c r="K62" s="44">
        <f t="shared" si="20"/>
        <v>0</v>
      </c>
      <c r="L62" s="44">
        <f t="shared" si="20"/>
        <v>0</v>
      </c>
      <c r="M62" s="45">
        <f t="shared" si="20"/>
        <v>0</v>
      </c>
      <c r="N62" s="46"/>
      <c r="O62" s="49">
        <f>SUM(B62:M62)</f>
        <v>0</v>
      </c>
      <c r="P62" s="57"/>
    </row>
    <row r="63" spans="1:18" x14ac:dyDescent="0.25">
      <c r="A63" s="42" t="s">
        <v>22</v>
      </c>
      <c r="B63" s="48">
        <f>(B62*0.05)</f>
        <v>0</v>
      </c>
      <c r="C63" s="48">
        <f>(C62*0.05)</f>
        <v>0</v>
      </c>
      <c r="D63" s="48">
        <f>(D62*0.05)</f>
        <v>0</v>
      </c>
      <c r="E63" s="48">
        <v>0</v>
      </c>
      <c r="F63" s="44">
        <v>0</v>
      </c>
      <c r="G63" s="44">
        <v>0</v>
      </c>
      <c r="H63" s="48">
        <f>(H62*0.05)</f>
        <v>0</v>
      </c>
      <c r="I63" s="44">
        <f>(I62*0.05)</f>
        <v>0</v>
      </c>
      <c r="J63" s="44">
        <v>0</v>
      </c>
      <c r="K63" s="44">
        <v>0</v>
      </c>
      <c r="L63" s="44">
        <v>0</v>
      </c>
      <c r="M63" s="45">
        <v>0</v>
      </c>
      <c r="N63" s="46"/>
      <c r="O63" s="49">
        <f>SUM(B63:M63)</f>
        <v>0</v>
      </c>
    </row>
    <row r="64" spans="1:18" ht="15.75" thickBot="1" x14ac:dyDescent="0.3">
      <c r="A64" s="50" t="s">
        <v>28</v>
      </c>
      <c r="B64" s="51">
        <f t="shared" ref="B64:M64" si="21">B62-B63</f>
        <v>0</v>
      </c>
      <c r="C64" s="51">
        <f t="shared" si="21"/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62">
        <f t="shared" si="21"/>
        <v>0</v>
      </c>
      <c r="N64" s="53"/>
      <c r="O64" s="54">
        <f>SUM(B64:M64)</f>
        <v>0</v>
      </c>
      <c r="P64" s="56"/>
      <c r="Q64" s="13"/>
      <c r="R64" s="56"/>
    </row>
    <row r="65" spans="1:16" ht="15.75" thickBot="1" x14ac:dyDescent="0.3">
      <c r="A65" s="63" t="s">
        <v>31</v>
      </c>
      <c r="B65" s="64">
        <f>B8-B18</f>
        <v>0</v>
      </c>
      <c r="C65" s="64">
        <f>B65+C8-C9</f>
        <v>0</v>
      </c>
      <c r="D65" s="64">
        <f>C65+D8-D9</f>
        <v>0</v>
      </c>
      <c r="E65" s="64">
        <f t="shared" ref="E65:M65" si="22">D65+E8-E9</f>
        <v>0</v>
      </c>
      <c r="F65" s="64">
        <f t="shared" si="22"/>
        <v>0</v>
      </c>
      <c r="G65" s="64">
        <f t="shared" si="22"/>
        <v>0</v>
      </c>
      <c r="H65" s="64">
        <f t="shared" si="22"/>
        <v>0</v>
      </c>
      <c r="I65" s="64">
        <f t="shared" si="22"/>
        <v>0</v>
      </c>
      <c r="J65" s="64">
        <f t="shared" si="22"/>
        <v>0</v>
      </c>
      <c r="K65" s="64">
        <f t="shared" si="22"/>
        <v>0</v>
      </c>
      <c r="L65" s="163">
        <f t="shared" si="22"/>
        <v>0</v>
      </c>
      <c r="M65" s="163">
        <f t="shared" si="22"/>
        <v>0</v>
      </c>
      <c r="N65" s="164"/>
      <c r="O65" s="165">
        <f>M65</f>
        <v>0</v>
      </c>
      <c r="P65" s="6"/>
    </row>
    <row r="66" spans="1:16" ht="16.5" thickTop="1" thickBot="1" x14ac:dyDescent="0.3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9"/>
      <c r="N66" s="70"/>
      <c r="O66" s="71"/>
    </row>
    <row r="67" spans="1:16" ht="15.75" thickTop="1" x14ac:dyDescent="0.25">
      <c r="A67" s="33" t="s">
        <v>32</v>
      </c>
      <c r="B67" s="154">
        <f t="shared" ref="B67:L69" si="23">B14+B20+B26+B32+B38</f>
        <v>0</v>
      </c>
      <c r="C67" s="154">
        <f t="shared" si="23"/>
        <v>0</v>
      </c>
      <c r="D67" s="154">
        <f t="shared" si="23"/>
        <v>0</v>
      </c>
      <c r="E67" s="154">
        <f t="shared" si="23"/>
        <v>0</v>
      </c>
      <c r="F67" s="154">
        <f t="shared" si="23"/>
        <v>0</v>
      </c>
      <c r="G67" s="154">
        <f t="shared" si="23"/>
        <v>0</v>
      </c>
      <c r="H67" s="154">
        <f>H14+H20+H26+H32+H38</f>
        <v>0</v>
      </c>
      <c r="I67" s="154">
        <f>I14+I20+I26+I32+I38</f>
        <v>0</v>
      </c>
      <c r="J67" s="154">
        <f>J32+J38+J44</f>
        <v>0</v>
      </c>
      <c r="K67" s="154">
        <f>K50</f>
        <v>0</v>
      </c>
      <c r="L67" s="154">
        <f>L56</f>
        <v>0</v>
      </c>
      <c r="M67" s="154">
        <f>M14+M20+M26+M32+M38+M56+M62</f>
        <v>0</v>
      </c>
      <c r="N67" s="155"/>
      <c r="O67" s="156">
        <f>SUM(B67:M67)</f>
        <v>0</v>
      </c>
      <c r="P67" s="115"/>
    </row>
    <row r="68" spans="1:16" ht="15.75" thickBot="1" x14ac:dyDescent="0.3">
      <c r="A68" s="75" t="s">
        <v>33</v>
      </c>
      <c r="B68" s="157">
        <f t="shared" si="23"/>
        <v>0</v>
      </c>
      <c r="C68" s="157">
        <f t="shared" si="23"/>
        <v>0</v>
      </c>
      <c r="D68" s="157">
        <f t="shared" si="23"/>
        <v>0</v>
      </c>
      <c r="E68" s="157">
        <f t="shared" si="23"/>
        <v>0</v>
      </c>
      <c r="F68" s="157">
        <f t="shared" si="23"/>
        <v>0</v>
      </c>
      <c r="G68" s="157">
        <f t="shared" si="23"/>
        <v>0</v>
      </c>
      <c r="H68" s="157">
        <f t="shared" si="23"/>
        <v>0</v>
      </c>
      <c r="I68" s="157">
        <f t="shared" si="23"/>
        <v>0</v>
      </c>
      <c r="J68" s="157">
        <f t="shared" si="23"/>
        <v>0</v>
      </c>
      <c r="K68" s="157">
        <f t="shared" si="23"/>
        <v>0</v>
      </c>
      <c r="L68" s="157">
        <f t="shared" si="23"/>
        <v>0</v>
      </c>
      <c r="M68" s="157">
        <f>M15+M21+M27+M33+M39+M57+M63</f>
        <v>0</v>
      </c>
      <c r="N68" s="158"/>
      <c r="O68" s="159">
        <f>SUM(B68:M68)</f>
        <v>0</v>
      </c>
    </row>
    <row r="69" spans="1:16" ht="16.5" thickTop="1" thickBot="1" x14ac:dyDescent="0.3">
      <c r="A69" s="75" t="s">
        <v>34</v>
      </c>
      <c r="B69" s="157">
        <f t="shared" si="23"/>
        <v>0</v>
      </c>
      <c r="C69" s="157">
        <f t="shared" si="23"/>
        <v>0</v>
      </c>
      <c r="D69" s="157">
        <f t="shared" si="23"/>
        <v>0</v>
      </c>
      <c r="E69" s="157">
        <f t="shared" si="23"/>
        <v>0</v>
      </c>
      <c r="F69" s="157">
        <f t="shared" si="23"/>
        <v>0</v>
      </c>
      <c r="G69" s="157">
        <f t="shared" si="23"/>
        <v>0</v>
      </c>
      <c r="H69" s="157">
        <f t="shared" si="23"/>
        <v>0</v>
      </c>
      <c r="I69" s="157">
        <f t="shared" si="23"/>
        <v>0</v>
      </c>
      <c r="J69" s="157">
        <f>J16+J22+J28+J34+J40+J46+J52</f>
        <v>0</v>
      </c>
      <c r="K69" s="157">
        <f>K52</f>
        <v>0</v>
      </c>
      <c r="L69" s="157">
        <f>L58</f>
        <v>0</v>
      </c>
      <c r="M69" s="160">
        <f>+M58+M64</f>
        <v>0</v>
      </c>
      <c r="N69" s="161"/>
      <c r="O69" s="162">
        <f>SUM(B69:M69)</f>
        <v>0</v>
      </c>
    </row>
    <row r="70" spans="1:16" ht="15.75" thickTop="1" x14ac:dyDescent="0.25">
      <c r="P70" s="56"/>
    </row>
    <row r="71" spans="1:16" x14ac:dyDescent="0.25">
      <c r="A71" s="81"/>
      <c r="K71" s="56"/>
    </row>
  </sheetData>
  <mergeCells count="2">
    <mergeCell ref="A1:O1"/>
    <mergeCell ref="A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69B5-5FFA-467D-B841-A411BCAE46D4}">
  <dimension ref="A1:S108"/>
  <sheetViews>
    <sheetView zoomScaleNormal="100" workbookViewId="0">
      <selection activeCell="A4" sqref="A4"/>
    </sheetView>
  </sheetViews>
  <sheetFormatPr defaultColWidth="15.85546875" defaultRowHeight="15" x14ac:dyDescent="0.25"/>
  <cols>
    <col min="14" max="14" width="4.85546875" customWidth="1"/>
    <col min="15" max="15" width="19.85546875" customWidth="1"/>
  </cols>
  <sheetData>
    <row r="1" spans="1:19" ht="17.100000000000001" customHeight="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175"/>
    </row>
    <row r="2" spans="1:19" ht="17.100000000000001" customHeight="1" x14ac:dyDescent="0.25">
      <c r="A2" s="1"/>
      <c r="B2" s="1"/>
      <c r="C2" s="95"/>
      <c r="D2" s="1"/>
      <c r="E2" s="1"/>
      <c r="F2" s="1"/>
      <c r="G2" s="1"/>
      <c r="H2" s="1"/>
      <c r="I2" s="1"/>
      <c r="J2" s="1"/>
      <c r="K2" s="1"/>
      <c r="L2" s="95"/>
      <c r="M2" s="95"/>
      <c r="N2" s="1"/>
    </row>
    <row r="3" spans="1:19" ht="17.100000000000001" customHeight="1" x14ac:dyDescent="0.25">
      <c r="A3" s="176" t="s">
        <v>55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8"/>
    </row>
    <row r="4" spans="1:19" ht="17.100000000000001" customHeight="1" x14ac:dyDescent="0.25">
      <c r="A4" s="4" t="s">
        <v>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9" ht="17.100000000000001" customHeight="1" x14ac:dyDescent="0.25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20"/>
      <c r="O5" s="121" t="s">
        <v>14</v>
      </c>
      <c r="P5" s="6"/>
      <c r="Q5" s="6"/>
      <c r="R5" s="13"/>
    </row>
    <row r="6" spans="1:19" ht="17.100000000000001" customHeight="1" x14ac:dyDescent="0.25">
      <c r="A6" s="15"/>
      <c r="B6" s="16">
        <v>2022</v>
      </c>
      <c r="C6" s="16">
        <v>2022</v>
      </c>
      <c r="D6" s="16">
        <v>2022</v>
      </c>
      <c r="E6" s="16">
        <v>2022</v>
      </c>
      <c r="F6" s="16">
        <v>2022</v>
      </c>
      <c r="G6" s="16">
        <v>2022</v>
      </c>
      <c r="H6" s="16">
        <v>2022</v>
      </c>
      <c r="I6" s="16">
        <v>2022</v>
      </c>
      <c r="J6" s="16">
        <v>2022</v>
      </c>
      <c r="K6" s="16">
        <v>2022</v>
      </c>
      <c r="L6" s="16">
        <v>2022</v>
      </c>
      <c r="M6" s="16">
        <v>2022</v>
      </c>
      <c r="N6" s="16"/>
      <c r="O6" s="16">
        <v>2022</v>
      </c>
      <c r="P6" s="13"/>
      <c r="Q6" s="122"/>
      <c r="R6" s="13"/>
      <c r="S6" s="6"/>
    </row>
    <row r="7" spans="1:19" ht="17.100000000000001" customHeight="1" x14ac:dyDescent="0.25">
      <c r="A7" s="17" t="s">
        <v>15</v>
      </c>
      <c r="B7" s="18">
        <v>51199.478149414099</v>
      </c>
      <c r="C7" s="18">
        <v>44611.949920654297</v>
      </c>
      <c r="D7" s="18">
        <v>54871.246337890596</v>
      </c>
      <c r="E7" s="18">
        <v>55507.602691650398</v>
      </c>
      <c r="F7" s="18">
        <v>51857.307434082002</v>
      </c>
      <c r="G7" s="18">
        <v>43375.068664550803</v>
      </c>
      <c r="H7" s="18">
        <v>36718.235015869097</v>
      </c>
      <c r="I7" s="18">
        <v>41459.827423095703</v>
      </c>
      <c r="J7" s="18">
        <v>41665.790557861299</v>
      </c>
      <c r="K7" s="18">
        <v>50700.698852539099</v>
      </c>
      <c r="L7" s="18">
        <v>57164.539337158203</v>
      </c>
      <c r="M7" s="18">
        <v>47573.7724304199</v>
      </c>
      <c r="N7" s="19"/>
      <c r="O7" s="20">
        <f>SUM(B7:M7)</f>
        <v>576705.51681518555</v>
      </c>
      <c r="P7" s="123"/>
      <c r="Q7" s="6"/>
      <c r="R7" s="6"/>
    </row>
    <row r="8" spans="1:19" ht="17.100000000000001" customHeight="1" thickBot="1" x14ac:dyDescent="0.3">
      <c r="A8" s="135" t="s">
        <v>16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4"/>
      <c r="P8" s="22"/>
      <c r="Q8" s="13"/>
    </row>
    <row r="9" spans="1:19" ht="17.100000000000001" customHeight="1" thickTop="1" thickBot="1" x14ac:dyDescent="0.3">
      <c r="A9" s="136" t="s">
        <v>17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9"/>
      <c r="O9" s="140"/>
      <c r="P9" s="22"/>
      <c r="Q9" s="13"/>
      <c r="R9" s="6"/>
    </row>
    <row r="10" spans="1:19" s="131" customFormat="1" ht="17.100000000000001" customHeight="1" thickTop="1" x14ac:dyDescent="0.2">
      <c r="A10" s="124" t="s">
        <v>37</v>
      </c>
      <c r="B10" s="125"/>
      <c r="C10" s="125"/>
      <c r="D10" s="125">
        <v>49721</v>
      </c>
      <c r="E10" s="125"/>
      <c r="F10" s="125"/>
      <c r="G10" s="125"/>
      <c r="H10" s="125"/>
      <c r="I10" s="125"/>
      <c r="J10" s="125"/>
      <c r="K10" s="125"/>
      <c r="L10" s="125"/>
      <c r="M10" s="126"/>
      <c r="N10" s="127"/>
      <c r="O10" s="128">
        <f>SUM(C10:M10)</f>
        <v>49721</v>
      </c>
      <c r="P10" s="129"/>
      <c r="Q10" s="130"/>
      <c r="R10" s="130"/>
    </row>
    <row r="11" spans="1:19" ht="17.100000000000001" customHeight="1" x14ac:dyDescent="0.25">
      <c r="A11" s="33" t="s">
        <v>24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  <c r="N11" s="92"/>
      <c r="O11" s="20"/>
      <c r="P11" s="6"/>
      <c r="Q11" s="13"/>
      <c r="R11" s="6"/>
    </row>
    <row r="12" spans="1:19" ht="17.100000000000001" customHeight="1" x14ac:dyDescent="0.25">
      <c r="A12" s="38" t="s">
        <v>19</v>
      </c>
      <c r="B12" s="144"/>
      <c r="C12" s="39">
        <v>0</v>
      </c>
      <c r="D12" s="39"/>
      <c r="E12" s="39">
        <v>0</v>
      </c>
      <c r="F12" s="39"/>
      <c r="G12" s="39">
        <v>0</v>
      </c>
      <c r="H12" s="39"/>
      <c r="I12" s="39">
        <v>0</v>
      </c>
      <c r="J12" s="39">
        <v>0</v>
      </c>
      <c r="K12" s="39">
        <v>0</v>
      </c>
      <c r="L12" s="39">
        <v>0</v>
      </c>
      <c r="M12" s="40"/>
      <c r="N12" s="41"/>
      <c r="O12" s="166">
        <f>SUM(B12:M12)</f>
        <v>0</v>
      </c>
      <c r="P12" s="13"/>
      <c r="Q12" s="6"/>
      <c r="R12" s="13"/>
    </row>
    <row r="13" spans="1:19" ht="15" customHeight="1" x14ac:dyDescent="0.25">
      <c r="A13" s="42" t="s">
        <v>20</v>
      </c>
      <c r="B13" s="145"/>
      <c r="C13" s="44">
        <v>0</v>
      </c>
      <c r="D13" s="43"/>
      <c r="E13" s="44">
        <v>0</v>
      </c>
      <c r="F13" s="44"/>
      <c r="G13" s="44">
        <v>0</v>
      </c>
      <c r="H13" s="43"/>
      <c r="I13" s="44">
        <v>0</v>
      </c>
      <c r="J13" s="44">
        <v>0</v>
      </c>
      <c r="K13" s="44">
        <v>0</v>
      </c>
      <c r="L13" s="44">
        <v>0</v>
      </c>
      <c r="M13" s="61"/>
      <c r="N13" s="46"/>
      <c r="O13" s="167"/>
      <c r="P13" s="13"/>
      <c r="Q13" s="6"/>
      <c r="R13" s="6"/>
    </row>
    <row r="14" spans="1:19" x14ac:dyDescent="0.25">
      <c r="A14" s="42" t="s">
        <v>21</v>
      </c>
      <c r="B14" s="146"/>
      <c r="C14" s="48">
        <f>C12*C13</f>
        <v>0</v>
      </c>
      <c r="D14" s="48">
        <f>D12*D13</f>
        <v>0</v>
      </c>
      <c r="E14" s="48">
        <f>E12*E13</f>
        <v>0</v>
      </c>
      <c r="F14" s="48">
        <f t="shared" ref="F14:M14" si="0">F12*F13</f>
        <v>0</v>
      </c>
      <c r="G14" s="48">
        <f t="shared" si="0"/>
        <v>0</v>
      </c>
      <c r="H14" s="48">
        <f t="shared" si="0"/>
        <v>0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44">
        <f t="shared" si="0"/>
        <v>0</v>
      </c>
      <c r="M14" s="45">
        <f t="shared" si="0"/>
        <v>0</v>
      </c>
      <c r="N14" s="46"/>
      <c r="O14" s="168">
        <f>SUM(B14:M14)</f>
        <v>0</v>
      </c>
      <c r="P14" s="56"/>
      <c r="Q14" s="6"/>
    </row>
    <row r="15" spans="1:19" x14ac:dyDescent="0.25">
      <c r="A15" s="42" t="s">
        <v>22</v>
      </c>
      <c r="B15" s="146"/>
      <c r="C15" s="48">
        <f>C14*0.05</f>
        <v>0</v>
      </c>
      <c r="D15" s="48">
        <f>(D14*0.02)</f>
        <v>0</v>
      </c>
      <c r="E15" s="48">
        <f>(E14*0.02)</f>
        <v>0</v>
      </c>
      <c r="F15" s="48">
        <f>(F14*0.02)</f>
        <v>0</v>
      </c>
      <c r="G15" s="48">
        <f t="shared" ref="G15:L15" si="1">(G14*0.05)</f>
        <v>0</v>
      </c>
      <c r="H15" s="48">
        <f>(H14*0.02)</f>
        <v>0</v>
      </c>
      <c r="I15" s="44">
        <f t="shared" si="1"/>
        <v>0</v>
      </c>
      <c r="J15" s="44">
        <f t="shared" si="1"/>
        <v>0</v>
      </c>
      <c r="K15" s="44">
        <f t="shared" si="1"/>
        <v>0</v>
      </c>
      <c r="L15" s="44">
        <f t="shared" si="1"/>
        <v>0</v>
      </c>
      <c r="M15" s="45">
        <f>(M14*0.02)</f>
        <v>0</v>
      </c>
      <c r="N15" s="46"/>
      <c r="O15" s="168">
        <f>SUM(B15:M15)</f>
        <v>0</v>
      </c>
      <c r="P15" s="56"/>
    </row>
    <row r="16" spans="1:19" ht="15.75" thickBot="1" x14ac:dyDescent="0.3">
      <c r="A16" s="50" t="s">
        <v>23</v>
      </c>
      <c r="B16" s="147"/>
      <c r="C16" s="51">
        <f t="shared" ref="C16:M16" si="2">C14-C15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1">
        <f t="shared" si="2"/>
        <v>0</v>
      </c>
      <c r="H16" s="51">
        <f t="shared" si="2"/>
        <v>0</v>
      </c>
      <c r="I16" s="51">
        <f t="shared" si="2"/>
        <v>0</v>
      </c>
      <c r="J16" s="51">
        <f t="shared" si="2"/>
        <v>0</v>
      </c>
      <c r="K16" s="51">
        <f t="shared" si="2"/>
        <v>0</v>
      </c>
      <c r="L16" s="51">
        <f t="shared" si="2"/>
        <v>0</v>
      </c>
      <c r="M16" s="62">
        <f t="shared" si="2"/>
        <v>0</v>
      </c>
      <c r="N16" s="53"/>
      <c r="O16" s="169">
        <f>SUM(B16:M16)</f>
        <v>0</v>
      </c>
      <c r="P16" s="56"/>
      <c r="R16" s="6"/>
    </row>
    <row r="17" spans="1:18" x14ac:dyDescent="0.25">
      <c r="A17" s="33" t="s">
        <v>26</v>
      </c>
      <c r="B17" s="34"/>
      <c r="C17" s="34"/>
      <c r="D17" s="34"/>
      <c r="E17" s="34"/>
      <c r="F17" s="34"/>
      <c r="G17" s="34"/>
      <c r="H17" s="34"/>
      <c r="I17" s="34"/>
      <c r="J17" s="34"/>
      <c r="K17" s="34">
        <v>0</v>
      </c>
      <c r="L17" s="34">
        <v>0</v>
      </c>
      <c r="M17" s="35"/>
      <c r="N17" s="36"/>
      <c r="O17" s="37"/>
      <c r="Q17" s="13"/>
    </row>
    <row r="18" spans="1:18" x14ac:dyDescent="0.25">
      <c r="A18" s="38" t="s">
        <v>19</v>
      </c>
      <c r="B18" s="39">
        <v>0</v>
      </c>
      <c r="C18" s="39">
        <v>0</v>
      </c>
      <c r="D18" s="39"/>
      <c r="E18" s="39"/>
      <c r="F18" s="144"/>
      <c r="G18" s="39"/>
      <c r="H18" s="39"/>
      <c r="I18" s="39">
        <v>0</v>
      </c>
      <c r="J18" s="39">
        <v>0</v>
      </c>
      <c r="K18" s="39">
        <v>0</v>
      </c>
      <c r="L18" s="39">
        <v>0</v>
      </c>
      <c r="M18" s="40">
        <v>0</v>
      </c>
      <c r="N18" s="41"/>
      <c r="O18" s="166">
        <f>SUM(B18:M18)</f>
        <v>0</v>
      </c>
      <c r="R18" s="13"/>
    </row>
    <row r="19" spans="1:18" x14ac:dyDescent="0.25">
      <c r="A19" s="42" t="s">
        <v>20</v>
      </c>
      <c r="B19" s="44">
        <v>0</v>
      </c>
      <c r="C19" s="44">
        <v>0</v>
      </c>
      <c r="D19" s="44"/>
      <c r="E19" s="43"/>
      <c r="F19" s="145"/>
      <c r="G19" s="44"/>
      <c r="H19" s="43"/>
      <c r="I19" s="44">
        <v>0</v>
      </c>
      <c r="J19" s="44">
        <v>0</v>
      </c>
      <c r="K19" s="44">
        <v>0</v>
      </c>
      <c r="L19" s="44">
        <v>0</v>
      </c>
      <c r="M19" s="45">
        <v>0</v>
      </c>
      <c r="N19" s="46"/>
      <c r="O19" s="167"/>
    </row>
    <row r="20" spans="1:18" x14ac:dyDescent="0.25">
      <c r="A20" s="42" t="s">
        <v>21</v>
      </c>
      <c r="B20" s="48">
        <f t="shared" ref="B20:M20" si="3">B18*B19</f>
        <v>0</v>
      </c>
      <c r="C20" s="48">
        <f t="shared" si="3"/>
        <v>0</v>
      </c>
      <c r="D20" s="44"/>
      <c r="E20" s="44">
        <f t="shared" si="3"/>
        <v>0</v>
      </c>
      <c r="F20" s="148"/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4">
        <f t="shared" si="3"/>
        <v>0</v>
      </c>
      <c r="L20" s="44">
        <f t="shared" si="3"/>
        <v>0</v>
      </c>
      <c r="M20" s="45">
        <f t="shared" si="3"/>
        <v>0</v>
      </c>
      <c r="N20" s="46"/>
      <c r="O20" s="168">
        <f>SUM(B20:M20)</f>
        <v>0</v>
      </c>
      <c r="Q20" s="13"/>
    </row>
    <row r="21" spans="1:18" x14ac:dyDescent="0.25">
      <c r="A21" s="42" t="s">
        <v>22</v>
      </c>
      <c r="B21" s="48">
        <f t="shared" ref="B21:M21" si="4">(B20*0.05)</f>
        <v>0</v>
      </c>
      <c r="C21" s="48">
        <f t="shared" si="4"/>
        <v>0</v>
      </c>
      <c r="D21" s="44"/>
      <c r="E21" s="44">
        <f>E20*0.02</f>
        <v>0</v>
      </c>
      <c r="F21" s="148"/>
      <c r="G21" s="48"/>
      <c r="H21" s="48">
        <v>0</v>
      </c>
      <c r="I21" s="48">
        <f t="shared" si="4"/>
        <v>0</v>
      </c>
      <c r="J21" s="48">
        <f t="shared" si="4"/>
        <v>0</v>
      </c>
      <c r="K21" s="44">
        <f t="shared" si="4"/>
        <v>0</v>
      </c>
      <c r="L21" s="44">
        <f t="shared" si="4"/>
        <v>0</v>
      </c>
      <c r="M21" s="45">
        <f t="shared" si="4"/>
        <v>0</v>
      </c>
      <c r="N21" s="46"/>
      <c r="O21" s="168">
        <f>SUM(B21:M21)</f>
        <v>0</v>
      </c>
      <c r="P21" s="56"/>
    </row>
    <row r="22" spans="1:18" ht="15.75" thickBot="1" x14ac:dyDescent="0.3">
      <c r="A22" s="50" t="s">
        <v>23</v>
      </c>
      <c r="B22" s="51">
        <f t="shared" ref="B22:M22" si="5">B20-B21</f>
        <v>0</v>
      </c>
      <c r="C22" s="51">
        <f t="shared" si="5"/>
        <v>0</v>
      </c>
      <c r="D22" s="51"/>
      <c r="E22" s="51">
        <f t="shared" si="5"/>
        <v>0</v>
      </c>
      <c r="F22" s="147"/>
      <c r="G22" s="51">
        <f t="shared" si="5"/>
        <v>0</v>
      </c>
      <c r="H22" s="51">
        <f t="shared" si="5"/>
        <v>0</v>
      </c>
      <c r="I22" s="51">
        <f t="shared" si="5"/>
        <v>0</v>
      </c>
      <c r="J22" s="51">
        <f t="shared" si="5"/>
        <v>0</v>
      </c>
      <c r="K22" s="51">
        <f t="shared" si="5"/>
        <v>0</v>
      </c>
      <c r="L22" s="51">
        <f t="shared" si="5"/>
        <v>0</v>
      </c>
      <c r="M22" s="52">
        <f t="shared" si="5"/>
        <v>0</v>
      </c>
      <c r="N22" s="53"/>
      <c r="O22" s="169">
        <f>SUM(B22:M22)</f>
        <v>0</v>
      </c>
      <c r="P22" s="56"/>
    </row>
    <row r="23" spans="1:18" x14ac:dyDescent="0.25">
      <c r="A23" s="33" t="s">
        <v>56</v>
      </c>
      <c r="B23" s="34"/>
      <c r="C23" s="34"/>
      <c r="D23" s="34"/>
      <c r="E23" s="34"/>
      <c r="F23" s="34"/>
      <c r="G23" s="34"/>
      <c r="H23" s="34"/>
      <c r="I23" s="34"/>
      <c r="J23" s="34"/>
      <c r="K23" s="34">
        <v>0</v>
      </c>
      <c r="L23" s="34">
        <v>0</v>
      </c>
      <c r="M23" s="35"/>
      <c r="N23" s="36"/>
      <c r="O23" s="37"/>
    </row>
    <row r="24" spans="1:18" x14ac:dyDescent="0.25">
      <c r="A24" s="38" t="s">
        <v>19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144"/>
      <c r="J24" s="39"/>
      <c r="K24" s="39">
        <v>0</v>
      </c>
      <c r="L24" s="39">
        <v>0</v>
      </c>
      <c r="M24" s="40">
        <v>0</v>
      </c>
      <c r="N24" s="41"/>
      <c r="O24" s="166">
        <f>SUM(B24:M24)</f>
        <v>0</v>
      </c>
    </row>
    <row r="25" spans="1:18" x14ac:dyDescent="0.25">
      <c r="A25" s="42" t="s">
        <v>20</v>
      </c>
      <c r="B25" s="44">
        <v>0</v>
      </c>
      <c r="C25" s="44">
        <v>0</v>
      </c>
      <c r="D25" s="44"/>
      <c r="E25" s="44">
        <v>0</v>
      </c>
      <c r="F25" s="44">
        <v>0</v>
      </c>
      <c r="G25" s="44">
        <v>0</v>
      </c>
      <c r="H25" s="44">
        <v>0</v>
      </c>
      <c r="I25" s="145"/>
      <c r="J25" s="44"/>
      <c r="K25" s="44">
        <v>0</v>
      </c>
      <c r="L25" s="44">
        <v>0</v>
      </c>
      <c r="M25" s="45">
        <v>0</v>
      </c>
      <c r="N25" s="46"/>
      <c r="O25" s="167"/>
    </row>
    <row r="26" spans="1:18" x14ac:dyDescent="0.25">
      <c r="A26" s="42" t="s">
        <v>21</v>
      </c>
      <c r="B26" s="48">
        <f t="shared" ref="B26:M26" si="6">B24*B25</f>
        <v>0</v>
      </c>
      <c r="C26" s="48">
        <f t="shared" si="6"/>
        <v>0</v>
      </c>
      <c r="D26" s="48"/>
      <c r="E26" s="48">
        <f t="shared" si="6"/>
        <v>0</v>
      </c>
      <c r="F26" s="48">
        <f t="shared" si="6"/>
        <v>0</v>
      </c>
      <c r="G26" s="48">
        <f t="shared" si="6"/>
        <v>0</v>
      </c>
      <c r="H26" s="48">
        <f t="shared" si="6"/>
        <v>0</v>
      </c>
      <c r="I26" s="148"/>
      <c r="J26" s="44">
        <f t="shared" si="6"/>
        <v>0</v>
      </c>
      <c r="K26" s="44">
        <f t="shared" si="6"/>
        <v>0</v>
      </c>
      <c r="L26" s="44">
        <f t="shared" si="6"/>
        <v>0</v>
      </c>
      <c r="M26" s="45">
        <f t="shared" si="6"/>
        <v>0</v>
      </c>
      <c r="N26" s="46"/>
      <c r="O26" s="168">
        <f>SUM(B26:M26)</f>
        <v>0</v>
      </c>
    </row>
    <row r="27" spans="1:18" x14ac:dyDescent="0.25">
      <c r="A27" s="42" t="s">
        <v>22</v>
      </c>
      <c r="B27" s="48">
        <f t="shared" ref="B27:M27" si="7">(B26*0.05)</f>
        <v>0</v>
      </c>
      <c r="C27" s="48">
        <v>0</v>
      </c>
      <c r="D27" s="48"/>
      <c r="E27" s="48">
        <f t="shared" si="7"/>
        <v>0</v>
      </c>
      <c r="F27" s="48">
        <f t="shared" si="7"/>
        <v>0</v>
      </c>
      <c r="G27" s="48">
        <f t="shared" si="7"/>
        <v>0</v>
      </c>
      <c r="H27" s="48">
        <f t="shared" si="7"/>
        <v>0</v>
      </c>
      <c r="I27" s="148"/>
      <c r="J27" s="44">
        <f>(J26*0.02)</f>
        <v>0</v>
      </c>
      <c r="K27" s="44">
        <f t="shared" si="7"/>
        <v>0</v>
      </c>
      <c r="L27" s="44">
        <f t="shared" si="7"/>
        <v>0</v>
      </c>
      <c r="M27" s="45">
        <f t="shared" si="7"/>
        <v>0</v>
      </c>
      <c r="N27" s="46"/>
      <c r="O27" s="168">
        <f>SUM(B27:M27)</f>
        <v>0</v>
      </c>
    </row>
    <row r="28" spans="1:18" ht="15.75" thickBot="1" x14ac:dyDescent="0.3">
      <c r="A28" s="50" t="s">
        <v>23</v>
      </c>
      <c r="B28" s="51">
        <f t="shared" ref="B28:M28" si="8">B26-B27</f>
        <v>0</v>
      </c>
      <c r="C28" s="51">
        <f t="shared" si="8"/>
        <v>0</v>
      </c>
      <c r="D28" s="51">
        <f t="shared" si="8"/>
        <v>0</v>
      </c>
      <c r="E28" s="51">
        <f t="shared" si="8"/>
        <v>0</v>
      </c>
      <c r="F28" s="51">
        <f t="shared" si="8"/>
        <v>0</v>
      </c>
      <c r="G28" s="51">
        <f t="shared" si="8"/>
        <v>0</v>
      </c>
      <c r="H28" s="51">
        <f t="shared" si="8"/>
        <v>0</v>
      </c>
      <c r="I28" s="147"/>
      <c r="J28" s="51">
        <f t="shared" si="8"/>
        <v>0</v>
      </c>
      <c r="K28" s="51">
        <f t="shared" si="8"/>
        <v>0</v>
      </c>
      <c r="L28" s="51">
        <f t="shared" si="8"/>
        <v>0</v>
      </c>
      <c r="M28" s="52">
        <f t="shared" si="8"/>
        <v>0</v>
      </c>
      <c r="N28" s="53"/>
      <c r="O28" s="169">
        <f>SUM(B28:M28)</f>
        <v>0</v>
      </c>
    </row>
    <row r="29" spans="1:18" x14ac:dyDescent="0.25">
      <c r="A29" s="33" t="s">
        <v>56</v>
      </c>
      <c r="B29" s="34"/>
      <c r="C29" s="34"/>
      <c r="D29" s="34"/>
      <c r="E29" s="34"/>
      <c r="F29" s="34"/>
      <c r="G29" s="34"/>
      <c r="H29" s="34"/>
      <c r="I29" s="34"/>
      <c r="J29" s="34"/>
      <c r="K29" s="34">
        <v>0</v>
      </c>
      <c r="L29" s="34">
        <v>0</v>
      </c>
      <c r="M29" s="35"/>
      <c r="N29" s="36"/>
      <c r="O29" s="37"/>
      <c r="R29" s="6"/>
    </row>
    <row r="30" spans="1:18" x14ac:dyDescent="0.25">
      <c r="A30" s="38" t="s">
        <v>19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144"/>
      <c r="J30" s="39">
        <v>0</v>
      </c>
      <c r="K30" s="39">
        <v>0</v>
      </c>
      <c r="L30" s="39">
        <v>0</v>
      </c>
      <c r="M30" s="40">
        <v>0</v>
      </c>
      <c r="N30" s="41"/>
      <c r="O30" s="166">
        <f>SUM(B30:M30)</f>
        <v>0</v>
      </c>
      <c r="Q30" s="13"/>
    </row>
    <row r="31" spans="1:18" x14ac:dyDescent="0.25">
      <c r="A31" s="42" t="s">
        <v>20</v>
      </c>
      <c r="B31" s="44">
        <v>0</v>
      </c>
      <c r="C31" s="44"/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145"/>
      <c r="J31" s="44">
        <v>0</v>
      </c>
      <c r="K31" s="44">
        <v>0</v>
      </c>
      <c r="L31" s="44">
        <v>0</v>
      </c>
      <c r="M31" s="45">
        <v>0</v>
      </c>
      <c r="N31" s="46"/>
      <c r="O31" s="167"/>
    </row>
    <row r="32" spans="1:18" x14ac:dyDescent="0.25">
      <c r="A32" s="42" t="s">
        <v>21</v>
      </c>
      <c r="B32" s="48">
        <f t="shared" ref="B32:M32" si="9">B30*B31</f>
        <v>0</v>
      </c>
      <c r="C32" s="48">
        <f t="shared" si="9"/>
        <v>0</v>
      </c>
      <c r="D32" s="44">
        <f t="shared" si="9"/>
        <v>0</v>
      </c>
      <c r="E32" s="48">
        <f t="shared" si="9"/>
        <v>0</v>
      </c>
      <c r="F32" s="48">
        <f t="shared" si="9"/>
        <v>0</v>
      </c>
      <c r="G32" s="44">
        <f t="shared" si="9"/>
        <v>0</v>
      </c>
      <c r="H32" s="48">
        <f t="shared" si="9"/>
        <v>0</v>
      </c>
      <c r="I32" s="148"/>
      <c r="J32" s="44">
        <f t="shared" si="9"/>
        <v>0</v>
      </c>
      <c r="K32" s="44">
        <f t="shared" si="9"/>
        <v>0</v>
      </c>
      <c r="L32" s="44">
        <f t="shared" si="9"/>
        <v>0</v>
      </c>
      <c r="M32" s="45">
        <f t="shared" si="9"/>
        <v>0</v>
      </c>
      <c r="N32" s="46"/>
      <c r="O32" s="168">
        <f>SUM(B32:M32)</f>
        <v>0</v>
      </c>
      <c r="Q32" s="56"/>
    </row>
    <row r="33" spans="1:18" x14ac:dyDescent="0.25">
      <c r="A33" s="42" t="s">
        <v>22</v>
      </c>
      <c r="B33" s="48">
        <f t="shared" ref="B33:M33" si="10">(B32*0.05)</f>
        <v>0</v>
      </c>
      <c r="C33" s="48">
        <v>0</v>
      </c>
      <c r="D33" s="44">
        <v>0</v>
      </c>
      <c r="E33" s="48">
        <v>0</v>
      </c>
      <c r="F33" s="48">
        <f t="shared" si="10"/>
        <v>0</v>
      </c>
      <c r="G33" s="44">
        <v>0</v>
      </c>
      <c r="H33" s="48">
        <f t="shared" si="10"/>
        <v>0</v>
      </c>
      <c r="I33" s="148"/>
      <c r="J33" s="44">
        <f t="shared" si="10"/>
        <v>0</v>
      </c>
      <c r="K33" s="44">
        <f t="shared" si="10"/>
        <v>0</v>
      </c>
      <c r="L33" s="44">
        <f t="shared" si="10"/>
        <v>0</v>
      </c>
      <c r="M33" s="45">
        <f t="shared" si="10"/>
        <v>0</v>
      </c>
      <c r="N33" s="46"/>
      <c r="O33" s="168">
        <f>SUM(B33:M33)</f>
        <v>0</v>
      </c>
    </row>
    <row r="34" spans="1:18" ht="15.75" thickBot="1" x14ac:dyDescent="0.3">
      <c r="A34" s="50" t="s">
        <v>23</v>
      </c>
      <c r="B34" s="51">
        <f t="shared" ref="B34:M34" si="11">B32-B33</f>
        <v>0</v>
      </c>
      <c r="C34" s="51">
        <f t="shared" si="11"/>
        <v>0</v>
      </c>
      <c r="D34" s="51">
        <f t="shared" si="11"/>
        <v>0</v>
      </c>
      <c r="E34" s="51">
        <f t="shared" si="11"/>
        <v>0</v>
      </c>
      <c r="F34" s="51">
        <f t="shared" si="11"/>
        <v>0</v>
      </c>
      <c r="G34" s="51">
        <f t="shared" si="11"/>
        <v>0</v>
      </c>
      <c r="H34" s="51">
        <f t="shared" si="11"/>
        <v>0</v>
      </c>
      <c r="I34" s="147"/>
      <c r="J34" s="51">
        <f t="shared" si="11"/>
        <v>0</v>
      </c>
      <c r="K34" s="51">
        <f t="shared" si="11"/>
        <v>0</v>
      </c>
      <c r="L34" s="51">
        <f t="shared" si="11"/>
        <v>0</v>
      </c>
      <c r="M34" s="52">
        <f t="shared" si="11"/>
        <v>0</v>
      </c>
      <c r="N34" s="53"/>
      <c r="O34" s="169">
        <f>SUM(B34:M34)</f>
        <v>0</v>
      </c>
    </row>
    <row r="35" spans="1:18" x14ac:dyDescent="0.25">
      <c r="A35" s="33" t="s">
        <v>53</v>
      </c>
      <c r="B35" s="34"/>
      <c r="C35" s="34"/>
      <c r="D35" s="34"/>
      <c r="E35" s="34"/>
      <c r="F35" s="34"/>
      <c r="G35" s="34"/>
      <c r="H35" s="34"/>
      <c r="I35" s="34"/>
      <c r="J35" s="34"/>
      <c r="K35" s="34">
        <v>0</v>
      </c>
      <c r="L35" s="34">
        <v>0</v>
      </c>
      <c r="M35" s="35"/>
      <c r="N35" s="36"/>
      <c r="O35" s="37"/>
      <c r="P35" s="6"/>
    </row>
    <row r="36" spans="1:18" x14ac:dyDescent="0.25">
      <c r="A36" s="38" t="s">
        <v>19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/>
      <c r="J36" s="39"/>
      <c r="K36" s="144"/>
      <c r="L36" s="39">
        <v>0</v>
      </c>
      <c r="M36" s="40">
        <v>0</v>
      </c>
      <c r="N36" s="41"/>
      <c r="O36" s="166">
        <f>SUM(B36:M36)</f>
        <v>0</v>
      </c>
    </row>
    <row r="37" spans="1:18" x14ac:dyDescent="0.25">
      <c r="A37" s="42" t="s">
        <v>20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3"/>
      <c r="J37" s="43"/>
      <c r="K37" s="148"/>
      <c r="L37" s="44">
        <v>0</v>
      </c>
      <c r="M37" s="45">
        <v>0</v>
      </c>
      <c r="N37" s="46"/>
      <c r="O37" s="167"/>
      <c r="R37" s="13"/>
    </row>
    <row r="38" spans="1:18" x14ac:dyDescent="0.25">
      <c r="A38" s="42" t="s">
        <v>21</v>
      </c>
      <c r="B38" s="48">
        <f t="shared" ref="B38:M38" si="12">B36*B37</f>
        <v>0</v>
      </c>
      <c r="C38" s="48">
        <f t="shared" si="12"/>
        <v>0</v>
      </c>
      <c r="D38" s="48">
        <f t="shared" si="12"/>
        <v>0</v>
      </c>
      <c r="E38" s="48">
        <f t="shared" si="12"/>
        <v>0</v>
      </c>
      <c r="F38" s="44">
        <f t="shared" si="12"/>
        <v>0</v>
      </c>
      <c r="G38" s="44">
        <f t="shared" si="12"/>
        <v>0</v>
      </c>
      <c r="H38" s="48">
        <f t="shared" si="12"/>
        <v>0</v>
      </c>
      <c r="I38" s="44">
        <f t="shared" si="12"/>
        <v>0</v>
      </c>
      <c r="J38" s="44">
        <f t="shared" si="12"/>
        <v>0</v>
      </c>
      <c r="K38" s="148"/>
      <c r="L38" s="44">
        <f t="shared" si="12"/>
        <v>0</v>
      </c>
      <c r="M38" s="45">
        <f t="shared" si="12"/>
        <v>0</v>
      </c>
      <c r="N38" s="46"/>
      <c r="O38" s="168">
        <f>SUM(B38:M38)</f>
        <v>0</v>
      </c>
    </row>
    <row r="39" spans="1:18" x14ac:dyDescent="0.25">
      <c r="A39" s="42" t="s">
        <v>22</v>
      </c>
      <c r="B39" s="48">
        <f t="shared" ref="B39:M39" si="13">(B38*0.05)</f>
        <v>0</v>
      </c>
      <c r="C39" s="48">
        <f t="shared" si="13"/>
        <v>0</v>
      </c>
      <c r="D39" s="48">
        <f t="shared" si="13"/>
        <v>0</v>
      </c>
      <c r="E39" s="48">
        <v>0</v>
      </c>
      <c r="F39" s="44">
        <v>0</v>
      </c>
      <c r="G39" s="44">
        <v>0</v>
      </c>
      <c r="H39" s="48">
        <f t="shared" si="13"/>
        <v>0</v>
      </c>
      <c r="I39" s="44">
        <v>0</v>
      </c>
      <c r="J39" s="44">
        <v>0</v>
      </c>
      <c r="K39" s="148"/>
      <c r="L39" s="44">
        <f t="shared" si="13"/>
        <v>0</v>
      </c>
      <c r="M39" s="45">
        <f t="shared" si="13"/>
        <v>0</v>
      </c>
      <c r="N39" s="46"/>
      <c r="O39" s="168">
        <f>SUM(B39:M39)</f>
        <v>0</v>
      </c>
      <c r="P39" s="6"/>
    </row>
    <row r="40" spans="1:18" ht="15.75" thickBot="1" x14ac:dyDescent="0.3">
      <c r="A40" s="50" t="s">
        <v>28</v>
      </c>
      <c r="B40" s="51">
        <f t="shared" ref="B40:M40" si="14">B38-B39</f>
        <v>0</v>
      </c>
      <c r="C40" s="51">
        <f t="shared" si="14"/>
        <v>0</v>
      </c>
      <c r="D40" s="51">
        <f t="shared" si="14"/>
        <v>0</v>
      </c>
      <c r="E40" s="51">
        <f t="shared" si="14"/>
        <v>0</v>
      </c>
      <c r="F40" s="51">
        <f t="shared" si="14"/>
        <v>0</v>
      </c>
      <c r="G40" s="51">
        <f t="shared" si="14"/>
        <v>0</v>
      </c>
      <c r="H40" s="51">
        <f t="shared" si="14"/>
        <v>0</v>
      </c>
      <c r="I40" s="51">
        <f t="shared" si="14"/>
        <v>0</v>
      </c>
      <c r="J40" s="51">
        <f t="shared" si="14"/>
        <v>0</v>
      </c>
      <c r="K40" s="147"/>
      <c r="L40" s="51">
        <f t="shared" si="14"/>
        <v>0</v>
      </c>
      <c r="M40" s="52">
        <f t="shared" si="14"/>
        <v>0</v>
      </c>
      <c r="N40" s="53"/>
      <c r="O40" s="169">
        <f>SUM(B40:M40)</f>
        <v>0</v>
      </c>
    </row>
    <row r="41" spans="1:18" x14ac:dyDescent="0.25">
      <c r="A41" s="33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171"/>
      <c r="L41" s="34">
        <v>0</v>
      </c>
      <c r="M41" s="35"/>
      <c r="N41" s="36"/>
      <c r="O41" s="37"/>
    </row>
    <row r="42" spans="1:18" x14ac:dyDescent="0.25">
      <c r="A42" s="38" t="s">
        <v>19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/>
      <c r="J42" s="39"/>
      <c r="K42" s="144"/>
      <c r="L42" s="39">
        <v>0</v>
      </c>
      <c r="M42" s="40"/>
      <c r="N42" s="41"/>
      <c r="O42" s="166">
        <f>SUM(B42:M42)</f>
        <v>0</v>
      </c>
      <c r="P42" s="57"/>
    </row>
    <row r="43" spans="1:18" x14ac:dyDescent="0.25">
      <c r="A43" s="42" t="s">
        <v>20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3"/>
      <c r="J43" s="58"/>
      <c r="K43" s="148"/>
      <c r="L43" s="44">
        <v>0</v>
      </c>
      <c r="M43" s="61"/>
      <c r="N43" s="46"/>
      <c r="O43" s="167"/>
      <c r="P43" s="57"/>
    </row>
    <row r="44" spans="1:18" x14ac:dyDescent="0.25">
      <c r="A44" s="42" t="s">
        <v>21</v>
      </c>
      <c r="B44" s="48">
        <f t="shared" ref="B44:M44" si="15">B42*B43</f>
        <v>0</v>
      </c>
      <c r="C44" s="48">
        <f t="shared" si="15"/>
        <v>0</v>
      </c>
      <c r="D44" s="48">
        <f t="shared" si="15"/>
        <v>0</v>
      </c>
      <c r="E44" s="48">
        <f t="shared" si="15"/>
        <v>0</v>
      </c>
      <c r="F44" s="44">
        <f t="shared" si="15"/>
        <v>0</v>
      </c>
      <c r="G44" s="44">
        <f t="shared" si="15"/>
        <v>0</v>
      </c>
      <c r="H44" s="48">
        <f t="shared" si="15"/>
        <v>0</v>
      </c>
      <c r="I44" s="44">
        <f t="shared" si="15"/>
        <v>0</v>
      </c>
      <c r="J44" s="59"/>
      <c r="K44" s="148"/>
      <c r="L44" s="44">
        <f t="shared" si="15"/>
        <v>0</v>
      </c>
      <c r="M44" s="45">
        <f t="shared" si="15"/>
        <v>0</v>
      </c>
      <c r="N44" s="46"/>
      <c r="O44" s="168">
        <f>SUM(B44:M44)</f>
        <v>0</v>
      </c>
    </row>
    <row r="45" spans="1:18" x14ac:dyDescent="0.25">
      <c r="A45" s="42" t="s">
        <v>22</v>
      </c>
      <c r="B45" s="48">
        <f>(B44*0.05)</f>
        <v>0</v>
      </c>
      <c r="C45" s="48">
        <f>(C44*0.05)</f>
        <v>0</v>
      </c>
      <c r="D45" s="48">
        <f>(D44*0.05)</f>
        <v>0</v>
      </c>
      <c r="E45" s="48">
        <v>0</v>
      </c>
      <c r="F45" s="44">
        <v>0</v>
      </c>
      <c r="G45" s="44">
        <v>0</v>
      </c>
      <c r="H45" s="48">
        <f>(H44*0.05)</f>
        <v>0</v>
      </c>
      <c r="I45" s="44">
        <v>0</v>
      </c>
      <c r="J45" s="59"/>
      <c r="K45" s="148"/>
      <c r="L45" s="44">
        <f>(L44*0.05)</f>
        <v>0</v>
      </c>
      <c r="M45" s="45">
        <v>0</v>
      </c>
      <c r="N45" s="46"/>
      <c r="O45" s="168">
        <f>SUM(B45:M45)</f>
        <v>0</v>
      </c>
      <c r="Q45" s="6"/>
    </row>
    <row r="46" spans="1:18" ht="15.75" thickBot="1" x14ac:dyDescent="0.3">
      <c r="A46" s="50" t="s">
        <v>28</v>
      </c>
      <c r="B46" s="51">
        <f t="shared" ref="B46:M46" si="16">B44-B45</f>
        <v>0</v>
      </c>
      <c r="C46" s="51">
        <f t="shared" si="16"/>
        <v>0</v>
      </c>
      <c r="D46" s="51">
        <f t="shared" si="16"/>
        <v>0</v>
      </c>
      <c r="E46" s="51">
        <f t="shared" si="16"/>
        <v>0</v>
      </c>
      <c r="F46" s="51">
        <f t="shared" si="16"/>
        <v>0</v>
      </c>
      <c r="G46" s="51">
        <f t="shared" si="16"/>
        <v>0</v>
      </c>
      <c r="H46" s="51">
        <f t="shared" si="16"/>
        <v>0</v>
      </c>
      <c r="I46" s="51">
        <f t="shared" si="16"/>
        <v>0</v>
      </c>
      <c r="J46" s="60"/>
      <c r="K46" s="147"/>
      <c r="L46" s="51">
        <f t="shared" si="16"/>
        <v>0</v>
      </c>
      <c r="M46" s="52">
        <f t="shared" si="16"/>
        <v>0</v>
      </c>
      <c r="N46" s="53"/>
      <c r="O46" s="169">
        <f>SUM(B46:M46)</f>
        <v>0</v>
      </c>
      <c r="Q46" s="6"/>
    </row>
    <row r="47" spans="1:18" x14ac:dyDescent="0.25">
      <c r="A47" s="33" t="s">
        <v>27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5"/>
      <c r="N47" s="36"/>
      <c r="O47" s="166"/>
      <c r="Q47" s="6"/>
    </row>
    <row r="48" spans="1:18" x14ac:dyDescent="0.25">
      <c r="A48" s="38" t="s">
        <v>19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/>
      <c r="J48" s="39">
        <v>0</v>
      </c>
      <c r="K48" s="39">
        <v>0</v>
      </c>
      <c r="L48" s="144"/>
      <c r="M48" s="40">
        <v>0</v>
      </c>
      <c r="N48" s="41"/>
      <c r="O48" s="166">
        <f>SUM(B48:M48)</f>
        <v>0</v>
      </c>
      <c r="Q48" s="6"/>
    </row>
    <row r="49" spans="1:17" x14ac:dyDescent="0.25">
      <c r="A49" s="42" t="s">
        <v>20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3"/>
      <c r="J49" s="43"/>
      <c r="K49" s="44">
        <v>0</v>
      </c>
      <c r="L49" s="145"/>
      <c r="M49" s="45">
        <v>0</v>
      </c>
      <c r="N49" s="46"/>
      <c r="O49" s="167"/>
      <c r="Q49" s="6"/>
    </row>
    <row r="50" spans="1:17" x14ac:dyDescent="0.25">
      <c r="A50" s="42" t="s">
        <v>21</v>
      </c>
      <c r="B50" s="48">
        <f t="shared" ref="B50:M50" si="17">B48*B49</f>
        <v>0</v>
      </c>
      <c r="C50" s="48">
        <f t="shared" si="17"/>
        <v>0</v>
      </c>
      <c r="D50" s="48">
        <f t="shared" si="17"/>
        <v>0</v>
      </c>
      <c r="E50" s="48">
        <f t="shared" si="17"/>
        <v>0</v>
      </c>
      <c r="F50" s="44">
        <f t="shared" si="17"/>
        <v>0</v>
      </c>
      <c r="G50" s="44">
        <f t="shared" si="17"/>
        <v>0</v>
      </c>
      <c r="H50" s="48">
        <f t="shared" si="17"/>
        <v>0</v>
      </c>
      <c r="I50" s="44">
        <f t="shared" si="17"/>
        <v>0</v>
      </c>
      <c r="J50" s="44">
        <f t="shared" si="17"/>
        <v>0</v>
      </c>
      <c r="K50" s="44">
        <f t="shared" si="17"/>
        <v>0</v>
      </c>
      <c r="L50" s="148"/>
      <c r="M50" s="45">
        <f t="shared" si="17"/>
        <v>0</v>
      </c>
      <c r="N50" s="46"/>
      <c r="O50" s="168">
        <f>SUM(B50:M50)</f>
        <v>0</v>
      </c>
      <c r="Q50" s="6"/>
    </row>
    <row r="51" spans="1:17" x14ac:dyDescent="0.25">
      <c r="A51" s="42" t="s">
        <v>22</v>
      </c>
      <c r="B51" s="48">
        <f>(B50*0.05)</f>
        <v>0</v>
      </c>
      <c r="C51" s="48">
        <f>(C50*0.05)</f>
        <v>0</v>
      </c>
      <c r="D51" s="48">
        <f>(D50*0.05)</f>
        <v>0</v>
      </c>
      <c r="E51" s="48">
        <v>0</v>
      </c>
      <c r="F51" s="44">
        <v>0</v>
      </c>
      <c r="G51" s="44">
        <v>0</v>
      </c>
      <c r="H51" s="48">
        <f>(H50*0.05)</f>
        <v>0</v>
      </c>
      <c r="I51" s="44">
        <v>0</v>
      </c>
      <c r="J51" s="44">
        <f>J50*0.02</f>
        <v>0</v>
      </c>
      <c r="K51" s="44">
        <f>(K50*0.05)</f>
        <v>0</v>
      </c>
      <c r="L51" s="148"/>
      <c r="M51" s="45">
        <f>(M50*0.05)</f>
        <v>0</v>
      </c>
      <c r="N51" s="46"/>
      <c r="O51" s="168">
        <f>SUM(B51:M51)</f>
        <v>0</v>
      </c>
      <c r="Q51" s="6"/>
    </row>
    <row r="52" spans="1:17" ht="15.75" thickBot="1" x14ac:dyDescent="0.3">
      <c r="A52" s="50" t="s">
        <v>28</v>
      </c>
      <c r="B52" s="51">
        <f t="shared" ref="B52:M52" si="18">B50-B51</f>
        <v>0</v>
      </c>
      <c r="C52" s="51">
        <f t="shared" si="18"/>
        <v>0</v>
      </c>
      <c r="D52" s="51">
        <f t="shared" si="18"/>
        <v>0</v>
      </c>
      <c r="E52" s="51">
        <f t="shared" si="18"/>
        <v>0</v>
      </c>
      <c r="F52" s="51">
        <f t="shared" si="18"/>
        <v>0</v>
      </c>
      <c r="G52" s="51">
        <f t="shared" si="18"/>
        <v>0</v>
      </c>
      <c r="H52" s="51">
        <f t="shared" si="18"/>
        <v>0</v>
      </c>
      <c r="I52" s="51">
        <f t="shared" si="18"/>
        <v>0</v>
      </c>
      <c r="J52" s="51">
        <f t="shared" si="18"/>
        <v>0</v>
      </c>
      <c r="K52" s="51">
        <f t="shared" si="18"/>
        <v>0</v>
      </c>
      <c r="L52" s="147"/>
      <c r="M52" s="52">
        <f t="shared" si="18"/>
        <v>0</v>
      </c>
      <c r="N52" s="53"/>
      <c r="O52" s="169">
        <f>SUM(B52:M52)</f>
        <v>0</v>
      </c>
      <c r="Q52" s="6"/>
    </row>
    <row r="53" spans="1:17" x14ac:dyDescent="0.25">
      <c r="A53" s="33" t="s">
        <v>29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5"/>
      <c r="N53" s="36"/>
      <c r="O53" s="37"/>
      <c r="Q53" s="6"/>
    </row>
    <row r="54" spans="1:17" x14ac:dyDescent="0.25">
      <c r="A54" s="38" t="s">
        <v>19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/>
      <c r="J54" s="39">
        <v>0</v>
      </c>
      <c r="K54" s="39">
        <v>0</v>
      </c>
      <c r="L54" s="144"/>
      <c r="M54" s="40">
        <v>0</v>
      </c>
      <c r="N54" s="41"/>
      <c r="O54" s="166">
        <f>SUM(B54:M54)</f>
        <v>0</v>
      </c>
      <c r="P54" s="13"/>
      <c r="Q54" s="6"/>
    </row>
    <row r="55" spans="1:17" x14ac:dyDescent="0.25">
      <c r="A55" s="42" t="s">
        <v>20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3"/>
      <c r="J55" s="43"/>
      <c r="K55" s="44">
        <v>0</v>
      </c>
      <c r="L55" s="145"/>
      <c r="M55" s="45">
        <v>0</v>
      </c>
      <c r="N55" s="46"/>
      <c r="O55" s="167"/>
      <c r="Q55" s="6"/>
    </row>
    <row r="56" spans="1:17" x14ac:dyDescent="0.25">
      <c r="A56" s="42" t="s">
        <v>21</v>
      </c>
      <c r="B56" s="48">
        <f t="shared" ref="B56:M56" si="19">B54*B55</f>
        <v>0</v>
      </c>
      <c r="C56" s="48">
        <f t="shared" si="19"/>
        <v>0</v>
      </c>
      <c r="D56" s="48">
        <f t="shared" si="19"/>
        <v>0</v>
      </c>
      <c r="E56" s="48">
        <f t="shared" si="19"/>
        <v>0</v>
      </c>
      <c r="F56" s="44">
        <f t="shared" si="19"/>
        <v>0</v>
      </c>
      <c r="G56" s="44">
        <f t="shared" si="19"/>
        <v>0</v>
      </c>
      <c r="H56" s="48">
        <f t="shared" si="19"/>
        <v>0</v>
      </c>
      <c r="I56" s="44">
        <f t="shared" si="19"/>
        <v>0</v>
      </c>
      <c r="J56" s="44">
        <f t="shared" si="19"/>
        <v>0</v>
      </c>
      <c r="K56" s="44">
        <f t="shared" si="19"/>
        <v>0</v>
      </c>
      <c r="L56" s="148"/>
      <c r="M56" s="45">
        <f t="shared" si="19"/>
        <v>0</v>
      </c>
      <c r="N56" s="46"/>
      <c r="O56" s="168">
        <f>SUM(B56:M56)</f>
        <v>0</v>
      </c>
      <c r="Q56" s="6"/>
    </row>
    <row r="57" spans="1:17" x14ac:dyDescent="0.25">
      <c r="A57" s="42" t="s">
        <v>22</v>
      </c>
      <c r="B57" s="48">
        <f>(B56*0.05)</f>
        <v>0</v>
      </c>
      <c r="C57" s="48">
        <f>(C56*0.05)</f>
        <v>0</v>
      </c>
      <c r="D57" s="48">
        <f>(D56*0.05)</f>
        <v>0</v>
      </c>
      <c r="E57" s="48">
        <v>0</v>
      </c>
      <c r="F57" s="44">
        <v>0</v>
      </c>
      <c r="G57" s="44">
        <v>0</v>
      </c>
      <c r="H57" s="48">
        <f>(H56*0.05)</f>
        <v>0</v>
      </c>
      <c r="I57" s="44">
        <v>0</v>
      </c>
      <c r="J57" s="44">
        <f>J56*0.02</f>
        <v>0</v>
      </c>
      <c r="K57" s="44">
        <f>(K56*0.05)</f>
        <v>0</v>
      </c>
      <c r="L57" s="148"/>
      <c r="M57" s="45">
        <f>(M56*0.05)</f>
        <v>0</v>
      </c>
      <c r="N57" s="46"/>
      <c r="O57" s="168">
        <f>SUM(B57:M57)</f>
        <v>0</v>
      </c>
      <c r="Q57" s="6"/>
    </row>
    <row r="58" spans="1:17" ht="15.75" thickBot="1" x14ac:dyDescent="0.3">
      <c r="A58" s="50" t="s">
        <v>28</v>
      </c>
      <c r="B58" s="51">
        <f t="shared" ref="B58:M58" si="20">B56-B57</f>
        <v>0</v>
      </c>
      <c r="C58" s="51">
        <f t="shared" si="20"/>
        <v>0</v>
      </c>
      <c r="D58" s="51">
        <f t="shared" si="20"/>
        <v>0</v>
      </c>
      <c r="E58" s="51">
        <f t="shared" si="20"/>
        <v>0</v>
      </c>
      <c r="F58" s="51">
        <f t="shared" si="20"/>
        <v>0</v>
      </c>
      <c r="G58" s="51">
        <f t="shared" si="20"/>
        <v>0</v>
      </c>
      <c r="H58" s="51">
        <f t="shared" si="20"/>
        <v>0</v>
      </c>
      <c r="I58" s="51">
        <f t="shared" si="20"/>
        <v>0</v>
      </c>
      <c r="J58" s="51">
        <f t="shared" si="20"/>
        <v>0</v>
      </c>
      <c r="K58" s="51">
        <f t="shared" si="20"/>
        <v>0</v>
      </c>
      <c r="L58" s="147"/>
      <c r="M58" s="52">
        <f t="shared" si="20"/>
        <v>0</v>
      </c>
      <c r="N58" s="53"/>
      <c r="O58" s="169">
        <f>SUM(B58:M58)</f>
        <v>0</v>
      </c>
      <c r="Q58" s="6"/>
    </row>
    <row r="59" spans="1:17" x14ac:dyDescent="0.25">
      <c r="A59" s="33" t="s">
        <v>29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  <c r="N59" s="36"/>
      <c r="O59" s="37"/>
      <c r="Q59" s="6"/>
    </row>
    <row r="60" spans="1:17" x14ac:dyDescent="0.25">
      <c r="A60" s="38" t="s">
        <v>19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/>
      <c r="J60" s="39">
        <v>0</v>
      </c>
      <c r="K60" s="39">
        <v>0</v>
      </c>
      <c r="L60" s="39"/>
      <c r="M60" s="150"/>
      <c r="N60" s="41"/>
      <c r="O60" s="166">
        <f>SUM(B60:M60)</f>
        <v>0</v>
      </c>
      <c r="P60" s="13"/>
      <c r="Q60" s="6"/>
    </row>
    <row r="61" spans="1:17" x14ac:dyDescent="0.25">
      <c r="A61" s="42" t="s">
        <v>20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3"/>
      <c r="J61" s="43"/>
      <c r="K61" s="44">
        <v>0</v>
      </c>
      <c r="L61" s="43"/>
      <c r="M61" s="151"/>
      <c r="N61" s="46"/>
      <c r="O61" s="167"/>
      <c r="Q61" s="6"/>
    </row>
    <row r="62" spans="1:17" x14ac:dyDescent="0.25">
      <c r="A62" s="42" t="s">
        <v>21</v>
      </c>
      <c r="B62" s="48">
        <f t="shared" ref="B62:L62" si="21">B60*B61</f>
        <v>0</v>
      </c>
      <c r="C62" s="48">
        <f t="shared" si="21"/>
        <v>0</v>
      </c>
      <c r="D62" s="48">
        <f t="shared" si="21"/>
        <v>0</v>
      </c>
      <c r="E62" s="48">
        <f t="shared" si="21"/>
        <v>0</v>
      </c>
      <c r="F62" s="44">
        <f t="shared" si="21"/>
        <v>0</v>
      </c>
      <c r="G62" s="44">
        <f t="shared" si="21"/>
        <v>0</v>
      </c>
      <c r="H62" s="48">
        <f t="shared" si="21"/>
        <v>0</v>
      </c>
      <c r="I62" s="44">
        <f t="shared" si="21"/>
        <v>0</v>
      </c>
      <c r="J62" s="44">
        <f t="shared" si="21"/>
        <v>0</v>
      </c>
      <c r="K62" s="44">
        <f t="shared" si="21"/>
        <v>0</v>
      </c>
      <c r="L62" s="44">
        <f t="shared" si="21"/>
        <v>0</v>
      </c>
      <c r="M62" s="152"/>
      <c r="N62" s="46"/>
      <c r="O62" s="168">
        <f>SUM(B62:M62)</f>
        <v>0</v>
      </c>
      <c r="Q62" s="6"/>
    </row>
    <row r="63" spans="1:17" x14ac:dyDescent="0.25">
      <c r="A63" s="42" t="s">
        <v>22</v>
      </c>
      <c r="B63" s="48">
        <f>(B62*0.05)</f>
        <v>0</v>
      </c>
      <c r="C63" s="48">
        <f>(C62*0.05)</f>
        <v>0</v>
      </c>
      <c r="D63" s="48">
        <f>(D62*0.05)</f>
        <v>0</v>
      </c>
      <c r="E63" s="48">
        <v>0</v>
      </c>
      <c r="F63" s="44">
        <v>0</v>
      </c>
      <c r="G63" s="44">
        <v>0</v>
      </c>
      <c r="H63" s="48">
        <f>(H62*0.05)</f>
        <v>0</v>
      </c>
      <c r="I63" s="44">
        <v>0</v>
      </c>
      <c r="J63" s="44">
        <f>J62*0.02</f>
        <v>0</v>
      </c>
      <c r="K63" s="44">
        <f>(K62*0.05)</f>
        <v>0</v>
      </c>
      <c r="L63" s="44"/>
      <c r="M63" s="45"/>
      <c r="N63" s="46"/>
      <c r="O63" s="168">
        <f>SUM(B63:M63)</f>
        <v>0</v>
      </c>
      <c r="Q63" s="6"/>
    </row>
    <row r="64" spans="1:17" ht="15.75" thickBot="1" x14ac:dyDescent="0.3">
      <c r="A64" s="50" t="s">
        <v>28</v>
      </c>
      <c r="B64" s="51">
        <f t="shared" ref="B64:L64" si="22">B62-B63</f>
        <v>0</v>
      </c>
      <c r="C64" s="51">
        <f t="shared" si="22"/>
        <v>0</v>
      </c>
      <c r="D64" s="51">
        <f t="shared" si="22"/>
        <v>0</v>
      </c>
      <c r="E64" s="51">
        <f t="shared" si="22"/>
        <v>0</v>
      </c>
      <c r="F64" s="51">
        <f t="shared" si="22"/>
        <v>0</v>
      </c>
      <c r="G64" s="51">
        <f t="shared" si="22"/>
        <v>0</v>
      </c>
      <c r="H64" s="51">
        <f t="shared" si="22"/>
        <v>0</v>
      </c>
      <c r="I64" s="51">
        <f t="shared" si="22"/>
        <v>0</v>
      </c>
      <c r="J64" s="51">
        <f t="shared" si="22"/>
        <v>0</v>
      </c>
      <c r="K64" s="51">
        <f t="shared" si="22"/>
        <v>0</v>
      </c>
      <c r="L64" s="51">
        <f t="shared" si="22"/>
        <v>0</v>
      </c>
      <c r="M64" s="170"/>
      <c r="N64" s="53"/>
      <c r="O64" s="169">
        <f>SUM(B64:M64)</f>
        <v>0</v>
      </c>
      <c r="Q64" s="6"/>
    </row>
    <row r="65" spans="1:17" x14ac:dyDescent="0.25">
      <c r="A65" s="33" t="s">
        <v>29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5"/>
      <c r="N65" s="36"/>
      <c r="O65" s="37"/>
      <c r="Q65" s="6"/>
    </row>
    <row r="66" spans="1:17" x14ac:dyDescent="0.25">
      <c r="A66" s="38" t="s">
        <v>19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/>
      <c r="J66" s="39">
        <v>0</v>
      </c>
      <c r="K66" s="39">
        <v>0</v>
      </c>
      <c r="L66" s="39">
        <v>0</v>
      </c>
      <c r="M66" s="150"/>
      <c r="N66" s="41"/>
      <c r="O66" s="166">
        <f>SUM(B66:M66)</f>
        <v>0</v>
      </c>
    </row>
    <row r="67" spans="1:17" x14ac:dyDescent="0.25">
      <c r="A67" s="42" t="s">
        <v>20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3"/>
      <c r="J67" s="43"/>
      <c r="K67" s="44">
        <v>0</v>
      </c>
      <c r="L67" s="43">
        <v>0</v>
      </c>
      <c r="M67" s="151"/>
      <c r="N67" s="46"/>
      <c r="O67" s="167"/>
      <c r="P67" s="6"/>
    </row>
    <row r="68" spans="1:17" x14ac:dyDescent="0.25">
      <c r="A68" s="42" t="s">
        <v>21</v>
      </c>
      <c r="B68" s="48">
        <f t="shared" ref="B68:L68" si="23">B66*B67</f>
        <v>0</v>
      </c>
      <c r="C68" s="48">
        <f t="shared" si="23"/>
        <v>0</v>
      </c>
      <c r="D68" s="48">
        <f t="shared" si="23"/>
        <v>0</v>
      </c>
      <c r="E68" s="48">
        <f t="shared" si="23"/>
        <v>0</v>
      </c>
      <c r="F68" s="44">
        <f t="shared" si="23"/>
        <v>0</v>
      </c>
      <c r="G68" s="44">
        <f t="shared" si="23"/>
        <v>0</v>
      </c>
      <c r="H68" s="48">
        <f t="shared" si="23"/>
        <v>0</v>
      </c>
      <c r="I68" s="44">
        <f t="shared" si="23"/>
        <v>0</v>
      </c>
      <c r="J68" s="44">
        <f t="shared" si="23"/>
        <v>0</v>
      </c>
      <c r="K68" s="44">
        <f t="shared" si="23"/>
        <v>0</v>
      </c>
      <c r="L68" s="44">
        <f t="shared" si="23"/>
        <v>0</v>
      </c>
      <c r="M68" s="152"/>
      <c r="N68" s="46"/>
      <c r="O68" s="168">
        <f>SUM(B68:M68)</f>
        <v>0</v>
      </c>
      <c r="P68" s="56"/>
    </row>
    <row r="69" spans="1:17" x14ac:dyDescent="0.25">
      <c r="A69" s="42" t="s">
        <v>22</v>
      </c>
      <c r="B69" s="48">
        <f>(B68*0.05)</f>
        <v>0</v>
      </c>
      <c r="C69" s="48">
        <f>(C68*0.05)</f>
        <v>0</v>
      </c>
      <c r="D69" s="48">
        <f>(D68*0.05)</f>
        <v>0</v>
      </c>
      <c r="E69" s="48">
        <v>0</v>
      </c>
      <c r="F69" s="44">
        <v>0</v>
      </c>
      <c r="G69" s="44">
        <v>0</v>
      </c>
      <c r="H69" s="48">
        <f>(H68*0.05)</f>
        <v>0</v>
      </c>
      <c r="I69" s="44">
        <v>0</v>
      </c>
      <c r="J69" s="44">
        <f>J68*0.02</f>
        <v>0</v>
      </c>
      <c r="K69" s="44">
        <f>(K68*0.05)</f>
        <v>0</v>
      </c>
      <c r="L69" s="44"/>
      <c r="M69" s="45"/>
      <c r="N69" s="46"/>
      <c r="O69" s="168">
        <f>SUM(B69:M69)</f>
        <v>0</v>
      </c>
    </row>
    <row r="70" spans="1:17" ht="15.75" thickBot="1" x14ac:dyDescent="0.3">
      <c r="A70" s="50" t="s">
        <v>28</v>
      </c>
      <c r="B70" s="51">
        <f t="shared" ref="B70:L70" si="24">B68-B69</f>
        <v>0</v>
      </c>
      <c r="C70" s="51">
        <f t="shared" si="24"/>
        <v>0</v>
      </c>
      <c r="D70" s="51">
        <f t="shared" si="24"/>
        <v>0</v>
      </c>
      <c r="E70" s="51">
        <f t="shared" si="24"/>
        <v>0</v>
      </c>
      <c r="F70" s="51">
        <f t="shared" si="24"/>
        <v>0</v>
      </c>
      <c r="G70" s="51">
        <f t="shared" si="24"/>
        <v>0</v>
      </c>
      <c r="H70" s="51">
        <f t="shared" si="24"/>
        <v>0</v>
      </c>
      <c r="I70" s="51">
        <f t="shared" si="24"/>
        <v>0</v>
      </c>
      <c r="J70" s="51">
        <f t="shared" si="24"/>
        <v>0</v>
      </c>
      <c r="K70" s="51">
        <f t="shared" si="24"/>
        <v>0</v>
      </c>
      <c r="L70" s="51">
        <f t="shared" si="24"/>
        <v>0</v>
      </c>
      <c r="M70" s="170"/>
      <c r="N70" s="53"/>
      <c r="O70" s="169">
        <f>SUM(B70:M70)</f>
        <v>0</v>
      </c>
      <c r="P70" s="56"/>
      <c r="Q70" s="56"/>
    </row>
    <row r="71" spans="1:17" x14ac:dyDescent="0.25">
      <c r="A71" s="33" t="s">
        <v>57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5"/>
      <c r="N71" s="36"/>
      <c r="O71" s="37"/>
      <c r="P71" s="13"/>
    </row>
    <row r="72" spans="1:17" x14ac:dyDescent="0.25">
      <c r="A72" s="38" t="s">
        <v>19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/>
      <c r="J72" s="39">
        <v>0</v>
      </c>
      <c r="K72" s="39">
        <v>0</v>
      </c>
      <c r="L72" s="39">
        <v>0</v>
      </c>
      <c r="M72" s="150"/>
      <c r="N72" s="41"/>
      <c r="O72" s="166">
        <f>SUM(B72:M72)</f>
        <v>0</v>
      </c>
    </row>
    <row r="73" spans="1:17" x14ac:dyDescent="0.25">
      <c r="A73" s="42" t="s">
        <v>20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3"/>
      <c r="J73" s="43"/>
      <c r="K73" s="44">
        <v>0</v>
      </c>
      <c r="L73" s="43">
        <v>0</v>
      </c>
      <c r="M73" s="151"/>
      <c r="N73" s="46"/>
      <c r="O73" s="167">
        <f>M73</f>
        <v>0</v>
      </c>
    </row>
    <row r="74" spans="1:17" x14ac:dyDescent="0.25">
      <c r="A74" s="42" t="s">
        <v>21</v>
      </c>
      <c r="B74" s="48">
        <f t="shared" ref="B74:L74" si="25">B72*B73</f>
        <v>0</v>
      </c>
      <c r="C74" s="48">
        <f t="shared" si="25"/>
        <v>0</v>
      </c>
      <c r="D74" s="48">
        <f t="shared" si="25"/>
        <v>0</v>
      </c>
      <c r="E74" s="48">
        <f t="shared" si="25"/>
        <v>0</v>
      </c>
      <c r="F74" s="44">
        <f t="shared" si="25"/>
        <v>0</v>
      </c>
      <c r="G74" s="44">
        <f t="shared" si="25"/>
        <v>0</v>
      </c>
      <c r="H74" s="48">
        <f t="shared" si="25"/>
        <v>0</v>
      </c>
      <c r="I74" s="44">
        <f t="shared" si="25"/>
        <v>0</v>
      </c>
      <c r="J74" s="44">
        <f t="shared" si="25"/>
        <v>0</v>
      </c>
      <c r="K74" s="44">
        <f t="shared" si="25"/>
        <v>0</v>
      </c>
      <c r="L74" s="44">
        <f t="shared" si="25"/>
        <v>0</v>
      </c>
      <c r="M74" s="152"/>
      <c r="N74" s="46"/>
      <c r="O74" s="168">
        <f>SUM(B74:M74)</f>
        <v>0</v>
      </c>
    </row>
    <row r="75" spans="1:17" x14ac:dyDescent="0.25">
      <c r="A75" s="42" t="s">
        <v>22</v>
      </c>
      <c r="B75" s="48">
        <f t="shared" ref="B75:D75" si="26">(B74*0.05)</f>
        <v>0</v>
      </c>
      <c r="C75" s="48">
        <f t="shared" si="26"/>
        <v>0</v>
      </c>
      <c r="D75" s="48">
        <f t="shared" si="26"/>
        <v>0</v>
      </c>
      <c r="E75" s="48">
        <v>0</v>
      </c>
      <c r="F75" s="44">
        <v>0</v>
      </c>
      <c r="G75" s="44">
        <v>0</v>
      </c>
      <c r="H75" s="48">
        <f t="shared" ref="H75" si="27">(H74*0.05)</f>
        <v>0</v>
      </c>
      <c r="I75" s="44">
        <v>0</v>
      </c>
      <c r="J75" s="44">
        <f>J74*0.02</f>
        <v>0</v>
      </c>
      <c r="K75" s="44">
        <f t="shared" ref="K75" si="28">(K74*0.05)</f>
        <v>0</v>
      </c>
      <c r="L75" s="44"/>
      <c r="M75" s="45"/>
      <c r="N75" s="46"/>
      <c r="O75" s="168">
        <f>SUM(B75:M75)</f>
        <v>0</v>
      </c>
    </row>
    <row r="76" spans="1:17" ht="15.75" thickBot="1" x14ac:dyDescent="0.3">
      <c r="A76" s="50" t="s">
        <v>28</v>
      </c>
      <c r="B76" s="51">
        <f t="shared" ref="B76:L76" si="29">B74-B75</f>
        <v>0</v>
      </c>
      <c r="C76" s="51">
        <f t="shared" si="29"/>
        <v>0</v>
      </c>
      <c r="D76" s="51">
        <f t="shared" si="29"/>
        <v>0</v>
      </c>
      <c r="E76" s="51">
        <f t="shared" si="29"/>
        <v>0</v>
      </c>
      <c r="F76" s="51">
        <f t="shared" si="29"/>
        <v>0</v>
      </c>
      <c r="G76" s="51">
        <f t="shared" si="29"/>
        <v>0</v>
      </c>
      <c r="H76" s="51">
        <f t="shared" si="29"/>
        <v>0</v>
      </c>
      <c r="I76" s="51">
        <f t="shared" si="29"/>
        <v>0</v>
      </c>
      <c r="J76" s="51">
        <f t="shared" si="29"/>
        <v>0</v>
      </c>
      <c r="K76" s="51">
        <f t="shared" si="29"/>
        <v>0</v>
      </c>
      <c r="L76" s="51">
        <f t="shared" si="29"/>
        <v>0</v>
      </c>
      <c r="M76" s="170"/>
      <c r="N76" s="53"/>
      <c r="O76" s="169">
        <f>SUM(B76:M76)</f>
        <v>0</v>
      </c>
    </row>
    <row r="77" spans="1:17" x14ac:dyDescent="0.25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5"/>
      <c r="N77" s="36"/>
      <c r="O77" s="37"/>
    </row>
    <row r="78" spans="1:17" x14ac:dyDescent="0.25">
      <c r="A78" s="38" t="s">
        <v>19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/>
      <c r="J78" s="39">
        <v>0</v>
      </c>
      <c r="K78" s="39">
        <v>0</v>
      </c>
      <c r="L78" s="39">
        <v>0</v>
      </c>
      <c r="M78" s="40"/>
      <c r="N78" s="41"/>
      <c r="O78" s="37">
        <f>SUM(B78:M78)</f>
        <v>0</v>
      </c>
    </row>
    <row r="79" spans="1:17" x14ac:dyDescent="0.25">
      <c r="A79" s="42" t="s">
        <v>20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3"/>
      <c r="J79" s="43"/>
      <c r="K79" s="44">
        <v>0</v>
      </c>
      <c r="L79" s="43">
        <v>0</v>
      </c>
      <c r="M79" s="61"/>
      <c r="N79" s="46"/>
      <c r="O79" s="47"/>
    </row>
    <row r="80" spans="1:17" x14ac:dyDescent="0.25">
      <c r="A80" s="42" t="s">
        <v>21</v>
      </c>
      <c r="B80" s="48">
        <f t="shared" ref="B80:M80" si="30">B78*B79</f>
        <v>0</v>
      </c>
      <c r="C80" s="48">
        <f t="shared" si="30"/>
        <v>0</v>
      </c>
      <c r="D80" s="48">
        <f t="shared" si="30"/>
        <v>0</v>
      </c>
      <c r="E80" s="48">
        <f t="shared" si="30"/>
        <v>0</v>
      </c>
      <c r="F80" s="44">
        <f t="shared" si="30"/>
        <v>0</v>
      </c>
      <c r="G80" s="44">
        <f t="shared" si="30"/>
        <v>0</v>
      </c>
      <c r="H80" s="48">
        <f t="shared" si="30"/>
        <v>0</v>
      </c>
      <c r="I80" s="44">
        <f t="shared" si="30"/>
        <v>0</v>
      </c>
      <c r="J80" s="44">
        <f t="shared" si="30"/>
        <v>0</v>
      </c>
      <c r="K80" s="44">
        <f t="shared" si="30"/>
        <v>0</v>
      </c>
      <c r="L80" s="44">
        <f t="shared" si="30"/>
        <v>0</v>
      </c>
      <c r="M80" s="45">
        <f t="shared" si="30"/>
        <v>0</v>
      </c>
      <c r="N80" s="46"/>
      <c r="O80" s="49">
        <f>SUM(B80:M80)</f>
        <v>0</v>
      </c>
    </row>
    <row r="81" spans="1:15" x14ac:dyDescent="0.25">
      <c r="A81" s="42" t="s">
        <v>22</v>
      </c>
      <c r="B81" s="48">
        <f>(B80*0.05)</f>
        <v>0</v>
      </c>
      <c r="C81" s="48">
        <f>(C80*0.05)</f>
        <v>0</v>
      </c>
      <c r="D81" s="48">
        <f>(D80*0.05)</f>
        <v>0</v>
      </c>
      <c r="E81" s="48">
        <v>0</v>
      </c>
      <c r="F81" s="44">
        <v>0</v>
      </c>
      <c r="G81" s="44">
        <v>0</v>
      </c>
      <c r="H81" s="48">
        <f>(H80*0.05)</f>
        <v>0</v>
      </c>
      <c r="I81" s="44">
        <v>0</v>
      </c>
      <c r="J81" s="44">
        <f>J80*0.02</f>
        <v>0</v>
      </c>
      <c r="K81" s="44">
        <f>(K80*0.05)</f>
        <v>0</v>
      </c>
      <c r="L81" s="44"/>
      <c r="M81" s="45">
        <v>0</v>
      </c>
      <c r="N81" s="46"/>
      <c r="O81" s="49">
        <f>SUM(B81:M81)</f>
        <v>0</v>
      </c>
    </row>
    <row r="82" spans="1:15" ht="15.75" thickBot="1" x14ac:dyDescent="0.3">
      <c r="A82" s="50" t="s">
        <v>28</v>
      </c>
      <c r="B82" s="51">
        <f t="shared" ref="B82:M82" si="31">B80-B81</f>
        <v>0</v>
      </c>
      <c r="C82" s="51">
        <f t="shared" si="31"/>
        <v>0</v>
      </c>
      <c r="D82" s="51">
        <f t="shared" si="31"/>
        <v>0</v>
      </c>
      <c r="E82" s="51">
        <f t="shared" si="31"/>
        <v>0</v>
      </c>
      <c r="F82" s="51">
        <f t="shared" si="31"/>
        <v>0</v>
      </c>
      <c r="G82" s="51">
        <f t="shared" si="31"/>
        <v>0</v>
      </c>
      <c r="H82" s="51">
        <f t="shared" si="31"/>
        <v>0</v>
      </c>
      <c r="I82" s="51">
        <f t="shared" si="31"/>
        <v>0</v>
      </c>
      <c r="J82" s="51">
        <f t="shared" si="31"/>
        <v>0</v>
      </c>
      <c r="K82" s="51">
        <f t="shared" si="31"/>
        <v>0</v>
      </c>
      <c r="L82" s="51">
        <f t="shared" si="31"/>
        <v>0</v>
      </c>
      <c r="M82" s="52">
        <f t="shared" si="31"/>
        <v>0</v>
      </c>
      <c r="N82" s="53"/>
      <c r="O82" s="54">
        <f>SUM(B82:M82)</f>
        <v>0</v>
      </c>
    </row>
    <row r="83" spans="1:15" x14ac:dyDescent="0.25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5"/>
      <c r="N83" s="36"/>
      <c r="O83" s="37"/>
    </row>
    <row r="84" spans="1:15" x14ac:dyDescent="0.25">
      <c r="A84" s="38" t="s">
        <v>19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/>
      <c r="J84" s="39">
        <v>0</v>
      </c>
      <c r="K84" s="39">
        <v>0</v>
      </c>
      <c r="L84" s="39">
        <v>0</v>
      </c>
      <c r="M84" s="40"/>
      <c r="N84" s="41"/>
      <c r="O84" s="37">
        <f>SUM(B84:M84)</f>
        <v>0</v>
      </c>
    </row>
    <row r="85" spans="1:15" x14ac:dyDescent="0.25">
      <c r="A85" s="42" t="s">
        <v>20</v>
      </c>
      <c r="B85" s="44">
        <v>0</v>
      </c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3"/>
      <c r="J85" s="43"/>
      <c r="K85" s="44">
        <v>0</v>
      </c>
      <c r="L85" s="43">
        <v>0</v>
      </c>
      <c r="M85" s="61"/>
      <c r="N85" s="46"/>
      <c r="O85" s="47"/>
    </row>
    <row r="86" spans="1:15" x14ac:dyDescent="0.25">
      <c r="A86" s="42" t="s">
        <v>21</v>
      </c>
      <c r="B86" s="48">
        <f t="shared" ref="B86:M86" si="32">B84*B85</f>
        <v>0</v>
      </c>
      <c r="C86" s="48">
        <f t="shared" si="32"/>
        <v>0</v>
      </c>
      <c r="D86" s="48">
        <f t="shared" si="32"/>
        <v>0</v>
      </c>
      <c r="E86" s="48">
        <f t="shared" si="32"/>
        <v>0</v>
      </c>
      <c r="F86" s="44">
        <f t="shared" si="32"/>
        <v>0</v>
      </c>
      <c r="G86" s="44">
        <f t="shared" si="32"/>
        <v>0</v>
      </c>
      <c r="H86" s="48">
        <f t="shared" si="32"/>
        <v>0</v>
      </c>
      <c r="I86" s="44">
        <f t="shared" si="32"/>
        <v>0</v>
      </c>
      <c r="J86" s="44">
        <f t="shared" si="32"/>
        <v>0</v>
      </c>
      <c r="K86" s="44">
        <f t="shared" si="32"/>
        <v>0</v>
      </c>
      <c r="L86" s="44">
        <f t="shared" si="32"/>
        <v>0</v>
      </c>
      <c r="M86" s="45">
        <f t="shared" si="32"/>
        <v>0</v>
      </c>
      <c r="N86" s="46"/>
      <c r="O86" s="49">
        <f>SUM(B86:M86)</f>
        <v>0</v>
      </c>
    </row>
    <row r="87" spans="1:15" x14ac:dyDescent="0.25">
      <c r="A87" s="42" t="s">
        <v>22</v>
      </c>
      <c r="B87" s="48">
        <f>(B86*0.05)</f>
        <v>0</v>
      </c>
      <c r="C87" s="48">
        <f>(C86*0.05)</f>
        <v>0</v>
      </c>
      <c r="D87" s="48">
        <f>(D86*0.05)</f>
        <v>0</v>
      </c>
      <c r="E87" s="48">
        <v>0</v>
      </c>
      <c r="F87" s="44">
        <v>0</v>
      </c>
      <c r="G87" s="44">
        <v>0</v>
      </c>
      <c r="H87" s="48">
        <f>(H86*0.05)</f>
        <v>0</v>
      </c>
      <c r="I87" s="44">
        <v>0</v>
      </c>
      <c r="J87" s="44">
        <f>J86*0.02</f>
        <v>0</v>
      </c>
      <c r="K87" s="44">
        <f>(K86*0.05)</f>
        <v>0</v>
      </c>
      <c r="L87" s="44"/>
      <c r="M87" s="45">
        <f>(M86*0.02)</f>
        <v>0</v>
      </c>
      <c r="N87" s="46"/>
      <c r="O87" s="49">
        <f>SUM(B87:M87)</f>
        <v>0</v>
      </c>
    </row>
    <row r="88" spans="1:15" ht="15.75" thickBot="1" x14ac:dyDescent="0.3">
      <c r="A88" s="50" t="s">
        <v>28</v>
      </c>
      <c r="B88" s="51">
        <f t="shared" ref="B88:M88" si="33">B86-B87</f>
        <v>0</v>
      </c>
      <c r="C88" s="51">
        <f t="shared" si="33"/>
        <v>0</v>
      </c>
      <c r="D88" s="51">
        <f t="shared" si="33"/>
        <v>0</v>
      </c>
      <c r="E88" s="51">
        <f t="shared" si="33"/>
        <v>0</v>
      </c>
      <c r="F88" s="51">
        <f t="shared" si="33"/>
        <v>0</v>
      </c>
      <c r="G88" s="51">
        <f t="shared" si="33"/>
        <v>0</v>
      </c>
      <c r="H88" s="51">
        <f t="shared" si="33"/>
        <v>0</v>
      </c>
      <c r="I88" s="51">
        <f t="shared" si="33"/>
        <v>0</v>
      </c>
      <c r="J88" s="51">
        <f t="shared" si="33"/>
        <v>0</v>
      </c>
      <c r="K88" s="51">
        <f t="shared" si="33"/>
        <v>0</v>
      </c>
      <c r="L88" s="51">
        <f t="shared" si="33"/>
        <v>0</v>
      </c>
      <c r="M88" s="52">
        <f t="shared" si="33"/>
        <v>0</v>
      </c>
      <c r="N88" s="53"/>
      <c r="O88" s="54">
        <f>SUM(B88:M88)</f>
        <v>0</v>
      </c>
    </row>
    <row r="89" spans="1:15" x14ac:dyDescent="0.25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5"/>
      <c r="N89" s="36"/>
      <c r="O89" s="37"/>
    </row>
    <row r="90" spans="1:15" x14ac:dyDescent="0.25">
      <c r="A90" s="38" t="s">
        <v>19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/>
      <c r="J90" s="39">
        <v>0</v>
      </c>
      <c r="K90" s="39">
        <v>0</v>
      </c>
      <c r="L90" s="39">
        <v>0</v>
      </c>
      <c r="M90" s="40"/>
      <c r="N90" s="41"/>
      <c r="O90" s="37">
        <f>SUM(B90:M90)</f>
        <v>0</v>
      </c>
    </row>
    <row r="91" spans="1:15" x14ac:dyDescent="0.25">
      <c r="A91" s="42" t="s">
        <v>20</v>
      </c>
      <c r="B91" s="44">
        <v>0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3"/>
      <c r="J91" s="43"/>
      <c r="K91" s="44">
        <v>0</v>
      </c>
      <c r="L91" s="43">
        <v>0</v>
      </c>
      <c r="M91" s="61"/>
      <c r="N91" s="46"/>
      <c r="O91" s="47"/>
    </row>
    <row r="92" spans="1:15" x14ac:dyDescent="0.25">
      <c r="A92" s="42" t="s">
        <v>21</v>
      </c>
      <c r="B92" s="48">
        <f t="shared" ref="B92:M92" si="34">B90*B91</f>
        <v>0</v>
      </c>
      <c r="C92" s="48">
        <f t="shared" si="34"/>
        <v>0</v>
      </c>
      <c r="D92" s="48">
        <f t="shared" si="34"/>
        <v>0</v>
      </c>
      <c r="E92" s="48">
        <f t="shared" si="34"/>
        <v>0</v>
      </c>
      <c r="F92" s="44">
        <f t="shared" si="34"/>
        <v>0</v>
      </c>
      <c r="G92" s="44">
        <f t="shared" si="34"/>
        <v>0</v>
      </c>
      <c r="H92" s="48">
        <f t="shared" si="34"/>
        <v>0</v>
      </c>
      <c r="I92" s="44">
        <f t="shared" si="34"/>
        <v>0</v>
      </c>
      <c r="J92" s="44">
        <f t="shared" si="34"/>
        <v>0</v>
      </c>
      <c r="K92" s="44">
        <f t="shared" si="34"/>
        <v>0</v>
      </c>
      <c r="L92" s="44">
        <f t="shared" si="34"/>
        <v>0</v>
      </c>
      <c r="M92" s="45">
        <f t="shared" si="34"/>
        <v>0</v>
      </c>
      <c r="N92" s="46"/>
      <c r="O92" s="49">
        <f>SUM(B92:M92)</f>
        <v>0</v>
      </c>
    </row>
    <row r="93" spans="1:15" x14ac:dyDescent="0.25">
      <c r="A93" s="42" t="s">
        <v>22</v>
      </c>
      <c r="B93" s="48">
        <f>(B92*0.05)</f>
        <v>0</v>
      </c>
      <c r="C93" s="48">
        <f>(C92*0.05)</f>
        <v>0</v>
      </c>
      <c r="D93" s="48">
        <f>(D92*0.05)</f>
        <v>0</v>
      </c>
      <c r="E93" s="48">
        <v>0</v>
      </c>
      <c r="F93" s="44">
        <v>0</v>
      </c>
      <c r="G93" s="44">
        <v>0</v>
      </c>
      <c r="H93" s="48">
        <f>(H92*0.05)</f>
        <v>0</v>
      </c>
      <c r="I93" s="44">
        <v>0</v>
      </c>
      <c r="J93" s="44">
        <f>J92*0.02</f>
        <v>0</v>
      </c>
      <c r="K93" s="44">
        <f>(K92*0.05)</f>
        <v>0</v>
      </c>
      <c r="L93" s="44"/>
      <c r="M93" s="45">
        <f>(M92*0.02)</f>
        <v>0</v>
      </c>
      <c r="N93" s="46"/>
      <c r="O93" s="49">
        <f>SUM(B93:M93)</f>
        <v>0</v>
      </c>
    </row>
    <row r="94" spans="1:15" ht="15.75" thickBot="1" x14ac:dyDescent="0.3">
      <c r="A94" s="50" t="s">
        <v>28</v>
      </c>
      <c r="B94" s="51">
        <f t="shared" ref="B94:M94" si="35">B92-B93</f>
        <v>0</v>
      </c>
      <c r="C94" s="51">
        <f t="shared" si="35"/>
        <v>0</v>
      </c>
      <c r="D94" s="51">
        <f t="shared" si="35"/>
        <v>0</v>
      </c>
      <c r="E94" s="51">
        <f t="shared" si="35"/>
        <v>0</v>
      </c>
      <c r="F94" s="51">
        <f t="shared" si="35"/>
        <v>0</v>
      </c>
      <c r="G94" s="51">
        <f t="shared" si="35"/>
        <v>0</v>
      </c>
      <c r="H94" s="51">
        <f t="shared" si="35"/>
        <v>0</v>
      </c>
      <c r="I94" s="51">
        <f t="shared" si="35"/>
        <v>0</v>
      </c>
      <c r="J94" s="51">
        <f t="shared" si="35"/>
        <v>0</v>
      </c>
      <c r="K94" s="51">
        <f t="shared" si="35"/>
        <v>0</v>
      </c>
      <c r="L94" s="51">
        <f t="shared" si="35"/>
        <v>0</v>
      </c>
      <c r="M94" s="52">
        <f t="shared" si="35"/>
        <v>0</v>
      </c>
      <c r="N94" s="53"/>
      <c r="O94" s="54">
        <f>SUM(B94:M94)</f>
        <v>0</v>
      </c>
    </row>
    <row r="95" spans="1:15" ht="15.75" thickBot="1" x14ac:dyDescent="0.3">
      <c r="A95" s="42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5"/>
      <c r="N95" s="46"/>
      <c r="O95" s="47"/>
    </row>
    <row r="96" spans="1:15" ht="15.75" thickBot="1" x14ac:dyDescent="0.3">
      <c r="A96" s="63" t="s">
        <v>31</v>
      </c>
      <c r="B96" s="64">
        <f>B8-B12</f>
        <v>0</v>
      </c>
      <c r="C96" s="64">
        <f>B96+C8-C9</f>
        <v>0</v>
      </c>
      <c r="D96" s="64">
        <f>C96+D8-D9-D10</f>
        <v>-49721</v>
      </c>
      <c r="E96" s="64">
        <f t="shared" ref="E96:K96" si="36">D96+E8-E9</f>
        <v>-49721</v>
      </c>
      <c r="F96" s="64">
        <f t="shared" si="36"/>
        <v>-49721</v>
      </c>
      <c r="G96" s="64">
        <f>F96+G8-G9</f>
        <v>-49721</v>
      </c>
      <c r="H96" s="64">
        <f t="shared" si="36"/>
        <v>-49721</v>
      </c>
      <c r="I96" s="64">
        <f t="shared" si="36"/>
        <v>-49721</v>
      </c>
      <c r="J96" s="64">
        <f>I96+J8-J9</f>
        <v>-49721</v>
      </c>
      <c r="K96" s="64">
        <f t="shared" si="36"/>
        <v>-49721</v>
      </c>
      <c r="L96" s="64">
        <f>K96+L8-L9</f>
        <v>-49721</v>
      </c>
      <c r="M96" s="64">
        <f>L96+M8-M9+M10</f>
        <v>-49721</v>
      </c>
      <c r="N96" s="65"/>
      <c r="O96" s="66">
        <f>M96</f>
        <v>-49721</v>
      </c>
    </row>
    <row r="97" spans="1:15" ht="16.5" thickTop="1" thickBot="1" x14ac:dyDescent="0.3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9"/>
      <c r="N97" s="70"/>
      <c r="O97" s="71"/>
    </row>
    <row r="98" spans="1:15" ht="15.75" thickTop="1" x14ac:dyDescent="0.25">
      <c r="A98" s="33" t="s">
        <v>32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73"/>
      <c r="O98" s="156"/>
    </row>
    <row r="99" spans="1:15" ht="15.75" thickBot="1" x14ac:dyDescent="0.3">
      <c r="A99" s="75" t="s">
        <v>33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77"/>
      <c r="O99" s="159"/>
    </row>
    <row r="100" spans="1:15" ht="16.5" thickTop="1" thickBot="1" x14ac:dyDescent="0.3">
      <c r="A100" s="75" t="s">
        <v>34</v>
      </c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60"/>
      <c r="N100" s="79"/>
      <c r="O100" s="162"/>
    </row>
    <row r="101" spans="1:15" ht="15.75" thickTop="1" x14ac:dyDescent="0.25"/>
    <row r="102" spans="1:15" x14ac:dyDescent="0.25">
      <c r="A102" s="81"/>
    </row>
    <row r="103" spans="1:15" x14ac:dyDescent="0.25">
      <c r="F103" s="6"/>
    </row>
    <row r="104" spans="1:15" x14ac:dyDescent="0.25">
      <c r="F104" s="13"/>
    </row>
    <row r="105" spans="1:15" x14ac:dyDescent="0.25">
      <c r="F105" s="6"/>
    </row>
    <row r="108" spans="1:15" x14ac:dyDescent="0.25">
      <c r="K108" s="33"/>
    </row>
  </sheetData>
  <mergeCells count="2">
    <mergeCell ref="A1:O1"/>
    <mergeCell ref="A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EFCA-6B38-4B50-AD60-153D4A86728B}">
  <dimension ref="A1:S92"/>
  <sheetViews>
    <sheetView zoomScaleNormal="100" workbookViewId="0">
      <selection activeCell="A4" sqref="A4"/>
    </sheetView>
  </sheetViews>
  <sheetFormatPr defaultColWidth="15.85546875" defaultRowHeight="15" x14ac:dyDescent="0.25"/>
  <cols>
    <col min="14" max="14" width="4.85546875" customWidth="1"/>
    <col min="15" max="15" width="19" customWidth="1"/>
  </cols>
  <sheetData>
    <row r="1" spans="1:19" ht="17.100000000000001" customHeight="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/>
      <c r="O1" s="175"/>
    </row>
    <row r="2" spans="1:19" ht="17.100000000000001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2"/>
      <c r="M2" s="2">
        <f>M8-M9</f>
        <v>0</v>
      </c>
      <c r="N2" s="1"/>
      <c r="Q2" s="3"/>
    </row>
    <row r="3" spans="1:19" ht="17.100000000000001" customHeight="1" x14ac:dyDescent="0.25">
      <c r="A3" s="176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78"/>
    </row>
    <row r="4" spans="1:19" ht="17.100000000000001" customHeight="1" x14ac:dyDescent="0.25">
      <c r="A4" s="4" t="s">
        <v>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Q4" s="6"/>
    </row>
    <row r="5" spans="1:19" ht="17.100000000000001" customHeight="1" x14ac:dyDescent="0.25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  <c r="P5" s="13"/>
      <c r="Q5" s="14"/>
    </row>
    <row r="6" spans="1:19" ht="17.100000000000001" customHeight="1" x14ac:dyDescent="0.25">
      <c r="A6" s="15"/>
      <c r="B6" s="16">
        <v>2022</v>
      </c>
      <c r="C6" s="16">
        <v>2022</v>
      </c>
      <c r="D6" s="16">
        <v>2022</v>
      </c>
      <c r="E6" s="16">
        <v>2022</v>
      </c>
      <c r="F6" s="16">
        <v>2022</v>
      </c>
      <c r="G6" s="16">
        <v>2022</v>
      </c>
      <c r="H6" s="16">
        <v>2022</v>
      </c>
      <c r="I6" s="16">
        <v>2022</v>
      </c>
      <c r="J6" s="16">
        <v>2022</v>
      </c>
      <c r="K6" s="16">
        <v>2022</v>
      </c>
      <c r="L6" s="16">
        <v>2022</v>
      </c>
      <c r="M6" s="16">
        <v>2022</v>
      </c>
      <c r="N6" s="16"/>
      <c r="O6" s="16">
        <v>2022</v>
      </c>
      <c r="P6" s="6"/>
      <c r="Q6" s="6"/>
    </row>
    <row r="7" spans="1:19" ht="17.100000000000001" customHeight="1" x14ac:dyDescent="0.25">
      <c r="A7" s="17" t="s">
        <v>15</v>
      </c>
      <c r="B7" s="18">
        <v>55295.272827148401</v>
      </c>
      <c r="C7" s="18">
        <v>49209.945678710901</v>
      </c>
      <c r="D7" s="18">
        <v>57769.306182861299</v>
      </c>
      <c r="E7" s="18">
        <v>59692.050933837898</v>
      </c>
      <c r="F7" s="18">
        <v>53773.021697997996</v>
      </c>
      <c r="G7" s="18">
        <v>45589.447021484404</v>
      </c>
      <c r="H7" s="18">
        <v>38518.245697021499</v>
      </c>
      <c r="I7" s="18">
        <v>42966.831207275398</v>
      </c>
      <c r="J7" s="18">
        <v>41405.2352905273</v>
      </c>
      <c r="K7" s="18">
        <v>52750.217437744097</v>
      </c>
      <c r="L7" s="18">
        <v>58243.476867675803</v>
      </c>
      <c r="M7" s="18">
        <v>50622.409820556597</v>
      </c>
      <c r="N7" s="19"/>
      <c r="O7" s="20">
        <f>SUM(B7:M7)</f>
        <v>605835.46066284156</v>
      </c>
      <c r="P7" s="6"/>
    </row>
    <row r="8" spans="1:19" ht="17.100000000000001" customHeight="1" thickBot="1" x14ac:dyDescent="0.3">
      <c r="A8" s="135" t="s">
        <v>16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4"/>
      <c r="P8" s="6"/>
      <c r="Q8" s="13"/>
      <c r="R8" s="13"/>
      <c r="S8" s="22"/>
    </row>
    <row r="9" spans="1:19" ht="17.100000000000001" customHeight="1" thickTop="1" thickBot="1" x14ac:dyDescent="0.3">
      <c r="A9" s="136" t="s">
        <v>17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9"/>
      <c r="O9" s="140"/>
      <c r="P9" s="6"/>
      <c r="Q9" s="13"/>
    </row>
    <row r="10" spans="1:19" ht="17.100000000000001" customHeight="1" thickTop="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1"/>
      <c r="P10" s="6"/>
      <c r="Q10" s="32"/>
    </row>
    <row r="11" spans="1:19" ht="17.100000000000001" customHeight="1" x14ac:dyDescent="0.25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6"/>
      <c r="O11" s="37"/>
      <c r="P11" s="6"/>
      <c r="Q11" s="32"/>
    </row>
    <row r="12" spans="1:19" ht="17.100000000000001" customHeight="1" x14ac:dyDescent="0.25">
      <c r="A12" s="38" t="s">
        <v>19</v>
      </c>
      <c r="B12" s="144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41"/>
      <c r="O12" s="166">
        <f>SUM(B12:M12)</f>
        <v>0</v>
      </c>
      <c r="P12" s="6">
        <f>O12+O18+O24+O30+O42+O48+O54+O60</f>
        <v>0</v>
      </c>
      <c r="Q12" s="13"/>
    </row>
    <row r="13" spans="1:19" ht="15" customHeight="1" x14ac:dyDescent="0.25">
      <c r="A13" s="42" t="s">
        <v>20</v>
      </c>
      <c r="B13" s="145"/>
      <c r="C13" s="44">
        <v>0</v>
      </c>
      <c r="D13" s="44"/>
      <c r="E13" s="43">
        <v>0</v>
      </c>
      <c r="F13" s="44"/>
      <c r="G13" s="44">
        <v>0</v>
      </c>
      <c r="H13" s="44"/>
      <c r="I13" s="43">
        <v>0</v>
      </c>
      <c r="J13" s="44">
        <v>0</v>
      </c>
      <c r="K13" s="44">
        <v>0</v>
      </c>
      <c r="L13" s="44">
        <v>0</v>
      </c>
      <c r="M13" s="45"/>
      <c r="N13" s="46"/>
      <c r="O13" s="167"/>
      <c r="P13" s="6"/>
      <c r="Q13" s="6"/>
    </row>
    <row r="14" spans="1:19" x14ac:dyDescent="0.25">
      <c r="A14" s="42" t="s">
        <v>21</v>
      </c>
      <c r="B14" s="146"/>
      <c r="C14" s="48">
        <f>C12*C13</f>
        <v>0</v>
      </c>
      <c r="D14" s="44">
        <f>D12*D13</f>
        <v>0</v>
      </c>
      <c r="E14" s="44">
        <f>E12*E13</f>
        <v>0</v>
      </c>
      <c r="F14" s="44">
        <f t="shared" ref="F14:M14" si="0">F12*F13</f>
        <v>0</v>
      </c>
      <c r="G14" s="48">
        <f t="shared" si="0"/>
        <v>0</v>
      </c>
      <c r="H14" s="48">
        <f t="shared" si="0"/>
        <v>0</v>
      </c>
      <c r="I14" s="48">
        <f t="shared" si="0"/>
        <v>0</v>
      </c>
      <c r="J14" s="48">
        <f t="shared" si="0"/>
        <v>0</v>
      </c>
      <c r="K14" s="44">
        <f t="shared" si="0"/>
        <v>0</v>
      </c>
      <c r="L14" s="44">
        <f t="shared" si="0"/>
        <v>0</v>
      </c>
      <c r="M14" s="45">
        <f t="shared" si="0"/>
        <v>0</v>
      </c>
      <c r="N14" s="46"/>
      <c r="O14" s="168">
        <f>SUM(B14:M14)</f>
        <v>0</v>
      </c>
      <c r="P14" s="6"/>
      <c r="Q14" s="6"/>
    </row>
    <row r="15" spans="1:19" x14ac:dyDescent="0.25">
      <c r="A15" s="42" t="s">
        <v>22</v>
      </c>
      <c r="B15" s="48"/>
      <c r="C15" s="48">
        <f>C14*0.05</f>
        <v>0</v>
      </c>
      <c r="D15" s="44">
        <f>(D14*0.02)</f>
        <v>0</v>
      </c>
      <c r="E15" s="44">
        <f>(E14*0.02)</f>
        <v>0</v>
      </c>
      <c r="F15" s="44">
        <f>(F14*0.02)</f>
        <v>0</v>
      </c>
      <c r="G15" s="48">
        <f t="shared" ref="G15:L15" si="1">(G14*0.05)</f>
        <v>0</v>
      </c>
      <c r="H15" s="48">
        <v>0</v>
      </c>
      <c r="I15" s="48">
        <f t="shared" si="1"/>
        <v>0</v>
      </c>
      <c r="J15" s="48">
        <f t="shared" si="1"/>
        <v>0</v>
      </c>
      <c r="K15" s="44">
        <f t="shared" si="1"/>
        <v>0</v>
      </c>
      <c r="L15" s="44">
        <f t="shared" si="1"/>
        <v>0</v>
      </c>
      <c r="M15" s="45">
        <f>(M14*0.02)</f>
        <v>0</v>
      </c>
      <c r="N15" s="46"/>
      <c r="O15" s="168">
        <f>SUM(B15:M15)</f>
        <v>0</v>
      </c>
      <c r="P15" s="6"/>
      <c r="Q15" s="6"/>
    </row>
    <row r="16" spans="1:19" ht="15.75" thickBot="1" x14ac:dyDescent="0.3">
      <c r="A16" s="50" t="s">
        <v>23</v>
      </c>
      <c r="B16" s="147"/>
      <c r="C16" s="51">
        <f t="shared" ref="C16:M16" si="2">C14-C15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1">
        <f t="shared" si="2"/>
        <v>0</v>
      </c>
      <c r="H16" s="51">
        <f t="shared" si="2"/>
        <v>0</v>
      </c>
      <c r="I16" s="51">
        <f t="shared" si="2"/>
        <v>0</v>
      </c>
      <c r="J16" s="51">
        <f t="shared" si="2"/>
        <v>0</v>
      </c>
      <c r="K16" s="51">
        <f t="shared" si="2"/>
        <v>0</v>
      </c>
      <c r="L16" s="51">
        <f t="shared" si="2"/>
        <v>0</v>
      </c>
      <c r="M16" s="52">
        <f t="shared" si="2"/>
        <v>0</v>
      </c>
      <c r="N16" s="53"/>
      <c r="O16" s="169">
        <f>SUM(B16:M16)</f>
        <v>0</v>
      </c>
    </row>
    <row r="17" spans="1:17" x14ac:dyDescent="0.25">
      <c r="A17" s="33" t="s">
        <v>24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6"/>
      <c r="O17" s="37"/>
    </row>
    <row r="18" spans="1:17" x14ac:dyDescent="0.25">
      <c r="A18" s="38" t="s">
        <v>19</v>
      </c>
      <c r="B18" s="144"/>
      <c r="C18" s="39">
        <v>0</v>
      </c>
      <c r="D18" s="39"/>
      <c r="E18" s="39"/>
      <c r="F18" s="39">
        <v>0</v>
      </c>
      <c r="G18" s="39"/>
      <c r="H18" s="39">
        <v>0</v>
      </c>
      <c r="I18" s="39"/>
      <c r="J18" s="39">
        <v>0</v>
      </c>
      <c r="K18" s="39">
        <v>0</v>
      </c>
      <c r="L18" s="39">
        <v>0</v>
      </c>
      <c r="M18" s="40">
        <v>0</v>
      </c>
      <c r="N18" s="41"/>
      <c r="O18" s="166">
        <f>SUM(B18:M18)</f>
        <v>0</v>
      </c>
      <c r="P18" s="55"/>
    </row>
    <row r="19" spans="1:17" x14ac:dyDescent="0.25">
      <c r="A19" s="42" t="s">
        <v>20</v>
      </c>
      <c r="B19" s="145"/>
      <c r="C19" s="44">
        <v>0</v>
      </c>
      <c r="D19" s="44"/>
      <c r="E19" s="43"/>
      <c r="F19" s="44">
        <v>0</v>
      </c>
      <c r="G19" s="44"/>
      <c r="H19" s="44">
        <v>0</v>
      </c>
      <c r="I19" s="43"/>
      <c r="J19" s="44">
        <v>0</v>
      </c>
      <c r="K19" s="44">
        <v>0</v>
      </c>
      <c r="L19" s="44">
        <v>0</v>
      </c>
      <c r="M19" s="45">
        <v>0</v>
      </c>
      <c r="N19" s="46"/>
      <c r="O19" s="167"/>
      <c r="P19" s="6"/>
    </row>
    <row r="20" spans="1:17" x14ac:dyDescent="0.25">
      <c r="A20" s="42" t="s">
        <v>21</v>
      </c>
      <c r="B20" s="146"/>
      <c r="C20" s="48">
        <f t="shared" ref="C20:M20" si="3">C18*C19</f>
        <v>0</v>
      </c>
      <c r="D20" s="44"/>
      <c r="E20" s="44">
        <f t="shared" si="3"/>
        <v>0</v>
      </c>
      <c r="F20" s="44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4">
        <f t="shared" si="3"/>
        <v>0</v>
      </c>
      <c r="L20" s="44">
        <f t="shared" si="3"/>
        <v>0</v>
      </c>
      <c r="M20" s="45">
        <f t="shared" si="3"/>
        <v>0</v>
      </c>
      <c r="N20" s="46"/>
      <c r="O20" s="168">
        <f>SUM(B20:M20)</f>
        <v>0</v>
      </c>
    </row>
    <row r="21" spans="1:17" x14ac:dyDescent="0.25">
      <c r="A21" s="42" t="s">
        <v>22</v>
      </c>
      <c r="B21" s="146"/>
      <c r="C21" s="48">
        <f t="shared" ref="C21:M21" si="4">(C20*0.05)</f>
        <v>0</v>
      </c>
      <c r="D21" s="44"/>
      <c r="E21" s="44">
        <f>E20*0.02</f>
        <v>0</v>
      </c>
      <c r="F21" s="44">
        <v>0</v>
      </c>
      <c r="G21" s="48"/>
      <c r="H21" s="48">
        <f t="shared" si="4"/>
        <v>0</v>
      </c>
      <c r="I21" s="48">
        <f>(I20*0.02)</f>
        <v>0</v>
      </c>
      <c r="J21" s="48">
        <f t="shared" si="4"/>
        <v>0</v>
      </c>
      <c r="K21" s="44">
        <f t="shared" si="4"/>
        <v>0</v>
      </c>
      <c r="L21" s="44">
        <f t="shared" si="4"/>
        <v>0</v>
      </c>
      <c r="M21" s="45">
        <f t="shared" si="4"/>
        <v>0</v>
      </c>
      <c r="N21" s="46"/>
      <c r="O21" s="168">
        <f>SUM(B21:M21)</f>
        <v>0</v>
      </c>
    </row>
    <row r="22" spans="1:17" ht="15.75" thickBot="1" x14ac:dyDescent="0.3">
      <c r="A22" s="50" t="s">
        <v>23</v>
      </c>
      <c r="B22" s="147"/>
      <c r="C22" s="51">
        <f t="shared" ref="C22:M22" si="5">C20-C21</f>
        <v>0</v>
      </c>
      <c r="D22" s="51"/>
      <c r="E22" s="51">
        <f t="shared" si="5"/>
        <v>0</v>
      </c>
      <c r="F22" s="51">
        <f t="shared" si="5"/>
        <v>0</v>
      </c>
      <c r="G22" s="51">
        <f t="shared" si="5"/>
        <v>0</v>
      </c>
      <c r="H22" s="51">
        <f t="shared" si="5"/>
        <v>0</v>
      </c>
      <c r="I22" s="51">
        <f t="shared" si="5"/>
        <v>0</v>
      </c>
      <c r="J22" s="51">
        <f t="shared" si="5"/>
        <v>0</v>
      </c>
      <c r="K22" s="51">
        <f t="shared" si="5"/>
        <v>0</v>
      </c>
      <c r="L22" s="51">
        <f t="shared" si="5"/>
        <v>0</v>
      </c>
      <c r="M22" s="52">
        <f t="shared" si="5"/>
        <v>0</v>
      </c>
      <c r="N22" s="53"/>
      <c r="O22" s="169">
        <f>SUM(B22:M22)</f>
        <v>0</v>
      </c>
      <c r="P22" s="13"/>
    </row>
    <row r="23" spans="1:17" x14ac:dyDescent="0.25">
      <c r="A23" s="33" t="s">
        <v>25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6"/>
      <c r="O23" s="37"/>
    </row>
    <row r="24" spans="1:17" x14ac:dyDescent="0.25">
      <c r="A24" s="38" t="s">
        <v>19</v>
      </c>
      <c r="B24" s="39">
        <v>0</v>
      </c>
      <c r="C24" s="39">
        <v>0</v>
      </c>
      <c r="D24" s="144"/>
      <c r="E24" s="39">
        <v>0</v>
      </c>
      <c r="F24" s="39">
        <v>0</v>
      </c>
      <c r="G24" s="39">
        <v>0</v>
      </c>
      <c r="H24" s="39"/>
      <c r="I24" s="39"/>
      <c r="J24" s="39"/>
      <c r="K24" s="39">
        <v>0</v>
      </c>
      <c r="L24" s="39">
        <v>0</v>
      </c>
      <c r="M24" s="40">
        <v>0</v>
      </c>
      <c r="N24" s="41"/>
      <c r="O24" s="166">
        <f>SUM(B24:M24)</f>
        <v>0</v>
      </c>
    </row>
    <row r="25" spans="1:17" x14ac:dyDescent="0.25">
      <c r="A25" s="42" t="s">
        <v>20</v>
      </c>
      <c r="B25" s="44">
        <v>0</v>
      </c>
      <c r="C25" s="44">
        <v>0</v>
      </c>
      <c r="D25" s="145"/>
      <c r="E25" s="44">
        <v>0</v>
      </c>
      <c r="F25" s="44">
        <v>0</v>
      </c>
      <c r="G25" s="44">
        <v>0</v>
      </c>
      <c r="H25" s="44"/>
      <c r="I25" s="43"/>
      <c r="J25" s="44"/>
      <c r="K25" s="44">
        <v>0</v>
      </c>
      <c r="L25" s="44">
        <v>0</v>
      </c>
      <c r="M25" s="45">
        <v>0</v>
      </c>
      <c r="N25" s="46"/>
      <c r="O25" s="167"/>
    </row>
    <row r="26" spans="1:17" x14ac:dyDescent="0.25">
      <c r="A26" s="42" t="s">
        <v>21</v>
      </c>
      <c r="B26" s="48">
        <f t="shared" ref="B26:M26" si="6">B24*B25</f>
        <v>0</v>
      </c>
      <c r="C26" s="48">
        <f t="shared" si="6"/>
        <v>0</v>
      </c>
      <c r="D26" s="146"/>
      <c r="E26" s="48">
        <f t="shared" si="6"/>
        <v>0</v>
      </c>
      <c r="F26" s="48">
        <f t="shared" si="6"/>
        <v>0</v>
      </c>
      <c r="G26" s="48">
        <f t="shared" si="6"/>
        <v>0</v>
      </c>
      <c r="H26" s="48">
        <f t="shared" si="6"/>
        <v>0</v>
      </c>
      <c r="I26" s="44">
        <f t="shared" si="6"/>
        <v>0</v>
      </c>
      <c r="J26" s="44">
        <f t="shared" si="6"/>
        <v>0</v>
      </c>
      <c r="K26" s="44">
        <f t="shared" si="6"/>
        <v>0</v>
      </c>
      <c r="L26" s="44">
        <f t="shared" si="6"/>
        <v>0</v>
      </c>
      <c r="M26" s="45">
        <f t="shared" si="6"/>
        <v>0</v>
      </c>
      <c r="N26" s="46"/>
      <c r="O26" s="168">
        <f>SUM(B26:M26)</f>
        <v>0</v>
      </c>
    </row>
    <row r="27" spans="1:17" x14ac:dyDescent="0.25">
      <c r="A27" s="42" t="s">
        <v>22</v>
      </c>
      <c r="B27" s="48">
        <f t="shared" ref="B27:M27" si="7">(B26*0.05)</f>
        <v>0</v>
      </c>
      <c r="C27" s="48">
        <v>0</v>
      </c>
      <c r="D27" s="146"/>
      <c r="E27" s="48">
        <f t="shared" si="7"/>
        <v>0</v>
      </c>
      <c r="F27" s="48">
        <f t="shared" si="7"/>
        <v>0</v>
      </c>
      <c r="G27" s="48">
        <f t="shared" si="7"/>
        <v>0</v>
      </c>
      <c r="H27" s="48"/>
      <c r="I27" s="44">
        <v>0</v>
      </c>
      <c r="J27" s="44">
        <f>(J26*0.02)</f>
        <v>0</v>
      </c>
      <c r="K27" s="44">
        <f t="shared" si="7"/>
        <v>0</v>
      </c>
      <c r="L27" s="44">
        <f t="shared" si="7"/>
        <v>0</v>
      </c>
      <c r="M27" s="45">
        <f t="shared" si="7"/>
        <v>0</v>
      </c>
      <c r="N27" s="46"/>
      <c r="O27" s="168">
        <f>SUM(B27:M27)</f>
        <v>0</v>
      </c>
    </row>
    <row r="28" spans="1:17" ht="15.75" thickBot="1" x14ac:dyDescent="0.3">
      <c r="A28" s="50" t="s">
        <v>23</v>
      </c>
      <c r="B28" s="51">
        <f t="shared" ref="B28:M28" si="8">B26-B27</f>
        <v>0</v>
      </c>
      <c r="C28" s="51">
        <f t="shared" si="8"/>
        <v>0</v>
      </c>
      <c r="D28" s="147"/>
      <c r="E28" s="51">
        <f t="shared" si="8"/>
        <v>0</v>
      </c>
      <c r="F28" s="51">
        <f t="shared" si="8"/>
        <v>0</v>
      </c>
      <c r="G28" s="51">
        <f t="shared" si="8"/>
        <v>0</v>
      </c>
      <c r="H28" s="51">
        <f t="shared" si="8"/>
        <v>0</v>
      </c>
      <c r="I28" s="51">
        <f t="shared" si="8"/>
        <v>0</v>
      </c>
      <c r="J28" s="51">
        <f t="shared" si="8"/>
        <v>0</v>
      </c>
      <c r="K28" s="51">
        <f t="shared" si="8"/>
        <v>0</v>
      </c>
      <c r="L28" s="51">
        <f t="shared" si="8"/>
        <v>0</v>
      </c>
      <c r="M28" s="52">
        <f t="shared" si="8"/>
        <v>0</v>
      </c>
      <c r="N28" s="53"/>
      <c r="O28" s="169">
        <f>SUM(B28:M28)</f>
        <v>0</v>
      </c>
      <c r="P28" s="13"/>
    </row>
    <row r="29" spans="1:17" x14ac:dyDescent="0.25">
      <c r="A29" s="33" t="s">
        <v>26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6"/>
      <c r="O29" s="37"/>
    </row>
    <row r="30" spans="1:17" x14ac:dyDescent="0.25">
      <c r="A30" s="38" t="s">
        <v>19</v>
      </c>
      <c r="B30" s="39">
        <v>0</v>
      </c>
      <c r="C30" s="39">
        <v>0</v>
      </c>
      <c r="D30" s="39">
        <v>0</v>
      </c>
      <c r="E30" s="39">
        <v>0</v>
      </c>
      <c r="F30" s="144"/>
      <c r="G30" s="39"/>
      <c r="H30" s="39">
        <v>0</v>
      </c>
      <c r="I30" s="39">
        <v>0</v>
      </c>
      <c r="J30" s="39"/>
      <c r="K30" s="39">
        <v>0</v>
      </c>
      <c r="L30" s="39">
        <v>0</v>
      </c>
      <c r="M30" s="40">
        <v>0</v>
      </c>
      <c r="N30" s="41"/>
      <c r="O30" s="166">
        <f>SUM(B30:M30)</f>
        <v>0</v>
      </c>
      <c r="Q30" s="56"/>
    </row>
    <row r="31" spans="1:17" x14ac:dyDescent="0.25">
      <c r="A31" s="42" t="s">
        <v>20</v>
      </c>
      <c r="B31" s="44">
        <v>0</v>
      </c>
      <c r="C31" s="44"/>
      <c r="D31" s="44">
        <v>0</v>
      </c>
      <c r="E31" s="44"/>
      <c r="F31" s="145"/>
      <c r="G31" s="44"/>
      <c r="H31" s="44">
        <v>0</v>
      </c>
      <c r="I31" s="44">
        <v>0</v>
      </c>
      <c r="J31" s="43"/>
      <c r="K31" s="44">
        <v>0</v>
      </c>
      <c r="L31" s="44">
        <v>0</v>
      </c>
      <c r="M31" s="45">
        <v>0</v>
      </c>
      <c r="N31" s="46"/>
      <c r="O31" s="167"/>
    </row>
    <row r="32" spans="1:17" x14ac:dyDescent="0.25">
      <c r="A32" s="42" t="s">
        <v>21</v>
      </c>
      <c r="B32" s="48">
        <f t="shared" ref="B32:M32" si="9">B30*B31</f>
        <v>0</v>
      </c>
      <c r="C32" s="48">
        <f t="shared" si="9"/>
        <v>0</v>
      </c>
      <c r="D32" s="44">
        <f t="shared" si="9"/>
        <v>0</v>
      </c>
      <c r="E32" s="48">
        <f t="shared" si="9"/>
        <v>0</v>
      </c>
      <c r="F32" s="146"/>
      <c r="G32" s="44">
        <f t="shared" si="9"/>
        <v>0</v>
      </c>
      <c r="H32" s="48">
        <f t="shared" si="9"/>
        <v>0</v>
      </c>
      <c r="I32" s="44">
        <f t="shared" si="9"/>
        <v>0</v>
      </c>
      <c r="J32" s="44">
        <f t="shared" si="9"/>
        <v>0</v>
      </c>
      <c r="K32" s="44">
        <f t="shared" si="9"/>
        <v>0</v>
      </c>
      <c r="L32" s="44">
        <f t="shared" si="9"/>
        <v>0</v>
      </c>
      <c r="M32" s="45">
        <f t="shared" si="9"/>
        <v>0</v>
      </c>
      <c r="N32" s="46"/>
      <c r="O32" s="168">
        <f>SUM(B32:M32)</f>
        <v>0</v>
      </c>
    </row>
    <row r="33" spans="1:17" x14ac:dyDescent="0.25">
      <c r="A33" s="42" t="s">
        <v>22</v>
      </c>
      <c r="B33" s="48">
        <f t="shared" ref="B33:M33" si="10">(B32*0.05)</f>
        <v>0</v>
      </c>
      <c r="C33" s="48">
        <v>0</v>
      </c>
      <c r="D33" s="44">
        <v>0</v>
      </c>
      <c r="E33" s="48">
        <f>E32*0.02</f>
        <v>0</v>
      </c>
      <c r="F33" s="146"/>
      <c r="G33" s="44">
        <v>0</v>
      </c>
      <c r="H33" s="48">
        <f t="shared" si="10"/>
        <v>0</v>
      </c>
      <c r="I33" s="44">
        <f t="shared" si="10"/>
        <v>0</v>
      </c>
      <c r="J33" s="44">
        <v>0</v>
      </c>
      <c r="K33" s="44">
        <f t="shared" si="10"/>
        <v>0</v>
      </c>
      <c r="L33" s="44">
        <f t="shared" si="10"/>
        <v>0</v>
      </c>
      <c r="M33" s="45">
        <f t="shared" si="10"/>
        <v>0</v>
      </c>
      <c r="N33" s="46"/>
      <c r="O33" s="168">
        <f>SUM(B33:M33)</f>
        <v>0</v>
      </c>
      <c r="P33" s="56"/>
    </row>
    <row r="34" spans="1:17" ht="15.75" thickBot="1" x14ac:dyDescent="0.3">
      <c r="A34" s="50" t="s">
        <v>23</v>
      </c>
      <c r="B34" s="51">
        <f t="shared" ref="B34:M34" si="11">B32-B33</f>
        <v>0</v>
      </c>
      <c r="C34" s="51">
        <f t="shared" si="11"/>
        <v>0</v>
      </c>
      <c r="D34" s="51">
        <f t="shared" si="11"/>
        <v>0</v>
      </c>
      <c r="E34" s="51">
        <f t="shared" si="11"/>
        <v>0</v>
      </c>
      <c r="F34" s="147"/>
      <c r="G34" s="51">
        <f t="shared" si="11"/>
        <v>0</v>
      </c>
      <c r="H34" s="51">
        <f t="shared" si="11"/>
        <v>0</v>
      </c>
      <c r="I34" s="51">
        <f t="shared" si="11"/>
        <v>0</v>
      </c>
      <c r="J34" s="51">
        <f t="shared" si="11"/>
        <v>0</v>
      </c>
      <c r="K34" s="51">
        <f t="shared" si="11"/>
        <v>0</v>
      </c>
      <c r="L34" s="51">
        <f t="shared" si="11"/>
        <v>0</v>
      </c>
      <c r="M34" s="52">
        <f t="shared" si="11"/>
        <v>0</v>
      </c>
      <c r="N34" s="53"/>
      <c r="O34" s="169">
        <f>SUM(B34:M34)</f>
        <v>0</v>
      </c>
    </row>
    <row r="35" spans="1:17" hidden="1" x14ac:dyDescent="0.25">
      <c r="A35" s="33" t="s">
        <v>27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36"/>
      <c r="O35" s="37"/>
    </row>
    <row r="36" spans="1:17" hidden="1" x14ac:dyDescent="0.25">
      <c r="A36" s="38" t="s">
        <v>19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/>
      <c r="J36" s="39">
        <v>0</v>
      </c>
      <c r="K36" s="39">
        <v>0</v>
      </c>
      <c r="L36" s="39"/>
      <c r="M36" s="40">
        <v>0</v>
      </c>
      <c r="N36" s="41"/>
      <c r="O36" s="37"/>
    </row>
    <row r="37" spans="1:17" hidden="1" x14ac:dyDescent="0.25">
      <c r="A37" s="42" t="s">
        <v>20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3"/>
      <c r="J37" s="43"/>
      <c r="K37" s="44">
        <v>0</v>
      </c>
      <c r="L37" s="43"/>
      <c r="M37" s="45">
        <v>0</v>
      </c>
      <c r="N37" s="46"/>
      <c r="O37" s="47"/>
    </row>
    <row r="38" spans="1:17" hidden="1" x14ac:dyDescent="0.25">
      <c r="A38" s="42" t="s">
        <v>21</v>
      </c>
      <c r="B38" s="48">
        <v>0</v>
      </c>
      <c r="C38" s="48">
        <v>0</v>
      </c>
      <c r="D38" s="48">
        <v>0</v>
      </c>
      <c r="E38" s="48">
        <v>0</v>
      </c>
      <c r="F38" s="44">
        <v>0</v>
      </c>
      <c r="G38" s="44">
        <v>0</v>
      </c>
      <c r="H38" s="48">
        <v>0</v>
      </c>
      <c r="I38" s="44">
        <v>0</v>
      </c>
      <c r="J38" s="44">
        <v>0</v>
      </c>
      <c r="K38" s="44">
        <v>0</v>
      </c>
      <c r="L38" s="44">
        <f>L36*L37</f>
        <v>0</v>
      </c>
      <c r="M38" s="45">
        <v>0</v>
      </c>
      <c r="N38" s="46"/>
      <c r="O38" s="49">
        <v>8956.5</v>
      </c>
    </row>
    <row r="39" spans="1:17" hidden="1" x14ac:dyDescent="0.25">
      <c r="A39" s="42" t="s">
        <v>22</v>
      </c>
      <c r="B39" s="48">
        <v>0</v>
      </c>
      <c r="C39" s="48">
        <v>0</v>
      </c>
      <c r="D39" s="48">
        <v>0</v>
      </c>
      <c r="E39" s="48">
        <v>0</v>
      </c>
      <c r="F39" s="44">
        <v>0</v>
      </c>
      <c r="G39" s="44">
        <v>0</v>
      </c>
      <c r="H39" s="48">
        <v>0</v>
      </c>
      <c r="I39" s="44">
        <v>0</v>
      </c>
      <c r="J39" s="44">
        <v>0</v>
      </c>
      <c r="K39" s="44">
        <v>0</v>
      </c>
      <c r="L39" s="44"/>
      <c r="M39" s="45">
        <v>0</v>
      </c>
      <c r="N39" s="46"/>
      <c r="O39" s="49">
        <v>0</v>
      </c>
    </row>
    <row r="40" spans="1:17" ht="15.75" hidden="1" thickBot="1" x14ac:dyDescent="0.3">
      <c r="A40" s="50" t="s">
        <v>28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8956.5</v>
      </c>
      <c r="M40" s="52">
        <v>0</v>
      </c>
      <c r="N40" s="53"/>
      <c r="O40" s="54">
        <v>8956.5</v>
      </c>
    </row>
    <row r="41" spans="1:17" x14ac:dyDescent="0.25">
      <c r="A41" s="33" t="s">
        <v>29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  <c r="N41" s="36"/>
      <c r="O41" s="37"/>
      <c r="Q41" s="13"/>
    </row>
    <row r="42" spans="1:17" x14ac:dyDescent="0.25">
      <c r="A42" s="38" t="s">
        <v>19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144"/>
      <c r="J42" s="39">
        <v>0</v>
      </c>
      <c r="K42" s="39">
        <v>0</v>
      </c>
      <c r="L42" s="39">
        <v>0</v>
      </c>
      <c r="M42" s="40">
        <v>0</v>
      </c>
      <c r="N42" s="41"/>
      <c r="O42" s="166">
        <f>SUM(B42:M42)</f>
        <v>0</v>
      </c>
      <c r="P42" s="57"/>
      <c r="Q42" s="13"/>
    </row>
    <row r="43" spans="1:17" x14ac:dyDescent="0.25">
      <c r="A43" s="42" t="s">
        <v>20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145"/>
      <c r="J43" s="58">
        <v>0</v>
      </c>
      <c r="K43" s="44">
        <v>0</v>
      </c>
      <c r="L43" s="44">
        <v>0</v>
      </c>
      <c r="M43" s="45">
        <v>0</v>
      </c>
      <c r="N43" s="46"/>
      <c r="O43" s="167"/>
      <c r="P43" s="57"/>
    </row>
    <row r="44" spans="1:17" x14ac:dyDescent="0.25">
      <c r="A44" s="42" t="s">
        <v>21</v>
      </c>
      <c r="B44" s="48">
        <f t="shared" ref="B44:M44" si="12">B42*B43</f>
        <v>0</v>
      </c>
      <c r="C44" s="48">
        <f t="shared" si="12"/>
        <v>0</v>
      </c>
      <c r="D44" s="48">
        <f t="shared" si="12"/>
        <v>0</v>
      </c>
      <c r="E44" s="48">
        <f t="shared" si="12"/>
        <v>0</v>
      </c>
      <c r="F44" s="44">
        <f t="shared" si="12"/>
        <v>0</v>
      </c>
      <c r="G44" s="44">
        <f t="shared" si="12"/>
        <v>0</v>
      </c>
      <c r="H44" s="48">
        <f t="shared" si="12"/>
        <v>0</v>
      </c>
      <c r="I44" s="148"/>
      <c r="J44" s="59">
        <f t="shared" si="12"/>
        <v>0</v>
      </c>
      <c r="K44" s="44">
        <f t="shared" si="12"/>
        <v>0</v>
      </c>
      <c r="L44" s="44">
        <f t="shared" si="12"/>
        <v>0</v>
      </c>
      <c r="M44" s="45">
        <f t="shared" si="12"/>
        <v>0</v>
      </c>
      <c r="N44" s="46"/>
      <c r="O44" s="168">
        <f>SUM(B44:M44)</f>
        <v>0</v>
      </c>
      <c r="P44" s="56"/>
    </row>
    <row r="45" spans="1:17" x14ac:dyDescent="0.25">
      <c r="A45" s="42" t="s">
        <v>22</v>
      </c>
      <c r="B45" s="48">
        <f t="shared" ref="B45:M45" si="13">(B44*0.05)</f>
        <v>0</v>
      </c>
      <c r="C45" s="48">
        <f t="shared" si="13"/>
        <v>0</v>
      </c>
      <c r="D45" s="48">
        <f t="shared" si="13"/>
        <v>0</v>
      </c>
      <c r="E45" s="48">
        <v>0</v>
      </c>
      <c r="F45" s="44">
        <v>0</v>
      </c>
      <c r="G45" s="44">
        <v>0</v>
      </c>
      <c r="H45" s="48">
        <f t="shared" si="13"/>
        <v>0</v>
      </c>
      <c r="I45" s="148"/>
      <c r="J45" s="59">
        <v>0</v>
      </c>
      <c r="K45" s="44">
        <f t="shared" si="13"/>
        <v>0</v>
      </c>
      <c r="L45" s="44">
        <f t="shared" si="13"/>
        <v>0</v>
      </c>
      <c r="M45" s="45">
        <f t="shared" si="13"/>
        <v>0</v>
      </c>
      <c r="N45" s="46"/>
      <c r="O45" s="168">
        <f>SUM(B45:M45)</f>
        <v>0</v>
      </c>
    </row>
    <row r="46" spans="1:17" ht="15.75" thickBot="1" x14ac:dyDescent="0.3">
      <c r="A46" s="50" t="s">
        <v>28</v>
      </c>
      <c r="B46" s="51">
        <f t="shared" ref="B46:M46" si="14">B44-B45</f>
        <v>0</v>
      </c>
      <c r="C46" s="51">
        <f t="shared" si="14"/>
        <v>0</v>
      </c>
      <c r="D46" s="51">
        <f t="shared" si="14"/>
        <v>0</v>
      </c>
      <c r="E46" s="51">
        <f t="shared" si="14"/>
        <v>0</v>
      </c>
      <c r="F46" s="51">
        <f t="shared" si="14"/>
        <v>0</v>
      </c>
      <c r="G46" s="51">
        <f t="shared" si="14"/>
        <v>0</v>
      </c>
      <c r="H46" s="51">
        <f t="shared" si="14"/>
        <v>0</v>
      </c>
      <c r="I46" s="147"/>
      <c r="J46" s="60">
        <f t="shared" si="14"/>
        <v>0</v>
      </c>
      <c r="K46" s="51">
        <f t="shared" si="14"/>
        <v>0</v>
      </c>
      <c r="L46" s="51">
        <f t="shared" si="14"/>
        <v>0</v>
      </c>
      <c r="M46" s="52">
        <f t="shared" si="14"/>
        <v>0</v>
      </c>
      <c r="N46" s="53"/>
      <c r="O46" s="169">
        <f>SUM(B46:M46)</f>
        <v>0</v>
      </c>
    </row>
    <row r="47" spans="1:17" x14ac:dyDescent="0.25">
      <c r="A47" s="33" t="s">
        <v>30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5"/>
      <c r="N47" s="36"/>
      <c r="O47" s="37"/>
    </row>
    <row r="48" spans="1:17" x14ac:dyDescent="0.25">
      <c r="A48" s="38" t="s">
        <v>19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/>
      <c r="J48" s="39">
        <v>0</v>
      </c>
      <c r="K48" s="144"/>
      <c r="L48" s="39">
        <v>0</v>
      </c>
      <c r="M48" s="40"/>
      <c r="N48" s="41"/>
      <c r="O48" s="166">
        <f>SUM(B48:M48)</f>
        <v>0</v>
      </c>
    </row>
    <row r="49" spans="1:16" x14ac:dyDescent="0.25">
      <c r="A49" s="42" t="s">
        <v>20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3"/>
      <c r="K49" s="145"/>
      <c r="L49" s="43"/>
      <c r="M49" s="61"/>
      <c r="N49" s="46"/>
      <c r="O49" s="167"/>
    </row>
    <row r="50" spans="1:16" x14ac:dyDescent="0.25">
      <c r="A50" s="42" t="s">
        <v>21</v>
      </c>
      <c r="B50" s="48">
        <f t="shared" ref="B50:M50" si="15">B48*B49</f>
        <v>0</v>
      </c>
      <c r="C50" s="48">
        <f t="shared" si="15"/>
        <v>0</v>
      </c>
      <c r="D50" s="48">
        <f t="shared" si="15"/>
        <v>0</v>
      </c>
      <c r="E50" s="48">
        <f t="shared" si="15"/>
        <v>0</v>
      </c>
      <c r="F50" s="44">
        <f t="shared" si="15"/>
        <v>0</v>
      </c>
      <c r="G50" s="44">
        <f t="shared" si="15"/>
        <v>0</v>
      </c>
      <c r="H50" s="48">
        <f t="shared" si="15"/>
        <v>0</v>
      </c>
      <c r="I50" s="44">
        <f t="shared" si="15"/>
        <v>0</v>
      </c>
      <c r="J50" s="44">
        <f t="shared" si="15"/>
        <v>0</v>
      </c>
      <c r="K50" s="148"/>
      <c r="L50" s="44">
        <f t="shared" si="15"/>
        <v>0</v>
      </c>
      <c r="M50" s="45">
        <f t="shared" si="15"/>
        <v>0</v>
      </c>
      <c r="N50" s="46"/>
      <c r="O50" s="168">
        <f>SUM(B50:M50)</f>
        <v>0</v>
      </c>
      <c r="P50" s="56"/>
    </row>
    <row r="51" spans="1:16" x14ac:dyDescent="0.25">
      <c r="A51" s="42" t="s">
        <v>22</v>
      </c>
      <c r="B51" s="48">
        <f>(B50*0.05)</f>
        <v>0</v>
      </c>
      <c r="C51" s="48">
        <f>(C50*0.05)</f>
        <v>0</v>
      </c>
      <c r="D51" s="48">
        <f>(D50*0.05)</f>
        <v>0</v>
      </c>
      <c r="E51" s="48">
        <v>0</v>
      </c>
      <c r="F51" s="44">
        <v>0</v>
      </c>
      <c r="G51" s="44">
        <v>0</v>
      </c>
      <c r="H51" s="48">
        <f>(H50*0.05)</f>
        <v>0</v>
      </c>
      <c r="I51" s="44">
        <f>(I50*0.05)</f>
        <v>0</v>
      </c>
      <c r="J51" s="44">
        <v>0</v>
      </c>
      <c r="K51" s="148"/>
      <c r="L51" s="44"/>
      <c r="M51" s="45">
        <v>0</v>
      </c>
      <c r="N51" s="46"/>
      <c r="O51" s="168">
        <f>SUM(B51:M51)</f>
        <v>0</v>
      </c>
      <c r="P51" s="56"/>
    </row>
    <row r="52" spans="1:16" ht="15.75" thickBot="1" x14ac:dyDescent="0.3">
      <c r="A52" s="50" t="s">
        <v>28</v>
      </c>
      <c r="B52" s="51">
        <f t="shared" ref="B52:M52" si="16">B50-B51</f>
        <v>0</v>
      </c>
      <c r="C52" s="51">
        <f t="shared" si="16"/>
        <v>0</v>
      </c>
      <c r="D52" s="51">
        <f t="shared" si="16"/>
        <v>0</v>
      </c>
      <c r="E52" s="51">
        <f t="shared" si="16"/>
        <v>0</v>
      </c>
      <c r="F52" s="51">
        <f t="shared" si="16"/>
        <v>0</v>
      </c>
      <c r="G52" s="51">
        <f t="shared" si="16"/>
        <v>0</v>
      </c>
      <c r="H52" s="51">
        <f t="shared" si="16"/>
        <v>0</v>
      </c>
      <c r="I52" s="51">
        <f t="shared" si="16"/>
        <v>0</v>
      </c>
      <c r="J52" s="51">
        <f t="shared" si="16"/>
        <v>0</v>
      </c>
      <c r="K52" s="147"/>
      <c r="L52" s="51">
        <f t="shared" si="16"/>
        <v>0</v>
      </c>
      <c r="M52" s="62">
        <f t="shared" si="16"/>
        <v>0</v>
      </c>
      <c r="N52" s="53"/>
      <c r="O52" s="169">
        <f>SUM(B52:M52)</f>
        <v>0</v>
      </c>
    </row>
    <row r="53" spans="1:16" x14ac:dyDescent="0.25">
      <c r="A53" s="33" t="s">
        <v>29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5"/>
      <c r="N53" s="36"/>
      <c r="O53" s="37"/>
    </row>
    <row r="54" spans="1:16" x14ac:dyDescent="0.25">
      <c r="A54" s="38" t="s">
        <v>19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144"/>
      <c r="L54" s="39"/>
      <c r="M54" s="40"/>
      <c r="N54" s="41"/>
      <c r="O54" s="166">
        <f>SUM(B54:M54)</f>
        <v>0</v>
      </c>
    </row>
    <row r="55" spans="1:16" x14ac:dyDescent="0.25">
      <c r="A55" s="42" t="s">
        <v>20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3"/>
      <c r="K55" s="145"/>
      <c r="L55" s="43"/>
      <c r="M55" s="61"/>
      <c r="N55" s="46"/>
      <c r="O55" s="167"/>
    </row>
    <row r="56" spans="1:16" x14ac:dyDescent="0.25">
      <c r="A56" s="42" t="s">
        <v>21</v>
      </c>
      <c r="B56" s="48">
        <f t="shared" ref="B56:M56" si="17">B54*B55</f>
        <v>0</v>
      </c>
      <c r="C56" s="48">
        <f t="shared" si="17"/>
        <v>0</v>
      </c>
      <c r="D56" s="48">
        <f t="shared" si="17"/>
        <v>0</v>
      </c>
      <c r="E56" s="48">
        <f t="shared" si="17"/>
        <v>0</v>
      </c>
      <c r="F56" s="44">
        <f t="shared" si="17"/>
        <v>0</v>
      </c>
      <c r="G56" s="44">
        <f t="shared" si="17"/>
        <v>0</v>
      </c>
      <c r="H56" s="48">
        <f t="shared" si="17"/>
        <v>0</v>
      </c>
      <c r="I56" s="44">
        <f t="shared" si="17"/>
        <v>0</v>
      </c>
      <c r="J56" s="44">
        <f t="shared" si="17"/>
        <v>0</v>
      </c>
      <c r="K56" s="148"/>
      <c r="L56" s="44">
        <f t="shared" si="17"/>
        <v>0</v>
      </c>
      <c r="M56" s="45">
        <f t="shared" si="17"/>
        <v>0</v>
      </c>
      <c r="N56" s="46"/>
      <c r="O56" s="168">
        <f>SUM(B56:M56)</f>
        <v>0</v>
      </c>
    </row>
    <row r="57" spans="1:16" x14ac:dyDescent="0.25">
      <c r="A57" s="42" t="s">
        <v>22</v>
      </c>
      <c r="B57" s="48">
        <f>(B56*0.05)</f>
        <v>0</v>
      </c>
      <c r="C57" s="48">
        <f>(C56*0.05)</f>
        <v>0</v>
      </c>
      <c r="D57" s="48">
        <f>(D56*0.05)</f>
        <v>0</v>
      </c>
      <c r="E57" s="48">
        <v>0</v>
      </c>
      <c r="F57" s="44">
        <v>0</v>
      </c>
      <c r="G57" s="44">
        <v>0</v>
      </c>
      <c r="H57" s="48">
        <f>(H56*0.05)</f>
        <v>0</v>
      </c>
      <c r="I57" s="44">
        <f>(I56*0.05)</f>
        <v>0</v>
      </c>
      <c r="J57" s="44">
        <v>0</v>
      </c>
      <c r="K57" s="148"/>
      <c r="L57" s="44"/>
      <c r="M57" s="45">
        <f>M56*0.02</f>
        <v>0</v>
      </c>
      <c r="N57" s="46"/>
      <c r="O57" s="168">
        <f>SUM(B57:M57)</f>
        <v>0</v>
      </c>
    </row>
    <row r="58" spans="1:16" ht="15.75" thickBot="1" x14ac:dyDescent="0.3">
      <c r="A58" s="50" t="s">
        <v>28</v>
      </c>
      <c r="B58" s="51">
        <f t="shared" ref="B58:M58" si="18">B56-B57</f>
        <v>0</v>
      </c>
      <c r="C58" s="51">
        <f t="shared" si="18"/>
        <v>0</v>
      </c>
      <c r="D58" s="51">
        <f t="shared" si="18"/>
        <v>0</v>
      </c>
      <c r="E58" s="51">
        <f t="shared" si="18"/>
        <v>0</v>
      </c>
      <c r="F58" s="51">
        <f t="shared" si="18"/>
        <v>0</v>
      </c>
      <c r="G58" s="51">
        <f t="shared" si="18"/>
        <v>0</v>
      </c>
      <c r="H58" s="51">
        <f t="shared" si="18"/>
        <v>0</v>
      </c>
      <c r="I58" s="51">
        <f t="shared" si="18"/>
        <v>0</v>
      </c>
      <c r="J58" s="51">
        <f t="shared" si="18"/>
        <v>0</v>
      </c>
      <c r="K58" s="147"/>
      <c r="L58" s="51">
        <f t="shared" si="18"/>
        <v>0</v>
      </c>
      <c r="M58" s="62">
        <f t="shared" si="18"/>
        <v>0</v>
      </c>
      <c r="N58" s="53"/>
      <c r="O58" s="169">
        <f>SUM(B58:M58)</f>
        <v>0</v>
      </c>
    </row>
    <row r="59" spans="1:16" x14ac:dyDescent="0.25">
      <c r="A59" s="33" t="s">
        <v>29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  <c r="N59" s="36"/>
      <c r="O59" s="37"/>
    </row>
    <row r="60" spans="1:16" x14ac:dyDescent="0.25">
      <c r="A60" s="38" t="s">
        <v>19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/>
      <c r="M60" s="150"/>
      <c r="N60" s="41"/>
      <c r="O60" s="166">
        <f>SUM(B60:M60)</f>
        <v>0</v>
      </c>
      <c r="P60" s="13"/>
    </row>
    <row r="61" spans="1:16" x14ac:dyDescent="0.25">
      <c r="A61" s="42" t="s">
        <v>20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3"/>
      <c r="K61" s="44">
        <v>0</v>
      </c>
      <c r="L61" s="43"/>
      <c r="M61" s="151"/>
      <c r="N61" s="46"/>
      <c r="O61" s="167"/>
    </row>
    <row r="62" spans="1:16" x14ac:dyDescent="0.25">
      <c r="A62" s="42" t="s">
        <v>21</v>
      </c>
      <c r="B62" s="48">
        <f t="shared" ref="B62:L62" si="19">B60*B61</f>
        <v>0</v>
      </c>
      <c r="C62" s="48">
        <f t="shared" si="19"/>
        <v>0</v>
      </c>
      <c r="D62" s="48">
        <f t="shared" si="19"/>
        <v>0</v>
      </c>
      <c r="E62" s="48">
        <f t="shared" si="19"/>
        <v>0</v>
      </c>
      <c r="F62" s="44">
        <f t="shared" si="19"/>
        <v>0</v>
      </c>
      <c r="G62" s="44">
        <f t="shared" si="19"/>
        <v>0</v>
      </c>
      <c r="H62" s="48">
        <f t="shared" si="19"/>
        <v>0</v>
      </c>
      <c r="I62" s="44">
        <f t="shared" si="19"/>
        <v>0</v>
      </c>
      <c r="J62" s="44">
        <f t="shared" si="19"/>
        <v>0</v>
      </c>
      <c r="K62" s="44">
        <f t="shared" si="19"/>
        <v>0</v>
      </c>
      <c r="L62" s="44">
        <f t="shared" si="19"/>
        <v>0</v>
      </c>
      <c r="M62" s="152"/>
      <c r="N62" s="46"/>
      <c r="O62" s="168">
        <f>SUM(B62:M62)</f>
        <v>0</v>
      </c>
      <c r="P62" s="56"/>
    </row>
    <row r="63" spans="1:16" x14ac:dyDescent="0.25">
      <c r="A63" s="42" t="s">
        <v>22</v>
      </c>
      <c r="B63" s="48">
        <f>(B62*0.05)</f>
        <v>0</v>
      </c>
      <c r="C63" s="48">
        <f>(C62*0.05)</f>
        <v>0</v>
      </c>
      <c r="D63" s="48">
        <f>(D62*0.05)</f>
        <v>0</v>
      </c>
      <c r="E63" s="48">
        <v>0</v>
      </c>
      <c r="F63" s="44">
        <v>0</v>
      </c>
      <c r="G63" s="44">
        <v>0</v>
      </c>
      <c r="H63" s="48">
        <f>(H62*0.05)</f>
        <v>0</v>
      </c>
      <c r="I63" s="44">
        <f>(I62*0.05)</f>
        <v>0</v>
      </c>
      <c r="J63" s="44">
        <v>0</v>
      </c>
      <c r="K63" s="44">
        <f>(K62*0.05)</f>
        <v>0</v>
      </c>
      <c r="L63" s="44"/>
      <c r="M63" s="152"/>
      <c r="N63" s="46"/>
      <c r="O63" s="168">
        <f>SUM(B63:M63)</f>
        <v>0</v>
      </c>
      <c r="P63" s="56"/>
    </row>
    <row r="64" spans="1:16" ht="15.75" thickBot="1" x14ac:dyDescent="0.3">
      <c r="A64" s="50" t="s">
        <v>28</v>
      </c>
      <c r="B64" s="51">
        <f t="shared" ref="B64:L64" si="20">B62-B63</f>
        <v>0</v>
      </c>
      <c r="C64" s="51">
        <f t="shared" si="20"/>
        <v>0</v>
      </c>
      <c r="D64" s="51">
        <f t="shared" si="20"/>
        <v>0</v>
      </c>
      <c r="E64" s="51">
        <f t="shared" si="20"/>
        <v>0</v>
      </c>
      <c r="F64" s="51">
        <f t="shared" si="20"/>
        <v>0</v>
      </c>
      <c r="G64" s="51">
        <f t="shared" si="20"/>
        <v>0</v>
      </c>
      <c r="H64" s="51">
        <f t="shared" si="20"/>
        <v>0</v>
      </c>
      <c r="I64" s="51">
        <f t="shared" si="20"/>
        <v>0</v>
      </c>
      <c r="J64" s="51">
        <f t="shared" si="20"/>
        <v>0</v>
      </c>
      <c r="K64" s="51">
        <f t="shared" si="20"/>
        <v>0</v>
      </c>
      <c r="L64" s="51">
        <f t="shared" si="20"/>
        <v>0</v>
      </c>
      <c r="M64" s="153"/>
      <c r="N64" s="53"/>
      <c r="O64" s="169">
        <f>SUM(B64:M64)</f>
        <v>0</v>
      </c>
    </row>
    <row r="65" spans="1:16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5"/>
      <c r="N65" s="36"/>
      <c r="O65" s="37"/>
    </row>
    <row r="66" spans="1:16" x14ac:dyDescent="0.25">
      <c r="A66" s="38" t="s">
        <v>19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/>
      <c r="M66" s="40"/>
      <c r="N66" s="41"/>
      <c r="O66" s="37">
        <f>SUM(B66:M66)</f>
        <v>0</v>
      </c>
    </row>
    <row r="67" spans="1:16" x14ac:dyDescent="0.25">
      <c r="A67" s="42" t="s">
        <v>20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3"/>
      <c r="K67" s="44">
        <v>0</v>
      </c>
      <c r="L67" s="43"/>
      <c r="M67" s="61"/>
      <c r="N67" s="46"/>
      <c r="O67" s="47"/>
    </row>
    <row r="68" spans="1:16" x14ac:dyDescent="0.25">
      <c r="A68" s="42" t="s">
        <v>21</v>
      </c>
      <c r="B68" s="48">
        <f t="shared" ref="B68:M68" si="21">B66*B67</f>
        <v>0</v>
      </c>
      <c r="C68" s="48">
        <f t="shared" si="21"/>
        <v>0</v>
      </c>
      <c r="D68" s="48">
        <f t="shared" si="21"/>
        <v>0</v>
      </c>
      <c r="E68" s="48">
        <f t="shared" si="21"/>
        <v>0</v>
      </c>
      <c r="F68" s="44">
        <f t="shared" si="21"/>
        <v>0</v>
      </c>
      <c r="G68" s="44">
        <f t="shared" si="21"/>
        <v>0</v>
      </c>
      <c r="H68" s="48">
        <f t="shared" si="21"/>
        <v>0</v>
      </c>
      <c r="I68" s="44">
        <f t="shared" si="21"/>
        <v>0</v>
      </c>
      <c r="J68" s="44">
        <f t="shared" si="21"/>
        <v>0</v>
      </c>
      <c r="K68" s="44">
        <f t="shared" si="21"/>
        <v>0</v>
      </c>
      <c r="L68" s="44">
        <f t="shared" si="21"/>
        <v>0</v>
      </c>
      <c r="M68" s="45">
        <f t="shared" si="21"/>
        <v>0</v>
      </c>
      <c r="N68" s="46"/>
      <c r="O68" s="49">
        <f>SUM(B68:M68)</f>
        <v>0</v>
      </c>
      <c r="P68" s="13"/>
    </row>
    <row r="69" spans="1:16" x14ac:dyDescent="0.25">
      <c r="A69" s="42" t="s">
        <v>22</v>
      </c>
      <c r="B69" s="48">
        <f>(B68*0.05)</f>
        <v>0</v>
      </c>
      <c r="C69" s="48">
        <f>(C68*0.05)</f>
        <v>0</v>
      </c>
      <c r="D69" s="48">
        <f>(D68*0.05)</f>
        <v>0</v>
      </c>
      <c r="E69" s="48">
        <v>0</v>
      </c>
      <c r="F69" s="44">
        <v>0</v>
      </c>
      <c r="G69" s="44">
        <v>0</v>
      </c>
      <c r="H69" s="48">
        <f>(H68*0.05)</f>
        <v>0</v>
      </c>
      <c r="I69" s="44">
        <f>(I68*0.05)</f>
        <v>0</v>
      </c>
      <c r="J69" s="44">
        <v>0</v>
      </c>
      <c r="K69" s="44">
        <f>(K68*0.05)</f>
        <v>0</v>
      </c>
      <c r="L69" s="44"/>
      <c r="M69" s="45">
        <v>0</v>
      </c>
      <c r="N69" s="46"/>
      <c r="O69" s="49">
        <f>SUM(B69:M69)</f>
        <v>0</v>
      </c>
      <c r="P69" s="56"/>
    </row>
    <row r="70" spans="1:16" ht="15.75" thickBot="1" x14ac:dyDescent="0.3">
      <c r="A70" s="50" t="s">
        <v>28</v>
      </c>
      <c r="B70" s="51">
        <f t="shared" ref="B70:M70" si="22">B68-B69</f>
        <v>0</v>
      </c>
      <c r="C70" s="51">
        <f t="shared" si="22"/>
        <v>0</v>
      </c>
      <c r="D70" s="51">
        <f t="shared" si="22"/>
        <v>0</v>
      </c>
      <c r="E70" s="51">
        <f t="shared" si="22"/>
        <v>0</v>
      </c>
      <c r="F70" s="51">
        <f t="shared" si="22"/>
        <v>0</v>
      </c>
      <c r="G70" s="51">
        <f t="shared" si="22"/>
        <v>0</v>
      </c>
      <c r="H70" s="51">
        <f t="shared" si="22"/>
        <v>0</v>
      </c>
      <c r="I70" s="51">
        <f t="shared" si="22"/>
        <v>0</v>
      </c>
      <c r="J70" s="51">
        <f t="shared" si="22"/>
        <v>0</v>
      </c>
      <c r="K70" s="51">
        <f t="shared" si="22"/>
        <v>0</v>
      </c>
      <c r="L70" s="51">
        <f t="shared" si="22"/>
        <v>0</v>
      </c>
      <c r="M70" s="62">
        <f t="shared" si="22"/>
        <v>0</v>
      </c>
      <c r="N70" s="53"/>
      <c r="O70" s="54">
        <f>SUM(B70:M70)</f>
        <v>0</v>
      </c>
    </row>
    <row r="71" spans="1:16" x14ac:dyDescent="0.25">
      <c r="A71" s="42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  <c r="N71" s="46"/>
      <c r="O71" s="47"/>
    </row>
    <row r="72" spans="1:16" ht="15.75" thickBot="1" x14ac:dyDescent="0.3">
      <c r="A72" s="42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5"/>
      <c r="N72" s="46"/>
      <c r="O72" s="47"/>
    </row>
    <row r="73" spans="1:16" ht="15.75" thickBot="1" x14ac:dyDescent="0.3">
      <c r="A73" s="63" t="s">
        <v>31</v>
      </c>
      <c r="B73" s="64">
        <f>B8-B9</f>
        <v>0</v>
      </c>
      <c r="C73" s="64">
        <f t="shared" ref="C73:M73" si="23">B73+C8-C9</f>
        <v>0</v>
      </c>
      <c r="D73" s="64">
        <f t="shared" si="23"/>
        <v>0</v>
      </c>
      <c r="E73" s="64">
        <f t="shared" si="23"/>
        <v>0</v>
      </c>
      <c r="F73" s="64">
        <f t="shared" si="23"/>
        <v>0</v>
      </c>
      <c r="G73" s="64">
        <f t="shared" si="23"/>
        <v>0</v>
      </c>
      <c r="H73" s="64">
        <f t="shared" si="23"/>
        <v>0</v>
      </c>
      <c r="I73" s="64">
        <f t="shared" si="23"/>
        <v>0</v>
      </c>
      <c r="J73" s="64">
        <f t="shared" si="23"/>
        <v>0</v>
      </c>
      <c r="K73" s="64">
        <f t="shared" si="23"/>
        <v>0</v>
      </c>
      <c r="L73" s="64">
        <f t="shared" si="23"/>
        <v>0</v>
      </c>
      <c r="M73" s="64">
        <f t="shared" si="23"/>
        <v>0</v>
      </c>
      <c r="N73" s="65"/>
      <c r="O73" s="66">
        <f>M73</f>
        <v>0</v>
      </c>
    </row>
    <row r="74" spans="1:16" ht="16.5" thickTop="1" thickBot="1" x14ac:dyDescent="0.3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9"/>
      <c r="N74" s="70"/>
      <c r="O74" s="71"/>
    </row>
    <row r="75" spans="1:16" ht="15.75" thickTop="1" x14ac:dyDescent="0.25">
      <c r="A75" s="33" t="s">
        <v>32</v>
      </c>
      <c r="B75" s="154">
        <f t="shared" ref="B75:J77" si="24">B14+B20+B26+B32+B44</f>
        <v>0</v>
      </c>
      <c r="C75" s="154">
        <f t="shared" si="24"/>
        <v>0</v>
      </c>
      <c r="D75" s="154">
        <f t="shared" si="24"/>
        <v>0</v>
      </c>
      <c r="E75" s="154">
        <f t="shared" si="24"/>
        <v>0</v>
      </c>
      <c r="F75" s="154">
        <f t="shared" si="24"/>
        <v>0</v>
      </c>
      <c r="G75" s="154">
        <f t="shared" si="24"/>
        <v>0</v>
      </c>
      <c r="H75" s="154">
        <f t="shared" si="24"/>
        <v>0</v>
      </c>
      <c r="I75" s="154">
        <f t="shared" si="24"/>
        <v>0</v>
      </c>
      <c r="J75" s="154">
        <f t="shared" si="24"/>
        <v>0</v>
      </c>
      <c r="K75" s="154">
        <f>K14+K20+K26+K32+K44+K50+K54</f>
        <v>0</v>
      </c>
      <c r="L75" s="154">
        <f>L14+L20+L26+L32+L44</f>
        <v>0</v>
      </c>
      <c r="M75" s="154">
        <f>M14+M20+M26+M32+M44+M50+M62+M68+M56</f>
        <v>0</v>
      </c>
      <c r="N75" s="155"/>
      <c r="O75" s="156">
        <f>SUM(B75:M75)</f>
        <v>0</v>
      </c>
    </row>
    <row r="76" spans="1:16" ht="15.75" thickBot="1" x14ac:dyDescent="0.3">
      <c r="A76" s="75" t="s">
        <v>33</v>
      </c>
      <c r="B76" s="157">
        <f t="shared" si="24"/>
        <v>0</v>
      </c>
      <c r="C76" s="157">
        <f t="shared" si="24"/>
        <v>0</v>
      </c>
      <c r="D76" s="157">
        <f t="shared" si="24"/>
        <v>0</v>
      </c>
      <c r="E76" s="157">
        <f t="shared" si="24"/>
        <v>0</v>
      </c>
      <c r="F76" s="157">
        <f t="shared" si="24"/>
        <v>0</v>
      </c>
      <c r="G76" s="157">
        <f t="shared" si="24"/>
        <v>0</v>
      </c>
      <c r="H76" s="157">
        <f t="shared" si="24"/>
        <v>0</v>
      </c>
      <c r="I76" s="157">
        <f t="shared" si="24"/>
        <v>0</v>
      </c>
      <c r="J76" s="157">
        <f t="shared" si="24"/>
        <v>0</v>
      </c>
      <c r="K76" s="157">
        <f>K15+K21+K27+K33+K45+K51</f>
        <v>0</v>
      </c>
      <c r="L76" s="157">
        <f>L15+L21+L27+L33+L45</f>
        <v>0</v>
      </c>
      <c r="M76" s="157">
        <f>M15+M21+M27+M33+M45+M51+M63+M69</f>
        <v>0</v>
      </c>
      <c r="N76" s="158"/>
      <c r="O76" s="159">
        <f>SUM(B76:M76)</f>
        <v>0</v>
      </c>
    </row>
    <row r="77" spans="1:16" ht="16.5" thickTop="1" thickBot="1" x14ac:dyDescent="0.3">
      <c r="A77" s="75" t="s">
        <v>34</v>
      </c>
      <c r="B77" s="157">
        <f t="shared" si="24"/>
        <v>0</v>
      </c>
      <c r="C77" s="157">
        <f t="shared" si="24"/>
        <v>0</v>
      </c>
      <c r="D77" s="157">
        <f t="shared" si="24"/>
        <v>0</v>
      </c>
      <c r="E77" s="157">
        <f t="shared" si="24"/>
        <v>0</v>
      </c>
      <c r="F77" s="157">
        <f t="shared" si="24"/>
        <v>0</v>
      </c>
      <c r="G77" s="157">
        <f t="shared" si="24"/>
        <v>0</v>
      </c>
      <c r="H77" s="157">
        <f t="shared" si="24"/>
        <v>0</v>
      </c>
      <c r="I77" s="157">
        <f t="shared" si="24"/>
        <v>0</v>
      </c>
      <c r="J77" s="157">
        <f t="shared" si="24"/>
        <v>0</v>
      </c>
      <c r="K77" s="157">
        <f>K16+K22+K28+K34+K46+K52+K58</f>
        <v>0</v>
      </c>
      <c r="L77" s="157">
        <f>L16+L22+L28+L34+L46</f>
        <v>0</v>
      </c>
      <c r="M77" s="157">
        <f>M16+M22+M28+M34+M46+M52+M64+M70</f>
        <v>0</v>
      </c>
      <c r="N77" s="161"/>
      <c r="O77" s="162">
        <f>SUM(B77:M77)</f>
        <v>0</v>
      </c>
    </row>
    <row r="78" spans="1:16" ht="15.75" thickTop="1" x14ac:dyDescent="0.25"/>
    <row r="79" spans="1:16" x14ac:dyDescent="0.25">
      <c r="A79" s="81"/>
    </row>
    <row r="80" spans="1:16" x14ac:dyDescent="0.25">
      <c r="M80" s="56"/>
    </row>
    <row r="83" spans="2:15" x14ac:dyDescent="0.25"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O83" s="82"/>
    </row>
    <row r="84" spans="2:15" x14ac:dyDescent="0.25">
      <c r="O84" s="82"/>
    </row>
    <row r="85" spans="2:15" x14ac:dyDescent="0.25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O85" s="83"/>
    </row>
    <row r="88" spans="2:15" x14ac:dyDescent="0.25">
      <c r="M88" s="83"/>
    </row>
    <row r="90" spans="2:15" x14ac:dyDescent="0.25">
      <c r="M90" s="83"/>
    </row>
    <row r="92" spans="2:15" x14ac:dyDescent="0.25">
      <c r="M92" s="83"/>
    </row>
  </sheetData>
  <mergeCells count="2">
    <mergeCell ref="A1:O1"/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 River 2022</vt:lpstr>
      <vt:lpstr>Meridian Way 2022</vt:lpstr>
      <vt:lpstr>Neosho Ridge 2022</vt:lpstr>
      <vt:lpstr>North Fork Ridge 2022</vt:lpstr>
      <vt:lpstr>Kings Poing 2022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Jarman</dc:creator>
  <cp:lastModifiedBy>Angela Cloven</cp:lastModifiedBy>
  <dcterms:created xsi:type="dcterms:W3CDTF">2023-04-07T20:18:28Z</dcterms:created>
  <dcterms:modified xsi:type="dcterms:W3CDTF">2023-04-14T23:48:50Z</dcterms:modified>
</cp:coreProperties>
</file>